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alawler/Downloads/"/>
    </mc:Choice>
  </mc:AlternateContent>
  <xr:revisionPtr revIDLastSave="0" documentId="13_ncr:1_{ABC0DCA5-3963-D142-A4E8-AB7C2E4A00EB}" xr6:coauthVersionLast="47" xr6:coauthVersionMax="47" xr10:uidLastSave="{00000000-0000-0000-0000-000000000000}"/>
  <bookViews>
    <workbookView xWindow="0" yWindow="500" windowWidth="28800" windowHeight="16460" xr2:uid="{00000000-000D-0000-FFFF-FFFF00000000}"/>
  </bookViews>
  <sheets>
    <sheet name="Table S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j5SD9CMLsTKUpGeWRqftGdLerfw=="/>
    </ext>
  </extLst>
</workbook>
</file>

<file path=xl/calcChain.xml><?xml version="1.0" encoding="utf-8"?>
<calcChain xmlns="http://schemas.openxmlformats.org/spreadsheetml/2006/main">
  <c r="J20" i="1" l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3" i="1"/>
  <c r="I3" i="1"/>
  <c r="J2" i="1"/>
  <c r="I2" i="1"/>
</calcChain>
</file>

<file path=xl/sharedStrings.xml><?xml version="1.0" encoding="utf-8"?>
<sst xmlns="http://schemas.openxmlformats.org/spreadsheetml/2006/main" count="178" uniqueCount="90">
  <si>
    <t>Model ID</t>
  </si>
  <si>
    <t>Description</t>
  </si>
  <si>
    <t>Related Figures</t>
  </si>
  <si>
    <t>Data source</t>
  </si>
  <si>
    <t>Brain region</t>
  </si>
  <si>
    <t>positive cell type</t>
  </si>
  <si>
    <t>negative cell type</t>
  </si>
  <si>
    <t>Num. peaks total</t>
  </si>
  <si>
    <t>Num. PV+ specific OCRs, filtered</t>
  </si>
  <si>
    <t xml:space="preserve">Num. pos in training set </t>
  </si>
  <si>
    <t>Num. neg in training set</t>
  </si>
  <si>
    <t xml:space="preserve">Num. pos in validation set </t>
  </si>
  <si>
    <t xml:space="preserve">Num. neg in validation set </t>
  </si>
  <si>
    <t xml:space="preserve">Num. pos in test set </t>
  </si>
  <si>
    <t xml:space="preserve">Num. neg in test set </t>
  </si>
  <si>
    <t>kernel type (-t)</t>
  </si>
  <si>
    <t>-l</t>
  </si>
  <si>
    <t>-k</t>
  </si>
  <si>
    <t>-d</t>
  </si>
  <si>
    <t>-c</t>
  </si>
  <si>
    <t>-w</t>
  </si>
  <si>
    <t>-g</t>
  </si>
  <si>
    <t>Training AUPRC</t>
  </si>
  <si>
    <t>Validation AUROC</t>
  </si>
  <si>
    <t>Validation AUPRC</t>
  </si>
  <si>
    <t>Test AUROC</t>
  </si>
  <si>
    <t>Test AUPRC</t>
  </si>
  <si>
    <t>snNvsASTRO_A</t>
  </si>
  <si>
    <t>Neuron vs. Astrocyte (sn)</t>
  </si>
  <si>
    <t>Fig. S2</t>
  </si>
  <si>
    <t>snATAC-seq</t>
  </si>
  <si>
    <t>Cortex</t>
  </si>
  <si>
    <t>Neurons</t>
  </si>
  <si>
    <t>Astrocytes</t>
  </si>
  <si>
    <t>NA</t>
  </si>
  <si>
    <t>snINvsEXC_J</t>
  </si>
  <si>
    <t>Inhibitory vs. Excitatory (sn)</t>
  </si>
  <si>
    <t>Inhibitory neurons</t>
  </si>
  <si>
    <t>Excitatory neurons</t>
  </si>
  <si>
    <t>PfPVvsNEG_B</t>
  </si>
  <si>
    <t>PV+ vs. PV- (pop)</t>
  </si>
  <si>
    <t>Fig. 1b</t>
  </si>
  <si>
    <t>cSNAIL-sorted nuclei</t>
  </si>
  <si>
    <t>PV+</t>
  </si>
  <si>
    <t>PV- cells</t>
  </si>
  <si>
    <t>PfPVvsNEG_rbf_J</t>
  </si>
  <si>
    <t>PV+ vs. PV- (pop, rbf)</t>
  </si>
  <si>
    <t>Fig. 1c</t>
  </si>
  <si>
    <t>MoPVvsEXC_A</t>
  </si>
  <si>
    <t>PV+ vs. EXC (pop)</t>
  </si>
  <si>
    <t>INTACT-sorted nuclei</t>
  </si>
  <si>
    <t>MoPVvsEXC_rbf_D</t>
  </si>
  <si>
    <t>PV+ vs. EXC (pop, rbf)</t>
  </si>
  <si>
    <t>MoPVvsVIP_E</t>
  </si>
  <si>
    <t>PV+ vs. VIP+ (pop)</t>
  </si>
  <si>
    <t>VIP+ neurons</t>
  </si>
  <si>
    <t>MoPVvsVIP_rbf_G</t>
  </si>
  <si>
    <t>PV+ vs. VIP+ (pop, rbf)</t>
  </si>
  <si>
    <t>snPVvsRandom_A</t>
  </si>
  <si>
    <t>PV+ vs. PV- (sn)</t>
  </si>
  <si>
    <t>Fig. 1e</t>
  </si>
  <si>
    <t>PV- cells, randomly selected</t>
  </si>
  <si>
    <t>snPVvsKNN_A</t>
  </si>
  <si>
    <t>PV+ vs. KNN (sn)</t>
  </si>
  <si>
    <t>PV- cells, k-nearest neighbor selection</t>
  </si>
  <si>
    <t>snPVvsEXC_A</t>
  </si>
  <si>
    <t>PV+ vs. EXC (sn)</t>
  </si>
  <si>
    <t>snPVvsVIP_A</t>
  </si>
  <si>
    <t>PV+ vs. VIP+ (sn)</t>
  </si>
  <si>
    <t>snPVvsSST_A</t>
  </si>
  <si>
    <t>PV+ vs. SST+ (sn)</t>
  </si>
  <si>
    <t>SST+ neurons</t>
  </si>
  <si>
    <t>STRPVvsNEG_D</t>
  </si>
  <si>
    <t>Striatum PV+ vs. PV- (pop)</t>
  </si>
  <si>
    <t>Fig. 4c; Fig. S7</t>
  </si>
  <si>
    <t>Striatum</t>
  </si>
  <si>
    <t>GPEPVvsNEG_B</t>
  </si>
  <si>
    <t>GPe PV+ vs. PV- (pop)</t>
  </si>
  <si>
    <t>Fig. 4f; Fig. S7</t>
  </si>
  <si>
    <t>GPe</t>
  </si>
  <si>
    <t>HuPVvsKNN_corces_B</t>
  </si>
  <si>
    <t>Human PV+ vs. KNN (sn)</t>
  </si>
  <si>
    <t>Fig. 6a</t>
  </si>
  <si>
    <t>HuPVvsEXC_Corces_A</t>
  </si>
  <si>
    <t>Human PV+ vs. EXC (sn)</t>
  </si>
  <si>
    <t>HuPVvsVIP_Corces_A</t>
  </si>
  <si>
    <t>Human PV+ vs. VIP+ (sn)</t>
  </si>
  <si>
    <t>HuPVvsSST_Corces_B</t>
  </si>
  <si>
    <t>Human PV+ vs. SST+ (sn)</t>
  </si>
  <si>
    <t>fraction of positives/negatives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</si>
</sst>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quotePrefix="1" applyFont="1" applyAlignment="1">
      <alignment horizontal="left"/>
    </xf>
    <xf numFmtId="3" fontId="0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0"/>
  <sheetViews>
    <sheetView tabSelected="1" workbookViewId="0">
      <selection activeCell="I31" sqref="I31"/>
    </sheetView>
  </sheetViews>
  <sheetFormatPr baseColWidth="10" defaultColWidth="11.1640625" defaultRowHeight="15" customHeight="1" x14ac:dyDescent="0.2"/>
  <cols>
    <col min="1" max="2" width="14.5" customWidth="1"/>
    <col min="3" max="3" width="10.83203125" customWidth="1"/>
    <col min="4" max="5" width="10" customWidth="1"/>
    <col min="6" max="29" width="10.5" customWidth="1"/>
    <col min="30" max="32" width="11.1640625" customWidth="1"/>
  </cols>
  <sheetData>
    <row r="1" spans="1:29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89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1" t="s">
        <v>22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</row>
    <row r="2" spans="1:29" ht="15.75" customHeight="1" x14ac:dyDescent="0.2">
      <c r="A2" s="1" t="s">
        <v>27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32</v>
      </c>
      <c r="G2" s="1" t="s">
        <v>33</v>
      </c>
      <c r="H2" s="4">
        <v>415813</v>
      </c>
      <c r="I2" s="1">
        <f t="shared" ref="I2:I20" si="0">SUM(K2:P2)</f>
        <v>100241</v>
      </c>
      <c r="J2" s="1">
        <f t="shared" ref="J2:J20" si="1">SUM(L2,N2,P2)/SUM(K2,M2,O2)</f>
        <v>0.47582521127175287</v>
      </c>
      <c r="K2" s="1">
        <v>49626</v>
      </c>
      <c r="L2" s="1">
        <v>24100</v>
      </c>
      <c r="M2" s="1">
        <v>6848</v>
      </c>
      <c r="N2" s="1">
        <v>3503</v>
      </c>
      <c r="O2" s="1">
        <v>11448</v>
      </c>
      <c r="P2" s="1">
        <v>4716</v>
      </c>
      <c r="Q2" s="1">
        <v>4</v>
      </c>
      <c r="R2" s="1">
        <v>7</v>
      </c>
      <c r="S2" s="1">
        <v>6</v>
      </c>
      <c r="T2" s="1">
        <v>1</v>
      </c>
      <c r="U2" s="1">
        <v>1</v>
      </c>
      <c r="V2" s="1">
        <v>0.6</v>
      </c>
      <c r="W2" s="3" t="s">
        <v>34</v>
      </c>
      <c r="X2" s="5">
        <v>0.96419659342343</v>
      </c>
      <c r="Y2" s="5">
        <v>0.98058146325393403</v>
      </c>
      <c r="Z2" s="5">
        <v>0.95190575134531896</v>
      </c>
      <c r="AA2" s="5">
        <v>0.97335501618588505</v>
      </c>
      <c r="AB2" s="5">
        <v>0.95201661204788401</v>
      </c>
      <c r="AC2" s="5">
        <v>0.97760945452960102</v>
      </c>
    </row>
    <row r="3" spans="1:29" ht="15.75" customHeight="1" x14ac:dyDescent="0.2">
      <c r="A3" s="1" t="s">
        <v>35</v>
      </c>
      <c r="B3" s="1" t="s">
        <v>36</v>
      </c>
      <c r="C3" s="1" t="s">
        <v>29</v>
      </c>
      <c r="D3" s="1" t="s">
        <v>30</v>
      </c>
      <c r="E3" s="1" t="s">
        <v>31</v>
      </c>
      <c r="F3" s="1" t="s">
        <v>37</v>
      </c>
      <c r="G3" s="1" t="s">
        <v>38</v>
      </c>
      <c r="H3" s="4">
        <v>415813</v>
      </c>
      <c r="I3" s="1">
        <f t="shared" si="0"/>
        <v>21735</v>
      </c>
      <c r="J3" s="1">
        <f t="shared" si="1"/>
        <v>3.7435617634220866</v>
      </c>
      <c r="K3" s="1">
        <v>3251</v>
      </c>
      <c r="L3" s="1">
        <v>12372</v>
      </c>
      <c r="M3" s="1">
        <v>570</v>
      </c>
      <c r="N3" s="1">
        <v>1782</v>
      </c>
      <c r="O3" s="1">
        <v>761</v>
      </c>
      <c r="P3" s="1">
        <v>2999</v>
      </c>
      <c r="Q3" s="1">
        <v>4</v>
      </c>
      <c r="R3" s="1">
        <v>6</v>
      </c>
      <c r="S3" s="1">
        <v>5</v>
      </c>
      <c r="T3" s="1">
        <v>1</v>
      </c>
      <c r="U3" s="1">
        <v>0.4</v>
      </c>
      <c r="V3" s="1">
        <v>1.7</v>
      </c>
      <c r="W3" s="3" t="s">
        <v>34</v>
      </c>
      <c r="X3" s="5">
        <v>0.95506304459227298</v>
      </c>
      <c r="Y3" s="5">
        <v>0.88332417552185305</v>
      </c>
      <c r="Z3" s="5">
        <v>0.93226317758480104</v>
      </c>
      <c r="AA3" s="5">
        <v>0.84433984357140301</v>
      </c>
      <c r="AB3" s="5">
        <v>0.92851340284695605</v>
      </c>
      <c r="AC3" s="5">
        <v>0.81757032879873703</v>
      </c>
    </row>
    <row r="4" spans="1:29" ht="15.75" customHeight="1" x14ac:dyDescent="0.2">
      <c r="A4" s="1" t="s">
        <v>39</v>
      </c>
      <c r="B4" s="1" t="s">
        <v>40</v>
      </c>
      <c r="C4" s="1" t="s">
        <v>41</v>
      </c>
      <c r="D4" s="1" t="s">
        <v>42</v>
      </c>
      <c r="E4" s="1" t="s">
        <v>31</v>
      </c>
      <c r="F4" s="1" t="s">
        <v>43</v>
      </c>
      <c r="G4" s="1" t="s">
        <v>44</v>
      </c>
      <c r="H4" s="4">
        <v>160450</v>
      </c>
      <c r="I4" s="1">
        <f t="shared" si="0"/>
        <v>17405</v>
      </c>
      <c r="J4" s="1">
        <f t="shared" si="1"/>
        <v>0.36136096988658584</v>
      </c>
      <c r="K4" s="1">
        <v>9180</v>
      </c>
      <c r="L4" s="1">
        <v>3594</v>
      </c>
      <c r="M4" s="1">
        <v>1385</v>
      </c>
      <c r="N4" s="1">
        <v>325</v>
      </c>
      <c r="O4" s="1">
        <v>2220</v>
      </c>
      <c r="P4" s="1">
        <v>701</v>
      </c>
      <c r="Q4" s="1">
        <v>4</v>
      </c>
      <c r="R4" s="1">
        <v>7</v>
      </c>
      <c r="S4" s="1">
        <v>6</v>
      </c>
      <c r="T4" s="1">
        <v>1</v>
      </c>
      <c r="U4" s="1">
        <v>0.5</v>
      </c>
      <c r="V4" s="1">
        <v>0.6</v>
      </c>
      <c r="W4" s="1" t="s">
        <v>34</v>
      </c>
      <c r="X4" s="5">
        <v>0.94299458792977497</v>
      </c>
      <c r="Y4" s="5">
        <v>0.97543477796690903</v>
      </c>
      <c r="Z4" s="5">
        <v>0.878979172452098</v>
      </c>
      <c r="AA4" s="5">
        <v>0.96416600524703999</v>
      </c>
      <c r="AB4" s="5">
        <v>0.87872954980658002</v>
      </c>
      <c r="AC4" s="5">
        <v>0.95628742708404602</v>
      </c>
    </row>
    <row r="5" spans="1:29" ht="15.75" customHeight="1" x14ac:dyDescent="0.2">
      <c r="A5" s="1" t="s">
        <v>45</v>
      </c>
      <c r="B5" s="1" t="s">
        <v>46</v>
      </c>
      <c r="C5" s="1" t="s">
        <v>47</v>
      </c>
      <c r="D5" s="1" t="s">
        <v>42</v>
      </c>
      <c r="E5" s="1" t="s">
        <v>31</v>
      </c>
      <c r="F5" s="1" t="s">
        <v>43</v>
      </c>
      <c r="G5" s="1" t="s">
        <v>44</v>
      </c>
      <c r="H5" s="4">
        <v>160450</v>
      </c>
      <c r="I5" s="1">
        <f t="shared" si="0"/>
        <v>17405</v>
      </c>
      <c r="J5" s="1">
        <f t="shared" si="1"/>
        <v>0.36136096988658584</v>
      </c>
      <c r="K5" s="1">
        <v>9180</v>
      </c>
      <c r="L5" s="1">
        <v>3594</v>
      </c>
      <c r="M5" s="1">
        <v>1385</v>
      </c>
      <c r="N5" s="1">
        <v>325</v>
      </c>
      <c r="O5" s="1">
        <v>2220</v>
      </c>
      <c r="P5" s="1">
        <v>701</v>
      </c>
      <c r="Q5" s="1">
        <v>5</v>
      </c>
      <c r="R5" s="1">
        <v>7</v>
      </c>
      <c r="S5" s="1">
        <v>6</v>
      </c>
      <c r="T5" s="1">
        <v>1</v>
      </c>
      <c r="U5" s="1">
        <v>0.6</v>
      </c>
      <c r="V5" s="1">
        <v>0.5</v>
      </c>
      <c r="W5" s="1">
        <v>2</v>
      </c>
      <c r="X5" s="5">
        <v>0.97248082315843698</v>
      </c>
      <c r="Y5" s="5">
        <v>0.98865521214695495</v>
      </c>
      <c r="Z5" s="5">
        <v>0.87734962510413905</v>
      </c>
      <c r="AA5" s="5">
        <v>0.96456285411026199</v>
      </c>
      <c r="AB5" s="5">
        <v>0.87258292529334103</v>
      </c>
      <c r="AC5" s="5">
        <v>0.95449202593281801</v>
      </c>
    </row>
    <row r="6" spans="1:29" ht="15.75" customHeight="1" x14ac:dyDescent="0.2">
      <c r="A6" s="1" t="s">
        <v>48</v>
      </c>
      <c r="B6" s="1" t="s">
        <v>49</v>
      </c>
      <c r="C6" s="1" t="s">
        <v>41</v>
      </c>
      <c r="D6" s="1" t="s">
        <v>50</v>
      </c>
      <c r="E6" s="1" t="s">
        <v>31</v>
      </c>
      <c r="F6" s="1" t="s">
        <v>43</v>
      </c>
      <c r="G6" s="1" t="s">
        <v>38</v>
      </c>
      <c r="H6" s="4">
        <v>186016</v>
      </c>
      <c r="I6" s="1">
        <f t="shared" si="0"/>
        <v>79943</v>
      </c>
      <c r="J6" s="1">
        <f t="shared" si="1"/>
        <v>1.0748786628254043</v>
      </c>
      <c r="K6" s="1">
        <v>27879</v>
      </c>
      <c r="L6" s="1">
        <v>30728</v>
      </c>
      <c r="M6" s="1">
        <v>3835</v>
      </c>
      <c r="N6" s="1">
        <v>3939</v>
      </c>
      <c r="O6" s="1">
        <v>6815</v>
      </c>
      <c r="P6" s="1">
        <v>6747</v>
      </c>
      <c r="Q6" s="1">
        <v>4</v>
      </c>
      <c r="R6" s="1">
        <v>7</v>
      </c>
      <c r="S6" s="1">
        <v>6</v>
      </c>
      <c r="T6" s="1">
        <v>1</v>
      </c>
      <c r="U6" s="1">
        <v>0.7</v>
      </c>
      <c r="V6" s="1">
        <v>1</v>
      </c>
      <c r="W6" s="1" t="s">
        <v>34</v>
      </c>
      <c r="X6" s="5">
        <v>0.94558754311679605</v>
      </c>
      <c r="Y6" s="5">
        <v>0.93859928106162704</v>
      </c>
      <c r="Z6" s="5">
        <v>0.93681898628133997</v>
      </c>
      <c r="AA6" s="5">
        <v>0.93505008062448902</v>
      </c>
      <c r="AB6" s="5">
        <v>0.92506144683634195</v>
      </c>
      <c r="AC6" s="5">
        <v>0.92301449231145305</v>
      </c>
    </row>
    <row r="7" spans="1:29" ht="15.75" customHeight="1" x14ac:dyDescent="0.2">
      <c r="A7" s="1" t="s">
        <v>51</v>
      </c>
      <c r="B7" s="1" t="s">
        <v>52</v>
      </c>
      <c r="C7" s="1" t="s">
        <v>47</v>
      </c>
      <c r="D7" s="1" t="s">
        <v>50</v>
      </c>
      <c r="E7" s="1" t="s">
        <v>31</v>
      </c>
      <c r="F7" s="1" t="s">
        <v>43</v>
      </c>
      <c r="G7" s="1" t="s">
        <v>38</v>
      </c>
      <c r="H7" s="4">
        <v>186016</v>
      </c>
      <c r="I7" s="1">
        <f t="shared" si="0"/>
        <v>79943</v>
      </c>
      <c r="J7" s="1">
        <f t="shared" si="1"/>
        <v>1.0748786628254043</v>
      </c>
      <c r="K7" s="1">
        <v>27879</v>
      </c>
      <c r="L7" s="1">
        <v>30728</v>
      </c>
      <c r="M7" s="1">
        <v>3835</v>
      </c>
      <c r="N7" s="1">
        <v>3939</v>
      </c>
      <c r="O7" s="1">
        <v>6815</v>
      </c>
      <c r="P7" s="1">
        <v>6747</v>
      </c>
      <c r="Q7" s="1">
        <v>5</v>
      </c>
      <c r="R7" s="1">
        <v>7</v>
      </c>
      <c r="S7" s="1">
        <v>6</v>
      </c>
      <c r="T7" s="1">
        <v>1</v>
      </c>
      <c r="U7" s="1">
        <v>0.6</v>
      </c>
      <c r="V7" s="1">
        <v>1</v>
      </c>
      <c r="W7" s="1">
        <v>1</v>
      </c>
      <c r="X7" s="5">
        <v>0.95852597319164501</v>
      </c>
      <c r="Y7" s="5">
        <v>0.95298572784778002</v>
      </c>
      <c r="Z7" s="5">
        <v>0.938142130329777</v>
      </c>
      <c r="AA7" s="5">
        <v>0.93650451984787597</v>
      </c>
      <c r="AB7" s="5">
        <v>0.92621469980790405</v>
      </c>
      <c r="AC7" s="5">
        <v>0.92436057671038196</v>
      </c>
    </row>
    <row r="8" spans="1:29" ht="15.75" customHeight="1" x14ac:dyDescent="0.2">
      <c r="A8" s="1" t="s">
        <v>53</v>
      </c>
      <c r="B8" s="1" t="s">
        <v>54</v>
      </c>
      <c r="C8" s="1" t="s">
        <v>41</v>
      </c>
      <c r="D8" s="1" t="s">
        <v>50</v>
      </c>
      <c r="E8" s="1" t="s">
        <v>31</v>
      </c>
      <c r="F8" s="1" t="s">
        <v>43</v>
      </c>
      <c r="G8" s="1" t="s">
        <v>55</v>
      </c>
      <c r="H8" s="4">
        <v>186016</v>
      </c>
      <c r="I8" s="1">
        <f t="shared" si="0"/>
        <v>60900</v>
      </c>
      <c r="J8" s="1">
        <f t="shared" si="1"/>
        <v>1.9553064492648129</v>
      </c>
      <c r="K8" s="1">
        <v>15474</v>
      </c>
      <c r="L8" s="1">
        <v>28683</v>
      </c>
      <c r="M8" s="1">
        <v>1803</v>
      </c>
      <c r="N8" s="1">
        <v>4592</v>
      </c>
      <c r="O8" s="1">
        <v>3330</v>
      </c>
      <c r="P8" s="1">
        <v>7018</v>
      </c>
      <c r="Q8" s="1">
        <v>4</v>
      </c>
      <c r="R8" s="1">
        <v>7</v>
      </c>
      <c r="S8" s="1">
        <v>6</v>
      </c>
      <c r="T8" s="1">
        <v>1</v>
      </c>
      <c r="U8" s="1">
        <v>0.3</v>
      </c>
      <c r="V8" s="1">
        <v>1.5</v>
      </c>
      <c r="W8" s="1" t="s">
        <v>34</v>
      </c>
      <c r="X8" s="5">
        <v>0.92541264947685997</v>
      </c>
      <c r="Y8" s="5">
        <v>0.86125221491993298</v>
      </c>
      <c r="Z8" s="5">
        <v>0.90389782998141199</v>
      </c>
      <c r="AA8" s="5">
        <v>0.79612073597932498</v>
      </c>
      <c r="AB8" s="5">
        <v>0.89085397737435001</v>
      </c>
      <c r="AC8" s="5">
        <v>0.79100578216313699</v>
      </c>
    </row>
    <row r="9" spans="1:29" ht="15.75" customHeight="1" x14ac:dyDescent="0.2">
      <c r="A9" s="1" t="s">
        <v>56</v>
      </c>
      <c r="B9" s="1" t="s">
        <v>57</v>
      </c>
      <c r="C9" s="1" t="s">
        <v>47</v>
      </c>
      <c r="D9" s="1" t="s">
        <v>50</v>
      </c>
      <c r="E9" s="1" t="s">
        <v>31</v>
      </c>
      <c r="F9" s="1" t="s">
        <v>43</v>
      </c>
      <c r="G9" s="1" t="s">
        <v>55</v>
      </c>
      <c r="H9" s="4">
        <v>186016</v>
      </c>
      <c r="I9" s="1">
        <f t="shared" si="0"/>
        <v>60900</v>
      </c>
      <c r="J9" s="1">
        <f t="shared" si="1"/>
        <v>1.9553064492648129</v>
      </c>
      <c r="K9" s="1">
        <v>15474</v>
      </c>
      <c r="L9" s="1">
        <v>28683</v>
      </c>
      <c r="M9" s="1">
        <v>1803</v>
      </c>
      <c r="N9" s="1">
        <v>4592</v>
      </c>
      <c r="O9" s="1">
        <v>3330</v>
      </c>
      <c r="P9" s="1">
        <v>7018</v>
      </c>
      <c r="Q9" s="1">
        <v>5</v>
      </c>
      <c r="R9" s="1">
        <v>7</v>
      </c>
      <c r="S9" s="1">
        <v>6</v>
      </c>
      <c r="T9" s="1">
        <v>1</v>
      </c>
      <c r="U9" s="1">
        <v>0.2</v>
      </c>
      <c r="V9" s="1">
        <v>1.5</v>
      </c>
      <c r="W9" s="1">
        <v>1</v>
      </c>
      <c r="X9" s="5">
        <v>0.92761084673022498</v>
      </c>
      <c r="Y9" s="5">
        <v>0.86513958843997696</v>
      </c>
      <c r="Z9" s="5">
        <v>0.90372444734967405</v>
      </c>
      <c r="AA9" s="5">
        <v>0.79176735227133099</v>
      </c>
      <c r="AB9" s="5">
        <v>0.88982703849474598</v>
      </c>
      <c r="AC9" s="5">
        <v>0.78846343230960203</v>
      </c>
    </row>
    <row r="10" spans="1:29" ht="15.75" customHeight="1" x14ac:dyDescent="0.2">
      <c r="A10" s="1" t="s">
        <v>58</v>
      </c>
      <c r="B10" s="1" t="s">
        <v>59</v>
      </c>
      <c r="C10" s="1" t="s">
        <v>60</v>
      </c>
      <c r="D10" s="1" t="s">
        <v>30</v>
      </c>
      <c r="E10" s="1" t="s">
        <v>31</v>
      </c>
      <c r="F10" s="1" t="s">
        <v>43</v>
      </c>
      <c r="G10" s="1" t="s">
        <v>61</v>
      </c>
      <c r="H10" s="4">
        <v>415813</v>
      </c>
      <c r="I10" s="1">
        <f t="shared" si="0"/>
        <v>166578</v>
      </c>
      <c r="J10" s="1">
        <f t="shared" si="1"/>
        <v>3.6610890368795119</v>
      </c>
      <c r="K10" s="1">
        <v>25954</v>
      </c>
      <c r="L10" s="1">
        <v>95694</v>
      </c>
      <c r="M10" s="1">
        <v>3826</v>
      </c>
      <c r="N10" s="1">
        <v>13567</v>
      </c>
      <c r="O10" s="1">
        <v>5958</v>
      </c>
      <c r="P10" s="1">
        <v>21579</v>
      </c>
      <c r="Q10" s="1">
        <v>4</v>
      </c>
      <c r="R10" s="1">
        <v>7</v>
      </c>
      <c r="S10" s="1">
        <v>6</v>
      </c>
      <c r="T10" s="1">
        <v>1</v>
      </c>
      <c r="U10" s="1">
        <v>0.6</v>
      </c>
      <c r="V10" s="1">
        <v>1.5</v>
      </c>
      <c r="W10" s="1" t="s">
        <v>34</v>
      </c>
      <c r="X10" s="5">
        <v>0.91832782571201499</v>
      </c>
      <c r="Y10" s="5">
        <v>0.78913397504729499</v>
      </c>
      <c r="Z10" s="5">
        <v>0.90063943170121996</v>
      </c>
      <c r="AA10" s="5">
        <v>0.75008648128833699</v>
      </c>
      <c r="AB10" s="5">
        <v>0.89278155454342101</v>
      </c>
      <c r="AC10" s="5">
        <v>0.728619183167035</v>
      </c>
    </row>
    <row r="11" spans="1:29" ht="15.75" customHeight="1" x14ac:dyDescent="0.2">
      <c r="A11" s="1" t="s">
        <v>62</v>
      </c>
      <c r="B11" s="1" t="s">
        <v>63</v>
      </c>
      <c r="C11" s="1" t="s">
        <v>60</v>
      </c>
      <c r="D11" s="1" t="s">
        <v>30</v>
      </c>
      <c r="E11" s="1" t="s">
        <v>31</v>
      </c>
      <c r="F11" s="1" t="s">
        <v>43</v>
      </c>
      <c r="G11" s="1" t="s">
        <v>64</v>
      </c>
      <c r="H11" s="4">
        <v>415813</v>
      </c>
      <c r="I11" s="1">
        <f t="shared" si="0"/>
        <v>163063</v>
      </c>
      <c r="J11" s="1">
        <f t="shared" si="1"/>
        <v>3.7087207623447878</v>
      </c>
      <c r="K11" s="1">
        <v>25153</v>
      </c>
      <c r="L11" s="1">
        <v>94024</v>
      </c>
      <c r="M11" s="1">
        <v>3760</v>
      </c>
      <c r="N11" s="1">
        <v>12858</v>
      </c>
      <c r="O11" s="1">
        <v>5717</v>
      </c>
      <c r="P11" s="1">
        <v>21551</v>
      </c>
      <c r="Q11" s="1">
        <v>4</v>
      </c>
      <c r="R11" s="1">
        <v>7</v>
      </c>
      <c r="S11" s="1">
        <v>6</v>
      </c>
      <c r="T11" s="1">
        <v>1</v>
      </c>
      <c r="U11" s="1">
        <v>0.5</v>
      </c>
      <c r="V11" s="1">
        <v>2</v>
      </c>
      <c r="W11" s="1" t="s">
        <v>34</v>
      </c>
      <c r="X11" s="5">
        <v>0.92138826539140894</v>
      </c>
      <c r="Y11" s="5">
        <v>0.78749791737014796</v>
      </c>
      <c r="Z11" s="5">
        <v>0.89976801635211601</v>
      </c>
      <c r="AA11" s="5">
        <v>0.75581990823385903</v>
      </c>
      <c r="AB11" s="5">
        <v>0.89398172671378495</v>
      </c>
      <c r="AC11" s="5">
        <v>0.72351726554713902</v>
      </c>
    </row>
    <row r="12" spans="1:29" ht="15.75" customHeight="1" x14ac:dyDescent="0.2">
      <c r="A12" s="1" t="s">
        <v>65</v>
      </c>
      <c r="B12" s="1" t="s">
        <v>66</v>
      </c>
      <c r="C12" s="1" t="s">
        <v>60</v>
      </c>
      <c r="D12" s="1" t="s">
        <v>30</v>
      </c>
      <c r="E12" s="1" t="s">
        <v>31</v>
      </c>
      <c r="F12" s="1" t="s">
        <v>43</v>
      </c>
      <c r="G12" s="1" t="s">
        <v>38</v>
      </c>
      <c r="H12" s="4">
        <v>415813</v>
      </c>
      <c r="I12" s="1">
        <f t="shared" si="0"/>
        <v>62405</v>
      </c>
      <c r="J12" s="1">
        <f t="shared" si="1"/>
        <v>1.572871572871573</v>
      </c>
      <c r="K12" s="1">
        <v>17499</v>
      </c>
      <c r="L12" s="1">
        <v>27510</v>
      </c>
      <c r="M12" s="1">
        <v>2681</v>
      </c>
      <c r="N12" s="1">
        <v>3995</v>
      </c>
      <c r="O12" s="1">
        <v>4075</v>
      </c>
      <c r="P12" s="1">
        <v>6645</v>
      </c>
      <c r="Q12" s="1">
        <v>4</v>
      </c>
      <c r="R12" s="1">
        <v>7</v>
      </c>
      <c r="S12" s="1">
        <v>6</v>
      </c>
      <c r="T12" s="1">
        <v>1</v>
      </c>
      <c r="U12" s="1">
        <v>0.5</v>
      </c>
      <c r="V12" s="1">
        <v>1.3</v>
      </c>
      <c r="W12" s="1" t="s">
        <v>34</v>
      </c>
      <c r="X12" s="5">
        <v>0.954626486523655</v>
      </c>
      <c r="Y12" s="5">
        <v>0.93446452324513896</v>
      </c>
      <c r="Z12" s="5">
        <v>0.93214816730535299</v>
      </c>
      <c r="AA12" s="5">
        <v>0.90771877293812997</v>
      </c>
      <c r="AB12" s="5">
        <v>0.930298199208767</v>
      </c>
      <c r="AC12" s="5">
        <v>0.89691037630270198</v>
      </c>
    </row>
    <row r="13" spans="1:29" ht="15.75" customHeight="1" x14ac:dyDescent="0.2">
      <c r="A13" s="1" t="s">
        <v>67</v>
      </c>
      <c r="B13" s="1" t="s">
        <v>68</v>
      </c>
      <c r="C13" s="1" t="s">
        <v>60</v>
      </c>
      <c r="D13" s="1" t="s">
        <v>30</v>
      </c>
      <c r="E13" s="1" t="s">
        <v>31</v>
      </c>
      <c r="F13" s="1" t="s">
        <v>43</v>
      </c>
      <c r="G13" s="1" t="s">
        <v>55</v>
      </c>
      <c r="H13" s="4">
        <v>415813</v>
      </c>
      <c r="I13" s="1">
        <f t="shared" si="0"/>
        <v>56608</v>
      </c>
      <c r="J13" s="1">
        <f t="shared" si="1"/>
        <v>1.0536187193905315</v>
      </c>
      <c r="K13" s="1">
        <v>20212</v>
      </c>
      <c r="L13" s="1">
        <v>21000</v>
      </c>
      <c r="M13" s="1">
        <v>2838</v>
      </c>
      <c r="N13" s="1">
        <v>3189</v>
      </c>
      <c r="O13" s="1">
        <v>4515</v>
      </c>
      <c r="P13" s="1">
        <v>4854</v>
      </c>
      <c r="Q13" s="1">
        <v>4</v>
      </c>
      <c r="R13" s="1">
        <v>7</v>
      </c>
      <c r="S13" s="1">
        <v>6</v>
      </c>
      <c r="T13" s="1">
        <v>1</v>
      </c>
      <c r="U13" s="1">
        <v>0.6</v>
      </c>
      <c r="V13" s="1">
        <v>1</v>
      </c>
      <c r="W13" s="1" t="s">
        <v>34</v>
      </c>
      <c r="X13" s="5">
        <v>0.95437450171048999</v>
      </c>
      <c r="Y13" s="5">
        <v>0.95231625301651102</v>
      </c>
      <c r="Z13" s="5">
        <v>0.92987848468716805</v>
      </c>
      <c r="AA13" s="5">
        <v>0.91978747054407195</v>
      </c>
      <c r="AB13" s="5">
        <v>0.92922079996129803</v>
      </c>
      <c r="AC13" s="5">
        <v>0.922200332406787</v>
      </c>
    </row>
    <row r="14" spans="1:29" ht="15.75" customHeight="1" x14ac:dyDescent="0.2">
      <c r="A14" s="1" t="s">
        <v>69</v>
      </c>
      <c r="B14" s="1" t="s">
        <v>70</v>
      </c>
      <c r="C14" s="1" t="s">
        <v>60</v>
      </c>
      <c r="D14" s="1" t="s">
        <v>30</v>
      </c>
      <c r="E14" s="1" t="s">
        <v>31</v>
      </c>
      <c r="F14" s="1" t="s">
        <v>43</v>
      </c>
      <c r="G14" s="1" t="s">
        <v>71</v>
      </c>
      <c r="H14" s="4">
        <v>415813</v>
      </c>
      <c r="I14" s="1">
        <f t="shared" si="0"/>
        <v>36548</v>
      </c>
      <c r="J14" s="1">
        <f t="shared" si="1"/>
        <v>1.0476217155022691</v>
      </c>
      <c r="K14" s="1">
        <v>13040</v>
      </c>
      <c r="L14" s="1">
        <v>13736</v>
      </c>
      <c r="M14" s="1">
        <v>1897</v>
      </c>
      <c r="N14" s="1">
        <v>1960</v>
      </c>
      <c r="O14" s="1">
        <v>2912</v>
      </c>
      <c r="P14" s="1">
        <v>3003</v>
      </c>
      <c r="Q14" s="1">
        <v>4</v>
      </c>
      <c r="R14" s="1">
        <v>7</v>
      </c>
      <c r="S14" s="1">
        <v>6</v>
      </c>
      <c r="T14" s="1">
        <v>1</v>
      </c>
      <c r="U14" s="1">
        <v>0.5</v>
      </c>
      <c r="V14" s="1">
        <v>1.5</v>
      </c>
      <c r="W14" s="1" t="s">
        <v>34</v>
      </c>
      <c r="X14" s="5">
        <v>0.95976550636277402</v>
      </c>
      <c r="Y14" s="5">
        <v>0.95484991154517995</v>
      </c>
      <c r="Z14" s="5">
        <v>0.92935381321743404</v>
      </c>
      <c r="AA14" s="5">
        <v>0.92459934320940895</v>
      </c>
      <c r="AB14" s="5">
        <v>0.92211817486542302</v>
      </c>
      <c r="AC14" s="5">
        <v>0.91876430831907197</v>
      </c>
    </row>
    <row r="15" spans="1:29" ht="15.75" customHeight="1" x14ac:dyDescent="0.2">
      <c r="A15" s="1" t="s">
        <v>72</v>
      </c>
      <c r="B15" s="1" t="s">
        <v>73</v>
      </c>
      <c r="C15" s="1" t="s">
        <v>74</v>
      </c>
      <c r="D15" s="1" t="s">
        <v>42</v>
      </c>
      <c r="E15" s="1" t="s">
        <v>75</v>
      </c>
      <c r="F15" s="1" t="s">
        <v>43</v>
      </c>
      <c r="G15" s="1" t="s">
        <v>44</v>
      </c>
      <c r="H15" s="4">
        <v>268265</v>
      </c>
      <c r="I15" s="1">
        <f t="shared" si="0"/>
        <v>8260</v>
      </c>
      <c r="J15" s="1">
        <f t="shared" si="1"/>
        <v>5.0623251081149838E-2</v>
      </c>
      <c r="K15" s="1">
        <v>5481</v>
      </c>
      <c r="L15" s="1">
        <v>317</v>
      </c>
      <c r="M15" s="1">
        <v>1030</v>
      </c>
      <c r="N15" s="1">
        <v>23</v>
      </c>
      <c r="O15" s="1">
        <v>1351</v>
      </c>
      <c r="P15" s="1">
        <v>58</v>
      </c>
      <c r="Q15" s="1">
        <v>4</v>
      </c>
      <c r="R15" s="1">
        <v>7</v>
      </c>
      <c r="S15" s="1">
        <v>6</v>
      </c>
      <c r="T15" s="1">
        <v>1</v>
      </c>
      <c r="U15" s="1">
        <v>0.6</v>
      </c>
      <c r="V15" s="1">
        <v>0.05</v>
      </c>
      <c r="W15" s="1" t="s">
        <v>34</v>
      </c>
      <c r="X15" s="5">
        <v>0.96162769348889299</v>
      </c>
      <c r="Y15" s="5">
        <v>0.99732676311299495</v>
      </c>
      <c r="Z15" s="5">
        <v>0.83853946813001301</v>
      </c>
      <c r="AA15" s="5">
        <v>0.995332924881565</v>
      </c>
      <c r="AB15" s="5">
        <v>0.87024936828402999</v>
      </c>
      <c r="AC15" s="5">
        <v>0.993032239983486</v>
      </c>
    </row>
    <row r="16" spans="1:29" ht="15.75" customHeight="1" x14ac:dyDescent="0.2">
      <c r="A16" s="1" t="s">
        <v>76</v>
      </c>
      <c r="B16" s="1" t="s">
        <v>77</v>
      </c>
      <c r="C16" s="1" t="s">
        <v>78</v>
      </c>
      <c r="D16" s="1" t="s">
        <v>42</v>
      </c>
      <c r="E16" s="1" t="s">
        <v>79</v>
      </c>
      <c r="F16" s="1" t="s">
        <v>43</v>
      </c>
      <c r="G16" s="1" t="s">
        <v>44</v>
      </c>
      <c r="H16" s="4">
        <v>268265</v>
      </c>
      <c r="I16" s="1">
        <f t="shared" si="0"/>
        <v>15165</v>
      </c>
      <c r="J16" s="1">
        <f t="shared" si="1"/>
        <v>1.2197014051522248</v>
      </c>
      <c r="K16" s="1">
        <v>4966</v>
      </c>
      <c r="L16" s="1">
        <v>6294</v>
      </c>
      <c r="M16" s="1">
        <v>736</v>
      </c>
      <c r="N16" s="1">
        <v>686</v>
      </c>
      <c r="O16" s="1">
        <v>1130</v>
      </c>
      <c r="P16" s="1">
        <v>1353</v>
      </c>
      <c r="Q16" s="1">
        <v>4</v>
      </c>
      <c r="R16" s="1">
        <v>7</v>
      </c>
      <c r="S16" s="1">
        <v>6</v>
      </c>
      <c r="T16" s="1">
        <v>1</v>
      </c>
      <c r="U16" s="1">
        <v>0.5</v>
      </c>
      <c r="V16" s="1">
        <v>1.2</v>
      </c>
      <c r="W16" s="1" t="s">
        <v>34</v>
      </c>
      <c r="X16" s="5">
        <v>0.95406049026610495</v>
      </c>
      <c r="Y16" s="5">
        <v>0.94316144827257797</v>
      </c>
      <c r="Z16" s="5">
        <v>0.91849311541387102</v>
      </c>
      <c r="AA16" s="5">
        <v>0.92360026297262698</v>
      </c>
      <c r="AB16" s="5">
        <v>0.89636729915167002</v>
      </c>
      <c r="AC16" s="5">
        <v>0.87732897148195899</v>
      </c>
    </row>
    <row r="17" spans="1:29" ht="15.75" customHeight="1" x14ac:dyDescent="0.2">
      <c r="A17" s="1" t="s">
        <v>80</v>
      </c>
      <c r="B17" s="1" t="s">
        <v>81</v>
      </c>
      <c r="C17" s="1" t="s">
        <v>82</v>
      </c>
      <c r="D17" s="1" t="s">
        <v>30</v>
      </c>
      <c r="E17" s="1" t="s">
        <v>31</v>
      </c>
      <c r="F17" s="1" t="s">
        <v>43</v>
      </c>
      <c r="G17" s="1" t="s">
        <v>64</v>
      </c>
      <c r="H17" s="4">
        <v>475199</v>
      </c>
      <c r="I17" s="1">
        <f t="shared" si="0"/>
        <v>30648</v>
      </c>
      <c r="J17" s="1">
        <f t="shared" si="1"/>
        <v>1.6316331787738279</v>
      </c>
      <c r="K17" s="1">
        <v>8355</v>
      </c>
      <c r="L17" s="1">
        <v>13304</v>
      </c>
      <c r="M17" s="1">
        <v>1216</v>
      </c>
      <c r="N17" s="1">
        <v>2110</v>
      </c>
      <c r="O17" s="1">
        <v>2075</v>
      </c>
      <c r="P17" s="1">
        <v>3588</v>
      </c>
      <c r="Q17" s="1">
        <v>4</v>
      </c>
      <c r="R17" s="1">
        <v>7</v>
      </c>
      <c r="S17" s="1">
        <v>6</v>
      </c>
      <c r="T17" s="1">
        <v>1</v>
      </c>
      <c r="U17" s="1">
        <v>0.6</v>
      </c>
      <c r="V17" s="1">
        <v>1.5</v>
      </c>
      <c r="W17" s="1" t="s">
        <v>34</v>
      </c>
      <c r="X17" s="5">
        <v>0.87183556067513102</v>
      </c>
      <c r="Y17" s="5">
        <v>0.80489623616375505</v>
      </c>
      <c r="Z17" s="5">
        <v>0.78547993576952102</v>
      </c>
      <c r="AA17" s="5">
        <v>0.69037615908801797</v>
      </c>
      <c r="AB17" s="5">
        <v>0.78755302145035</v>
      </c>
      <c r="AC17" s="5">
        <v>0.67942216522271304</v>
      </c>
    </row>
    <row r="18" spans="1:29" ht="15.75" customHeight="1" x14ac:dyDescent="0.2">
      <c r="A18" s="1" t="s">
        <v>83</v>
      </c>
      <c r="B18" s="1" t="s">
        <v>84</v>
      </c>
      <c r="C18" s="1" t="s">
        <v>82</v>
      </c>
      <c r="D18" s="1" t="s">
        <v>30</v>
      </c>
      <c r="E18" s="1" t="s">
        <v>31</v>
      </c>
      <c r="F18" s="1" t="s">
        <v>43</v>
      </c>
      <c r="G18" s="1" t="s">
        <v>38</v>
      </c>
      <c r="H18" s="4">
        <v>475199</v>
      </c>
      <c r="I18" s="1">
        <f t="shared" si="0"/>
        <v>42063</v>
      </c>
      <c r="J18" s="1">
        <f t="shared" si="1"/>
        <v>1.6568342597271348</v>
      </c>
      <c r="K18" s="1">
        <v>11411</v>
      </c>
      <c r="L18" s="1">
        <v>18605</v>
      </c>
      <c r="M18" s="1">
        <v>1559</v>
      </c>
      <c r="N18" s="1">
        <v>2778</v>
      </c>
      <c r="O18" s="1">
        <v>2862</v>
      </c>
      <c r="P18" s="1">
        <v>4848</v>
      </c>
      <c r="Q18" s="1">
        <v>4</v>
      </c>
      <c r="R18" s="1">
        <v>7</v>
      </c>
      <c r="S18" s="1">
        <v>6</v>
      </c>
      <c r="T18" s="1">
        <v>1</v>
      </c>
      <c r="U18" s="1">
        <v>0.6</v>
      </c>
      <c r="V18" s="1">
        <v>1.5</v>
      </c>
      <c r="W18" s="1" t="s">
        <v>34</v>
      </c>
      <c r="X18" s="5">
        <v>0.889589183843149</v>
      </c>
      <c r="Y18" s="5">
        <v>0.81474981257590695</v>
      </c>
      <c r="Z18" s="5">
        <v>0.82064071179629405</v>
      </c>
      <c r="AA18" s="5">
        <v>0.71385574757925596</v>
      </c>
      <c r="AB18" s="5">
        <v>0.83331290086555598</v>
      </c>
      <c r="AC18" s="5">
        <v>0.72857432600241101</v>
      </c>
    </row>
    <row r="19" spans="1:29" ht="15.75" customHeight="1" x14ac:dyDescent="0.2">
      <c r="A19" s="6" t="s">
        <v>85</v>
      </c>
      <c r="B19" s="1" t="s">
        <v>86</v>
      </c>
      <c r="C19" s="1" t="s">
        <v>82</v>
      </c>
      <c r="D19" s="1" t="s">
        <v>30</v>
      </c>
      <c r="E19" s="1" t="s">
        <v>31</v>
      </c>
      <c r="F19" s="1" t="s">
        <v>43</v>
      </c>
      <c r="G19" s="1" t="s">
        <v>55</v>
      </c>
      <c r="H19" s="4">
        <v>475199</v>
      </c>
      <c r="I19" s="1">
        <f t="shared" si="0"/>
        <v>22920</v>
      </c>
      <c r="J19" s="1">
        <f t="shared" si="1"/>
        <v>0.83023237243472015</v>
      </c>
      <c r="K19" s="1">
        <v>8970</v>
      </c>
      <c r="L19" s="1">
        <v>7338</v>
      </c>
      <c r="M19" s="1">
        <v>1418</v>
      </c>
      <c r="N19" s="1">
        <v>1083</v>
      </c>
      <c r="O19" s="1">
        <v>2135</v>
      </c>
      <c r="P19" s="1">
        <v>1976</v>
      </c>
      <c r="Q19" s="1">
        <v>4</v>
      </c>
      <c r="R19" s="1">
        <v>7</v>
      </c>
      <c r="S19" s="1">
        <v>6</v>
      </c>
      <c r="T19" s="1">
        <v>1</v>
      </c>
      <c r="U19" s="1">
        <v>0.5</v>
      </c>
      <c r="V19" s="1">
        <v>0.86</v>
      </c>
      <c r="W19" s="1" t="s">
        <v>34</v>
      </c>
      <c r="X19" s="5">
        <v>0.88157413805234397</v>
      </c>
      <c r="Y19" s="5">
        <v>0.88489089979371205</v>
      </c>
      <c r="Z19" s="5">
        <v>0.79989177531461297</v>
      </c>
      <c r="AA19" s="5">
        <v>0.83562575999283095</v>
      </c>
      <c r="AB19" s="5">
        <v>0.81545750410073004</v>
      </c>
      <c r="AC19" s="5">
        <v>0.812542676467358</v>
      </c>
    </row>
    <row r="20" spans="1:29" ht="15.75" customHeight="1" x14ac:dyDescent="0.2">
      <c r="A20" s="1" t="s">
        <v>87</v>
      </c>
      <c r="B20" s="1" t="s">
        <v>88</v>
      </c>
      <c r="C20" s="1" t="s">
        <v>82</v>
      </c>
      <c r="D20" s="1" t="s">
        <v>30</v>
      </c>
      <c r="E20" s="1" t="s">
        <v>31</v>
      </c>
      <c r="F20" s="1" t="s">
        <v>43</v>
      </c>
      <c r="G20" s="1" t="s">
        <v>71</v>
      </c>
      <c r="H20" s="4">
        <v>475199</v>
      </c>
      <c r="I20" s="1">
        <f t="shared" si="0"/>
        <v>12821</v>
      </c>
      <c r="J20" s="1">
        <f t="shared" si="1"/>
        <v>0.76112637362637359</v>
      </c>
      <c r="K20" s="1">
        <v>5268</v>
      </c>
      <c r="L20" s="1">
        <v>3948</v>
      </c>
      <c r="M20" s="1">
        <v>726</v>
      </c>
      <c r="N20" s="1">
        <v>572</v>
      </c>
      <c r="O20" s="1">
        <v>1286</v>
      </c>
      <c r="P20" s="1">
        <v>1021</v>
      </c>
      <c r="Q20" s="1">
        <v>4</v>
      </c>
      <c r="R20" s="1">
        <v>7</v>
      </c>
      <c r="S20" s="1">
        <v>6</v>
      </c>
      <c r="T20" s="1">
        <v>1</v>
      </c>
      <c r="U20" s="1">
        <v>0.4</v>
      </c>
      <c r="V20" s="1">
        <v>0.7</v>
      </c>
      <c r="W20" s="1" t="s">
        <v>34</v>
      </c>
      <c r="X20" s="5">
        <v>0.84835884243841397</v>
      </c>
      <c r="Y20" s="5">
        <v>0.85903269338684096</v>
      </c>
      <c r="Z20" s="5">
        <v>0.75549519351172101</v>
      </c>
      <c r="AA20" s="5">
        <v>0.77014030741298001</v>
      </c>
      <c r="AB20" s="5">
        <v>0.73432946993387804</v>
      </c>
      <c r="AC20" s="5">
        <v>0.75367228041116296</v>
      </c>
    </row>
    <row r="21" spans="1:29" ht="15.75" customHeight="1" x14ac:dyDescent="0.2"/>
    <row r="22" spans="1:29" ht="15.75" customHeight="1" x14ac:dyDescent="0.2"/>
    <row r="23" spans="1:29" ht="15.75" customHeight="1" x14ac:dyDescent="0.2"/>
    <row r="24" spans="1:29" ht="15.75" customHeight="1" x14ac:dyDescent="0.2"/>
    <row r="25" spans="1:29" ht="15.75" customHeight="1" x14ac:dyDescent="0.2"/>
    <row r="26" spans="1:29" ht="15.75" customHeight="1" x14ac:dyDescent="0.2"/>
    <row r="27" spans="1:29" ht="15.75" customHeight="1" x14ac:dyDescent="0.2"/>
    <row r="28" spans="1:29" ht="15.75" customHeight="1" x14ac:dyDescent="0.2"/>
    <row r="29" spans="1:29" ht="15.75" customHeight="1" x14ac:dyDescent="0.2"/>
    <row r="30" spans="1:29" ht="15.75" customHeight="1" x14ac:dyDescent="0.2"/>
    <row r="31" spans="1:29" ht="15.75" customHeight="1" x14ac:dyDescent="0.2"/>
    <row r="32" spans="1:2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alawler</dc:creator>
  <cp:lastModifiedBy>Alyssa Lawler</cp:lastModifiedBy>
  <dcterms:created xsi:type="dcterms:W3CDTF">2021-01-04T20:19:46Z</dcterms:created>
  <dcterms:modified xsi:type="dcterms:W3CDTF">2022-03-18T14:03:03Z</dcterms:modified>
</cp:coreProperties>
</file>