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F1929743-819D-0542-9D76-9ECE92C2140E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 11E" sheetId="3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3" l="1"/>
  <c r="U15" i="3"/>
  <c r="T15" i="3"/>
  <c r="S15" i="3"/>
  <c r="V6" i="3"/>
  <c r="U6" i="3"/>
  <c r="T6" i="3"/>
  <c r="S6" i="3"/>
</calcChain>
</file>

<file path=xl/sharedStrings.xml><?xml version="1.0" encoding="utf-8"?>
<sst xmlns="http://schemas.openxmlformats.org/spreadsheetml/2006/main" count="55" uniqueCount="39">
  <si>
    <t>FC</t>
  </si>
  <si>
    <t>Heat-shock to eclosion (days)</t>
  </si>
  <si>
    <t>Ovarioles with clones</t>
  </si>
  <si>
    <t>EC</t>
  </si>
  <si>
    <t>EC/FSC</t>
  </si>
  <si>
    <t>FSC</t>
  </si>
  <si>
    <t>EC+FC</t>
  </si>
  <si>
    <t>Number of dividing precursors per germarium</t>
  </si>
  <si>
    <t>Frequency</t>
  </si>
  <si>
    <t>Yield</t>
  </si>
  <si>
    <t>Total (n)</t>
  </si>
  <si>
    <t>pEC</t>
  </si>
  <si>
    <t>pEC/FSC</t>
  </si>
  <si>
    <t>pFSC</t>
  </si>
  <si>
    <t>pFC</t>
  </si>
  <si>
    <t>SE(pEC)</t>
  </si>
  <si>
    <t>SE(pEC/FSC)</t>
  </si>
  <si>
    <t>SE(pFSC)</t>
  </si>
  <si>
    <t>SE(pFC)</t>
  </si>
  <si>
    <t>%</t>
  </si>
  <si>
    <t>100p</t>
  </si>
  <si>
    <t>100q</t>
  </si>
  <si>
    <t>x</t>
  </si>
  <si>
    <t>100r</t>
  </si>
  <si>
    <t>y</t>
  </si>
  <si>
    <t>100s</t>
  </si>
  <si>
    <t>16/(qx+ry)</t>
  </si>
  <si>
    <t>pn</t>
  </si>
  <si>
    <t>qn</t>
  </si>
  <si>
    <t>rn</t>
  </si>
  <si>
    <t>sn</t>
  </si>
  <si>
    <t>5-MARCM        raw data</t>
  </si>
  <si>
    <t>5-MARCM assuming 70% double clones</t>
  </si>
  <si>
    <t>5-Mulicolor     raw data</t>
  </si>
  <si>
    <t>5-Multicolor assuming  30% double clones</t>
  </si>
  <si>
    <t>3.5-MARCM      raw data</t>
  </si>
  <si>
    <t>3,5-MARCM assuming  all double clones</t>
  </si>
  <si>
    <t>bond-GAL4  raw data</t>
  </si>
  <si>
    <t>bond-GAL4 assuming all double clones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</si>
</sst>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</cellStyleXfs>
  <cellXfs count="24">
    <xf numFmtId="0" fontId="0" fillId="0" borderId="0" xfId="0"/>
    <xf numFmtId="0" fontId="4" fillId="0" borderId="0" xfId="2" applyAlignment="1">
      <alignment horizontal="center" vertical="distributed" wrapText="1"/>
    </xf>
    <xf numFmtId="0" fontId="4" fillId="3" borderId="0" xfId="2" applyFill="1" applyAlignment="1">
      <alignment horizontal="center" vertical="distributed" wrapText="1"/>
    </xf>
    <xf numFmtId="0" fontId="4" fillId="6" borderId="0" xfId="2" applyFill="1" applyAlignment="1">
      <alignment horizontal="center" vertical="distributed" wrapText="1"/>
    </xf>
    <xf numFmtId="0" fontId="4" fillId="7" borderId="0" xfId="2" applyFill="1" applyAlignment="1">
      <alignment horizontal="center" vertical="distributed" wrapText="1"/>
    </xf>
    <xf numFmtId="0" fontId="4" fillId="0" borderId="0" xfId="2"/>
    <xf numFmtId="0" fontId="4" fillId="8" borderId="0" xfId="2" applyFill="1" applyAlignment="1">
      <alignment horizontal="center" vertical="distributed" wrapText="1"/>
    </xf>
    <xf numFmtId="0" fontId="4" fillId="2" borderId="0" xfId="2" applyFill="1" applyAlignment="1">
      <alignment horizontal="center" vertical="distributed" wrapText="1"/>
    </xf>
    <xf numFmtId="0" fontId="4" fillId="4" borderId="0" xfId="2" applyFill="1" applyAlignment="1">
      <alignment horizontal="center" vertical="distributed" wrapText="1"/>
    </xf>
    <xf numFmtId="0" fontId="4" fillId="5" borderId="0" xfId="2" applyFill="1" applyAlignment="1">
      <alignment horizontal="center" vertical="distributed" wrapText="1"/>
    </xf>
    <xf numFmtId="0" fontId="4" fillId="8" borderId="0" xfId="2" applyFill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4" fillId="2" borderId="0" xfId="2" applyFill="1"/>
    <xf numFmtId="0" fontId="4" fillId="4" borderId="0" xfId="2" applyFill="1"/>
    <xf numFmtId="0" fontId="4" fillId="5" borderId="0" xfId="2" applyFill="1"/>
    <xf numFmtId="0" fontId="4" fillId="6" borderId="0" xfId="2" applyFill="1"/>
    <xf numFmtId="0" fontId="4" fillId="7" borderId="0" xfId="2" applyFill="1"/>
    <xf numFmtId="0" fontId="4" fillId="8" borderId="0" xfId="2" applyFill="1"/>
    <xf numFmtId="0" fontId="4" fillId="3" borderId="0" xfId="2" applyFill="1"/>
    <xf numFmtId="0" fontId="4" fillId="0" borderId="0" xfId="2" applyAlignment="1">
      <alignment horizontal="center" vertical="center" wrapText="1"/>
    </xf>
    <xf numFmtId="0" fontId="4" fillId="2" borderId="0" xfId="2" applyFill="1" applyAlignment="1">
      <alignment horizontal="center" vertical="distributed" wrapText="1"/>
    </xf>
    <xf numFmtId="0" fontId="4" fillId="4" borderId="0" xfId="2" applyFill="1" applyAlignment="1">
      <alignment horizontal="center" vertical="distributed" wrapText="1"/>
    </xf>
    <xf numFmtId="0" fontId="4" fillId="5" borderId="0" xfId="2" applyFill="1" applyAlignment="1">
      <alignment horizontal="center" vertical="distributed" wrapText="1"/>
    </xf>
    <xf numFmtId="0" fontId="4" fillId="0" borderId="0" xfId="2" applyAlignment="1">
      <alignment horizontal="center" vertical="distributed" wrapText="1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6" xr:uid="{00000000-0005-0000-0000-000005000000}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11E'!$A$6</c:f>
              <c:strCache>
                <c:ptCount val="1"/>
                <c:pt idx="0">
                  <c:v>5-MARCM assuming 70% double clones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E81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5E-524F-B9D2-0F0CFCBC4B65}"/>
              </c:ext>
            </c:extLst>
          </c:dPt>
          <c:cat>
            <c:strRef>
              <c:f>'Figure 11E'!$N$2:$Q$2</c:f>
              <c:strCache>
                <c:ptCount val="4"/>
                <c:pt idx="0">
                  <c:v>pEC</c:v>
                </c:pt>
                <c:pt idx="1">
                  <c:v>pEC/FSC</c:v>
                </c:pt>
                <c:pt idx="2">
                  <c:v>pFSC</c:v>
                </c:pt>
                <c:pt idx="3">
                  <c:v>pFC</c:v>
                </c:pt>
              </c:strCache>
            </c:strRef>
          </c:cat>
          <c:val>
            <c:numRef>
              <c:f>'Figure 11E'!$N$6:$Q$6</c:f>
              <c:numCache>
                <c:formatCode>General</c:formatCode>
                <c:ptCount val="4"/>
                <c:pt idx="0">
                  <c:v>15.1</c:v>
                </c:pt>
                <c:pt idx="1">
                  <c:v>3.1</c:v>
                </c:pt>
                <c:pt idx="2">
                  <c:v>1.2</c:v>
                </c:pt>
                <c:pt idx="3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E-524F-B9D2-0F0CFCBC4B65}"/>
            </c:ext>
          </c:extLst>
        </c:ser>
        <c:ser>
          <c:idx val="1"/>
          <c:order val="1"/>
          <c:tx>
            <c:strRef>
              <c:f>'Figure 11E'!$A$15</c:f>
              <c:strCache>
                <c:ptCount val="1"/>
                <c:pt idx="0">
                  <c:v>bond-GAL4 assuming all double clones</c:v>
                </c:pt>
              </c:strCache>
            </c:strRef>
          </c:tx>
          <c:spPr>
            <a:solidFill>
              <a:srgbClr val="EC17E4"/>
            </a:solidFill>
            <a:ln>
              <a:noFill/>
            </a:ln>
            <a:effectLst/>
          </c:spPr>
          <c:invertIfNegative val="0"/>
          <c:cat>
            <c:strRef>
              <c:f>'Figure 11E'!$N$2:$Q$2</c:f>
              <c:strCache>
                <c:ptCount val="4"/>
                <c:pt idx="0">
                  <c:v>pEC</c:v>
                </c:pt>
                <c:pt idx="1">
                  <c:v>pEC/FSC</c:v>
                </c:pt>
                <c:pt idx="2">
                  <c:v>pFSC</c:v>
                </c:pt>
                <c:pt idx="3">
                  <c:v>pFC</c:v>
                </c:pt>
              </c:strCache>
            </c:strRef>
          </c:cat>
          <c:val>
            <c:numRef>
              <c:f>'Figure 11E'!$N$15:$Q$15</c:f>
              <c:numCache>
                <c:formatCode>General</c:formatCode>
                <c:ptCount val="4"/>
                <c:pt idx="0">
                  <c:v>9.4</c:v>
                </c:pt>
                <c:pt idx="1">
                  <c:v>3.6</c:v>
                </c:pt>
                <c:pt idx="2">
                  <c:v>1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5E-524F-B9D2-0F0CFCBC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4780767"/>
        <c:axId val="63399439"/>
      </c:barChart>
      <c:catAx>
        <c:axId val="12478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99439"/>
        <c:crosses val="autoZero"/>
        <c:auto val="1"/>
        <c:lblAlgn val="ctr"/>
        <c:lblOffset val="100"/>
        <c:noMultiLvlLbl val="0"/>
      </c:catAx>
      <c:valAx>
        <c:axId val="633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78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831849</xdr:colOff>
      <xdr:row>18</xdr:row>
      <xdr:rowOff>6350</xdr:rowOff>
    </xdr:from>
    <xdr:to>
      <xdr:col>9</xdr:col>
      <xdr:colOff>511809</xdr:colOff>
      <xdr:row>27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7F2675-C5C3-1648-979D-355C4536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5"/>
  <sheetViews>
    <sheetView tabSelected="1" topLeftCell="A4" zoomScale="90" zoomScaleNormal="90" workbookViewId="0">
      <selection activeCell="N21" sqref="N21"/>
    </sheetView>
  </sheetViews>
  <sheetFormatPr baseColWidth="10" defaultColWidth="16.5" defaultRowHeight="16"/>
  <cols>
    <col min="1" max="1" width="21.75" style="5" customWidth="1"/>
    <col min="2" max="2" width="15.75" style="5" customWidth="1"/>
    <col min="3" max="3" width="15" style="5" customWidth="1"/>
    <col min="4" max="12" width="16.5" style="5"/>
    <col min="13" max="13" width="16.75" style="5" customWidth="1"/>
    <col min="14" max="14" width="11.5" style="5" customWidth="1"/>
    <col min="15" max="15" width="13" style="5" customWidth="1"/>
    <col min="16" max="16" width="11.5" style="5" customWidth="1"/>
    <col min="17" max="17" width="9.75" style="5" customWidth="1"/>
    <col min="18" max="16384" width="16.5" style="5"/>
  </cols>
  <sheetData>
    <row r="1" spans="1:22" ht="34">
      <c r="A1" s="1" t="s">
        <v>1</v>
      </c>
      <c r="B1" s="2" t="s">
        <v>2</v>
      </c>
      <c r="C1" s="20" t="s">
        <v>3</v>
      </c>
      <c r="D1" s="20"/>
      <c r="E1" s="21" t="s">
        <v>4</v>
      </c>
      <c r="F1" s="21"/>
      <c r="G1" s="21"/>
      <c r="H1" s="22" t="s">
        <v>5</v>
      </c>
      <c r="I1" s="22"/>
      <c r="J1" s="3" t="s">
        <v>0</v>
      </c>
      <c r="K1" s="4" t="s">
        <v>6</v>
      </c>
      <c r="L1" s="1"/>
      <c r="M1" s="23" t="s">
        <v>7</v>
      </c>
      <c r="N1" s="23"/>
      <c r="O1" s="23"/>
      <c r="P1" s="23"/>
    </row>
    <row r="2" spans="1:22" ht="34">
      <c r="A2" s="1"/>
      <c r="B2" s="2"/>
      <c r="C2" s="1" t="s">
        <v>8</v>
      </c>
      <c r="D2" s="1" t="s">
        <v>9</v>
      </c>
      <c r="E2" s="1" t="s">
        <v>8</v>
      </c>
      <c r="F2" s="23" t="s">
        <v>9</v>
      </c>
      <c r="G2" s="23"/>
      <c r="H2" s="1" t="s">
        <v>8</v>
      </c>
      <c r="I2" s="1" t="s">
        <v>9</v>
      </c>
      <c r="J2" s="1" t="s">
        <v>8</v>
      </c>
      <c r="K2" s="1" t="s">
        <v>8</v>
      </c>
      <c r="L2" s="1" t="s">
        <v>9</v>
      </c>
      <c r="M2" s="1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</row>
    <row r="3" spans="1:22" ht="17">
      <c r="A3" s="1"/>
      <c r="B3" s="2"/>
      <c r="C3" s="1" t="s">
        <v>19</v>
      </c>
      <c r="D3" s="1" t="s">
        <v>3</v>
      </c>
      <c r="E3" s="1" t="s">
        <v>19</v>
      </c>
      <c r="F3" s="1" t="s">
        <v>3</v>
      </c>
      <c r="G3" s="1" t="s">
        <v>5</v>
      </c>
      <c r="H3" s="1" t="s">
        <v>19</v>
      </c>
      <c r="I3" s="1" t="s">
        <v>5</v>
      </c>
      <c r="J3" s="1" t="s">
        <v>19</v>
      </c>
      <c r="K3" s="1" t="s">
        <v>19</v>
      </c>
      <c r="L3" s="1" t="s">
        <v>3</v>
      </c>
      <c r="M3" s="1"/>
      <c r="N3" s="1"/>
      <c r="O3" s="1"/>
      <c r="P3" s="1"/>
    </row>
    <row r="4" spans="1:22" ht="17">
      <c r="A4" s="1"/>
      <c r="B4" s="2"/>
      <c r="C4" s="1" t="s">
        <v>20</v>
      </c>
      <c r="D4" s="1"/>
      <c r="E4" s="1" t="s">
        <v>21</v>
      </c>
      <c r="F4" s="1"/>
      <c r="G4" s="1" t="s">
        <v>22</v>
      </c>
      <c r="H4" s="1" t="s">
        <v>23</v>
      </c>
      <c r="I4" s="1" t="s">
        <v>24</v>
      </c>
      <c r="J4" s="1" t="s">
        <v>25</v>
      </c>
      <c r="K4" s="1"/>
      <c r="L4" s="1"/>
      <c r="M4" s="1" t="s">
        <v>26</v>
      </c>
      <c r="N4" s="1" t="s">
        <v>27</v>
      </c>
      <c r="O4" s="1" t="s">
        <v>28</v>
      </c>
      <c r="P4" s="1" t="s">
        <v>29</v>
      </c>
      <c r="Q4" s="1" t="s">
        <v>30</v>
      </c>
    </row>
    <row r="5" spans="1:22" ht="34">
      <c r="A5" s="1" t="s">
        <v>31</v>
      </c>
      <c r="B5" s="2">
        <v>98</v>
      </c>
      <c r="C5" s="7">
        <v>46.9</v>
      </c>
      <c r="D5" s="1">
        <v>2.4</v>
      </c>
      <c r="E5" s="8">
        <v>24.5</v>
      </c>
      <c r="F5" s="1">
        <v>4</v>
      </c>
      <c r="G5" s="1">
        <v>4</v>
      </c>
      <c r="H5" s="9">
        <v>3</v>
      </c>
      <c r="I5" s="1">
        <v>4.3</v>
      </c>
      <c r="J5" s="3">
        <v>9.1999999999999993</v>
      </c>
      <c r="K5" s="4">
        <v>16.3</v>
      </c>
      <c r="L5" s="1">
        <v>2.9</v>
      </c>
      <c r="M5" s="1"/>
      <c r="N5" s="1"/>
      <c r="O5" s="1"/>
      <c r="P5" s="1"/>
    </row>
    <row r="6" spans="1:22" ht="51">
      <c r="A6" s="10" t="s">
        <v>32</v>
      </c>
      <c r="B6" s="11"/>
      <c r="C6" s="12">
        <v>63</v>
      </c>
      <c r="D6" s="5">
        <v>1.76</v>
      </c>
      <c r="E6" s="13">
        <v>13</v>
      </c>
      <c r="F6" s="5">
        <v>3.15</v>
      </c>
      <c r="G6" s="5">
        <v>3.47</v>
      </c>
      <c r="H6" s="14">
        <v>5</v>
      </c>
      <c r="I6" s="5">
        <v>4.32</v>
      </c>
      <c r="J6" s="15">
        <v>19</v>
      </c>
      <c r="K6" s="16"/>
      <c r="M6" s="5">
        <v>24</v>
      </c>
      <c r="N6" s="17">
        <v>15.1</v>
      </c>
      <c r="O6" s="17">
        <v>3.1</v>
      </c>
      <c r="P6" s="17">
        <v>1.2</v>
      </c>
      <c r="Q6" s="17">
        <v>4.5999999999999996</v>
      </c>
      <c r="S6" s="5">
        <f>SQRT((N6/$M6)*(1-(N6/$M6))/$M6)</f>
        <v>9.8597661445860837E-2</v>
      </c>
      <c r="T6" s="5">
        <f t="shared" ref="T6:V6" si="0">SQRT((O6/$M6)*(1-(O6/$M6))/$M6)</f>
        <v>6.8460036666440446E-2</v>
      </c>
      <c r="U6" s="5">
        <f t="shared" si="0"/>
        <v>4.4487826050130463E-2</v>
      </c>
      <c r="V6" s="5">
        <f t="shared" si="0"/>
        <v>8.0345751691143039E-2</v>
      </c>
    </row>
    <row r="7" spans="1:22">
      <c r="B7" s="18"/>
      <c r="C7" s="12"/>
      <c r="E7" s="13"/>
      <c r="H7" s="14"/>
      <c r="J7" s="15"/>
      <c r="K7" s="16"/>
    </row>
    <row r="8" spans="1:22" ht="34">
      <c r="A8" s="19" t="s">
        <v>33</v>
      </c>
      <c r="B8" s="11">
        <v>26</v>
      </c>
      <c r="C8" s="12">
        <v>42.3</v>
      </c>
      <c r="D8" s="5">
        <v>3</v>
      </c>
      <c r="E8" s="13">
        <v>30.7</v>
      </c>
      <c r="F8" s="5">
        <v>3.5</v>
      </c>
      <c r="G8" s="5">
        <v>2.6</v>
      </c>
      <c r="H8" s="14">
        <v>7.7</v>
      </c>
      <c r="I8" s="5">
        <v>4</v>
      </c>
      <c r="J8" s="15">
        <v>11.5</v>
      </c>
      <c r="K8" s="16">
        <v>7.7</v>
      </c>
      <c r="L8" s="5">
        <v>2.5</v>
      </c>
    </row>
    <row r="9" spans="1:22" ht="51">
      <c r="A9" s="19" t="s">
        <v>34</v>
      </c>
      <c r="B9" s="11"/>
      <c r="C9" s="12">
        <v>52</v>
      </c>
      <c r="D9" s="5">
        <v>2.44</v>
      </c>
      <c r="E9" s="13">
        <v>24.5</v>
      </c>
      <c r="F9" s="5">
        <v>2.0699999999999998</v>
      </c>
      <c r="G9" s="5">
        <v>2.27</v>
      </c>
      <c r="H9" s="14">
        <v>9.5</v>
      </c>
      <c r="I9" s="5">
        <v>3.86</v>
      </c>
      <c r="J9" s="15">
        <v>14</v>
      </c>
      <c r="K9" s="16"/>
      <c r="M9" s="5">
        <v>17.3</v>
      </c>
      <c r="N9" s="5">
        <v>9</v>
      </c>
      <c r="O9" s="5">
        <v>4.2</v>
      </c>
      <c r="P9" s="5">
        <v>1.6</v>
      </c>
      <c r="Q9" s="5">
        <v>2.4</v>
      </c>
    </row>
    <row r="10" spans="1:22">
      <c r="A10" s="19"/>
      <c r="B10" s="11"/>
      <c r="C10" s="12"/>
      <c r="E10" s="13"/>
      <c r="H10" s="14"/>
      <c r="J10" s="15"/>
      <c r="K10" s="16"/>
    </row>
    <row r="11" spans="1:22" ht="34">
      <c r="A11" s="19" t="s">
        <v>35</v>
      </c>
      <c r="B11" s="11">
        <v>121</v>
      </c>
      <c r="C11" s="12">
        <v>20.7</v>
      </c>
      <c r="D11" s="5">
        <v>2.48</v>
      </c>
      <c r="E11" s="13">
        <v>23.1</v>
      </c>
      <c r="F11" s="5">
        <v>2.75</v>
      </c>
      <c r="G11" s="5">
        <v>3.5</v>
      </c>
      <c r="H11" s="14">
        <v>3.3</v>
      </c>
      <c r="I11" s="5">
        <v>3.25</v>
      </c>
      <c r="J11" s="15">
        <v>9.1</v>
      </c>
      <c r="K11" s="16">
        <v>43.8</v>
      </c>
      <c r="L11" s="5">
        <v>2.58</v>
      </c>
    </row>
    <row r="12" spans="1:22" ht="51">
      <c r="A12" s="19" t="s">
        <v>36</v>
      </c>
      <c r="B12" s="11"/>
      <c r="C12" s="12">
        <v>51</v>
      </c>
      <c r="D12" s="5">
        <v>1.82</v>
      </c>
      <c r="E12" s="13">
        <v>7</v>
      </c>
      <c r="F12" s="5">
        <v>3.03</v>
      </c>
      <c r="G12" s="5">
        <v>4.7300000000000004</v>
      </c>
      <c r="H12" s="14">
        <v>4.0999999999999996</v>
      </c>
      <c r="I12" s="5">
        <v>3.1</v>
      </c>
      <c r="J12" s="15">
        <v>38</v>
      </c>
      <c r="K12" s="16"/>
      <c r="M12" s="5">
        <v>34.9</v>
      </c>
      <c r="N12" s="5">
        <v>17.8</v>
      </c>
      <c r="O12" s="5">
        <v>2.4</v>
      </c>
      <c r="P12" s="5">
        <v>1.4</v>
      </c>
      <c r="Q12" s="5">
        <v>13.3</v>
      </c>
    </row>
    <row r="13" spans="1:22">
      <c r="B13" s="18"/>
      <c r="C13" s="12"/>
      <c r="E13" s="13"/>
      <c r="H13" s="14"/>
      <c r="J13" s="15"/>
      <c r="K13" s="16"/>
    </row>
    <row r="14" spans="1:22" ht="34">
      <c r="A14" s="19" t="s">
        <v>37</v>
      </c>
      <c r="B14" s="11">
        <v>73</v>
      </c>
      <c r="C14" s="12">
        <v>38.4</v>
      </c>
      <c r="D14" s="5">
        <v>5.14</v>
      </c>
      <c r="E14" s="13">
        <v>35</v>
      </c>
      <c r="F14" s="5">
        <v>8.25</v>
      </c>
      <c r="G14" s="5">
        <v>5.38</v>
      </c>
      <c r="H14" s="14">
        <v>1.4</v>
      </c>
      <c r="I14" s="5">
        <v>7</v>
      </c>
      <c r="J14" s="15">
        <v>2.7</v>
      </c>
      <c r="K14" s="16">
        <v>9.6</v>
      </c>
      <c r="L14" s="5">
        <v>9</v>
      </c>
    </row>
    <row r="15" spans="1:22" ht="51">
      <c r="A15" s="10" t="s">
        <v>38</v>
      </c>
      <c r="B15" s="19"/>
      <c r="C15" s="12">
        <v>61.9</v>
      </c>
      <c r="D15" s="5">
        <v>3.28</v>
      </c>
      <c r="E15" s="13">
        <v>24</v>
      </c>
      <c r="F15" s="5">
        <v>5.64</v>
      </c>
      <c r="G15" s="5">
        <v>3.99</v>
      </c>
      <c r="H15" s="14">
        <v>6.3</v>
      </c>
      <c r="I15" s="5">
        <v>5.3</v>
      </c>
      <c r="J15" s="15">
        <v>7.8</v>
      </c>
      <c r="M15" s="5">
        <v>15.1</v>
      </c>
      <c r="N15" s="17">
        <v>9.4</v>
      </c>
      <c r="O15" s="17">
        <v>3.6</v>
      </c>
      <c r="P15" s="17">
        <v>1</v>
      </c>
      <c r="Q15" s="17">
        <v>1.2</v>
      </c>
      <c r="S15" s="5">
        <f>SQRT((N15/$M15)*(1-(N15/$M15))/$M15)</f>
        <v>0.12474867275156896</v>
      </c>
      <c r="T15" s="5">
        <f t="shared" ref="T15:V15" si="1">SQRT((O15/$M15)*(1-(O15/$M15))/$M15)</f>
        <v>0.10965659332142258</v>
      </c>
      <c r="U15" s="5">
        <f t="shared" si="1"/>
        <v>6.3994718847232443E-2</v>
      </c>
      <c r="V15" s="5">
        <f t="shared" si="1"/>
        <v>6.9603744189259145E-2</v>
      </c>
    </row>
  </sheetData>
  <mergeCells count="5">
    <mergeCell ref="C1:D1"/>
    <mergeCell ref="E1:G1"/>
    <mergeCell ref="H1:I1"/>
    <mergeCell ref="M1:P1"/>
    <mergeCell ref="F2:G2"/>
  </mergeCells>
  <pageMargins left="0.75" right="0.75" top="1" bottom="1" header="0.5" footer="0.5"/>
  <pageSetup scale="70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2021-09-27T15:31:05Z</dcterms:modified>
</cp:coreProperties>
</file>