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15BD96AD-B915-ED4E-8A5B-38E2293018CA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4" sheetId="7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7" l="1"/>
  <c r="V11" i="7"/>
  <c r="U11" i="7"/>
  <c r="T11" i="7"/>
  <c r="X10" i="7"/>
  <c r="W10" i="7"/>
  <c r="V10" i="7"/>
  <c r="U10" i="7"/>
  <c r="T10" i="7"/>
  <c r="W9" i="7"/>
  <c r="V9" i="7"/>
  <c r="U9" i="7"/>
  <c r="T9" i="7"/>
  <c r="X8" i="7"/>
  <c r="W8" i="7"/>
  <c r="V8" i="7"/>
  <c r="U8" i="7"/>
  <c r="T8" i="7"/>
  <c r="W7" i="7"/>
  <c r="V7" i="7"/>
  <c r="U7" i="7"/>
  <c r="T7" i="7"/>
  <c r="X6" i="7"/>
  <c r="W6" i="7"/>
  <c r="V6" i="7"/>
  <c r="U6" i="7"/>
  <c r="T6" i="7"/>
</calcChain>
</file>

<file path=xl/sharedStrings.xml><?xml version="1.0" encoding="utf-8"?>
<sst xmlns="http://schemas.openxmlformats.org/spreadsheetml/2006/main" count="51" uniqueCount="39">
  <si>
    <t>FC</t>
  </si>
  <si>
    <t>Heat-shock to eclosion (days)</t>
  </si>
  <si>
    <t>Ovarioles with clones</t>
  </si>
  <si>
    <t>EC</t>
  </si>
  <si>
    <t>EC/FSC</t>
  </si>
  <si>
    <t>FSC</t>
  </si>
  <si>
    <t>EC+FC</t>
  </si>
  <si>
    <t>Number of dividing precursors per germarium</t>
  </si>
  <si>
    <t>Yield</t>
  </si>
  <si>
    <t>Total (n)</t>
  </si>
  <si>
    <t>pEC</t>
  </si>
  <si>
    <t>pEC/FSC</t>
  </si>
  <si>
    <t>pFSC</t>
  </si>
  <si>
    <t>pFC</t>
  </si>
  <si>
    <t>%</t>
  </si>
  <si>
    <t>100p</t>
  </si>
  <si>
    <t>100q</t>
  </si>
  <si>
    <t>x</t>
  </si>
  <si>
    <t>100r</t>
  </si>
  <si>
    <t>y</t>
  </si>
  <si>
    <t>100s</t>
  </si>
  <si>
    <t>16/(qx+ry)</t>
  </si>
  <si>
    <t>pn</t>
  </si>
  <si>
    <t>qn</t>
  </si>
  <si>
    <t>rn</t>
  </si>
  <si>
    <t>sn</t>
  </si>
  <si>
    <t>bond-GAL4 assuming all double clones</t>
  </si>
  <si>
    <t>SE(EC)</t>
  </si>
  <si>
    <t>SE(EC/FSC)</t>
  </si>
  <si>
    <t>SE(FC)</t>
  </si>
  <si>
    <t>SE(EC+FC)</t>
  </si>
  <si>
    <t>SE(FSC)</t>
  </si>
  <si>
    <t>-5d-MARCM        raw data</t>
  </si>
  <si>
    <t>-5d-MARCM assuming 70% double clones</t>
  </si>
  <si>
    <t>-5d-Multicolor     raw data</t>
  </si>
  <si>
    <t>-5d-Multicolor assuming 30% double clones</t>
  </si>
  <si>
    <t>-3.5d-MARCM      raw data</t>
  </si>
  <si>
    <t>-3.5d-MARCM assuming all double clones</t>
  </si>
  <si>
    <t>bond-GAL4     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</si>
</sst>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</cellStyleXfs>
  <cellXfs count="53">
    <xf numFmtId="0" fontId="0" fillId="0" borderId="0" xfId="0"/>
    <xf numFmtId="0" fontId="4" fillId="0" borderId="0" xfId="2"/>
    <xf numFmtId="0" fontId="4" fillId="2" borderId="0" xfId="2" applyFill="1"/>
    <xf numFmtId="0" fontId="6" fillId="3" borderId="1" xfId="2" applyFont="1" applyFill="1" applyBorder="1" applyAlignment="1">
      <alignment horizontal="center" vertical="distributed" wrapText="1"/>
    </xf>
    <xf numFmtId="0" fontId="6" fillId="3" borderId="2" xfId="2" applyFont="1" applyFill="1" applyBorder="1" applyAlignment="1">
      <alignment horizontal="center" vertical="distributed" wrapText="1"/>
    </xf>
    <xf numFmtId="0" fontId="7" fillId="6" borderId="8" xfId="2" applyFont="1" applyFill="1" applyBorder="1" applyAlignment="1">
      <alignment horizontal="center" vertical="distributed" wrapText="1"/>
    </xf>
    <xf numFmtId="0" fontId="7" fillId="6" borderId="9" xfId="2" applyFont="1" applyFill="1" applyBorder="1" applyAlignment="1">
      <alignment horizontal="center" vertical="distributed" wrapText="1"/>
    </xf>
    <xf numFmtId="0" fontId="7" fillId="6" borderId="12" xfId="2" applyFont="1" applyFill="1" applyBorder="1" applyAlignment="1">
      <alignment horizontal="center" vertical="distributed" wrapText="1"/>
    </xf>
    <xf numFmtId="0" fontId="7" fillId="6" borderId="13" xfId="2" applyFont="1" applyFill="1" applyBorder="1" applyAlignment="1">
      <alignment horizontal="center" vertical="distributed" wrapText="1"/>
    </xf>
    <xf numFmtId="0" fontId="7" fillId="7" borderId="14" xfId="2" applyFont="1" applyFill="1" applyBorder="1" applyAlignment="1">
      <alignment horizontal="center" vertical="distributed" wrapText="1"/>
    </xf>
    <xf numFmtId="0" fontId="7" fillId="7" borderId="15" xfId="2" applyFont="1" applyFill="1" applyBorder="1" applyAlignment="1">
      <alignment horizontal="center" vertical="distributed" wrapText="1"/>
    </xf>
    <xf numFmtId="0" fontId="7" fillId="7" borderId="16" xfId="2" applyFont="1" applyFill="1" applyBorder="1" applyAlignment="1">
      <alignment horizontal="center" vertical="distributed" wrapText="1"/>
    </xf>
    <xf numFmtId="0" fontId="7" fillId="7" borderId="17" xfId="2" applyFont="1" applyFill="1" applyBorder="1" applyAlignment="1">
      <alignment horizontal="center" vertical="distributed" wrapText="1"/>
    </xf>
    <xf numFmtId="0" fontId="7" fillId="7" borderId="16" xfId="2" applyFont="1" applyFill="1" applyBorder="1"/>
    <xf numFmtId="0" fontId="7" fillId="6" borderId="14" xfId="2" applyFont="1" applyFill="1" applyBorder="1" applyAlignment="1">
      <alignment horizontal="center" vertical="distributed" wrapText="1"/>
    </xf>
    <xf numFmtId="0" fontId="7" fillId="6" borderId="15" xfId="2" applyFont="1" applyFill="1" applyBorder="1" applyAlignment="1">
      <alignment horizontal="center" vertical="distributed" wrapText="1"/>
    </xf>
    <xf numFmtId="0" fontId="7" fillId="6" borderId="16" xfId="2" applyFont="1" applyFill="1" applyBorder="1" applyAlignment="1">
      <alignment horizontal="center" vertical="distributed" wrapText="1"/>
    </xf>
    <xf numFmtId="0" fontId="7" fillId="6" borderId="17" xfId="2" applyFont="1" applyFill="1" applyBorder="1" applyAlignment="1">
      <alignment horizontal="center" vertical="distributed" wrapText="1"/>
    </xf>
    <xf numFmtId="0" fontId="7" fillId="7" borderId="14" xfId="2" quotePrefix="1" applyFont="1" applyFill="1" applyBorder="1" applyAlignment="1">
      <alignment horizontal="center" vertical="distributed" wrapText="1"/>
    </xf>
    <xf numFmtId="0" fontId="7" fillId="7" borderId="15" xfId="2" applyFont="1" applyFill="1" applyBorder="1" applyAlignment="1">
      <alignment horizontal="center" vertical="center" wrapText="1"/>
    </xf>
    <xf numFmtId="0" fontId="7" fillId="7" borderId="16" xfId="2" applyFont="1" applyFill="1" applyBorder="1" applyAlignment="1">
      <alignment horizontal="center" vertical="center" wrapText="1"/>
    </xf>
    <xf numFmtId="0" fontId="7" fillId="7" borderId="17" xfId="2" applyFont="1" applyFill="1" applyBorder="1" applyAlignment="1">
      <alignment horizontal="center" vertical="center" wrapText="1"/>
    </xf>
    <xf numFmtId="0" fontId="7" fillId="7" borderId="16" xfId="2" applyFont="1" applyFill="1" applyBorder="1" applyAlignment="1">
      <alignment horizontal="center" vertical="center"/>
    </xf>
    <xf numFmtId="0" fontId="4" fillId="5" borderId="0" xfId="2" applyFill="1"/>
    <xf numFmtId="0" fontId="7" fillId="6" borderId="14" xfId="2" quotePrefix="1" applyFont="1" applyFill="1" applyBorder="1" applyAlignment="1">
      <alignment horizontal="center" vertical="center" wrapText="1"/>
    </xf>
    <xf numFmtId="0" fontId="7" fillId="6" borderId="15" xfId="2" applyFont="1" applyFill="1" applyBorder="1" applyAlignment="1">
      <alignment horizontal="center" vertical="center" wrapText="1"/>
    </xf>
    <xf numFmtId="0" fontId="7" fillId="6" borderId="15" xfId="2" applyFont="1" applyFill="1" applyBorder="1" applyAlignment="1">
      <alignment horizontal="center" vertical="center"/>
    </xf>
    <xf numFmtId="0" fontId="7" fillId="6" borderId="16" xfId="2" applyFont="1" applyFill="1" applyBorder="1" applyAlignment="1">
      <alignment horizontal="center" vertical="center"/>
    </xf>
    <xf numFmtId="0" fontId="7" fillId="6" borderId="17" xfId="2" applyFont="1" applyFill="1" applyBorder="1" applyAlignment="1">
      <alignment horizontal="center" vertical="center"/>
    </xf>
    <xf numFmtId="0" fontId="7" fillId="7" borderId="14" xfId="2" quotePrefix="1" applyFont="1" applyFill="1" applyBorder="1" applyAlignment="1">
      <alignment horizontal="center" vertical="center" wrapText="1"/>
    </xf>
    <xf numFmtId="0" fontId="7" fillId="7" borderId="15" xfId="2" applyFont="1" applyFill="1" applyBorder="1" applyAlignment="1">
      <alignment horizontal="center" vertical="center"/>
    </xf>
    <xf numFmtId="0" fontId="7" fillId="7" borderId="17" xfId="2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 wrapText="1"/>
    </xf>
    <xf numFmtId="0" fontId="7" fillId="6" borderId="18" xfId="2" applyFont="1" applyFill="1" applyBorder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/>
    </xf>
    <xf numFmtId="0" fontId="7" fillId="6" borderId="20" xfId="2" applyFont="1" applyFill="1" applyBorder="1" applyAlignment="1">
      <alignment horizontal="center" vertical="center"/>
    </xf>
    <xf numFmtId="0" fontId="7" fillId="6" borderId="21" xfId="2" applyFont="1" applyFill="1" applyBorder="1" applyAlignment="1">
      <alignment horizontal="center" vertical="center"/>
    </xf>
    <xf numFmtId="0" fontId="4" fillId="4" borderId="0" xfId="2" applyFill="1"/>
    <xf numFmtId="0" fontId="7" fillId="0" borderId="1" xfId="2" applyFont="1" applyBorder="1" applyAlignment="1">
      <alignment horizontal="center" vertical="distributed" wrapText="1"/>
    </xf>
    <xf numFmtId="0" fontId="7" fillId="0" borderId="2" xfId="2" applyFont="1" applyBorder="1" applyAlignment="1">
      <alignment horizontal="center" vertical="distributed" wrapText="1"/>
    </xf>
    <xf numFmtId="0" fontId="6" fillId="3" borderId="7" xfId="2" applyFont="1" applyFill="1" applyBorder="1" applyAlignment="1">
      <alignment horizontal="center" vertical="distributed" wrapText="1"/>
    </xf>
    <xf numFmtId="0" fontId="6" fillId="3" borderId="5" xfId="2" applyFont="1" applyFill="1" applyBorder="1" applyAlignment="1">
      <alignment horizontal="center" vertical="distributed" wrapText="1"/>
    </xf>
    <xf numFmtId="0" fontId="6" fillId="3" borderId="6" xfId="2" applyFont="1" applyFill="1" applyBorder="1" applyAlignment="1">
      <alignment horizontal="center" vertical="distributed" wrapText="1"/>
    </xf>
    <xf numFmtId="0" fontId="7" fillId="0" borderId="3" xfId="2" applyFont="1" applyBorder="1" applyAlignment="1">
      <alignment horizontal="center" vertical="distributed" wrapText="1"/>
    </xf>
    <xf numFmtId="0" fontId="7" fillId="0" borderId="4" xfId="2" applyFont="1" applyBorder="1" applyAlignment="1">
      <alignment horizontal="center" vertical="distributed" wrapText="1"/>
    </xf>
    <xf numFmtId="0" fontId="7" fillId="0" borderId="5" xfId="2" applyFont="1" applyBorder="1" applyAlignment="1">
      <alignment horizontal="center" vertical="distributed" wrapText="1"/>
    </xf>
    <xf numFmtId="0" fontId="7" fillId="0" borderId="6" xfId="2" applyFont="1" applyBorder="1" applyAlignment="1">
      <alignment horizontal="center" vertical="distributed" wrapText="1"/>
    </xf>
    <xf numFmtId="0" fontId="7" fillId="0" borderId="7" xfId="2" applyFont="1" applyBorder="1" applyAlignment="1">
      <alignment horizontal="center" vertical="distributed" wrapText="1"/>
    </xf>
    <xf numFmtId="0" fontId="7" fillId="6" borderId="10" xfId="2" applyFont="1" applyFill="1" applyBorder="1" applyAlignment="1">
      <alignment horizontal="center" vertical="distributed" wrapText="1"/>
    </xf>
    <xf numFmtId="0" fontId="7" fillId="6" borderId="11" xfId="2" applyFont="1" applyFill="1" applyBorder="1" applyAlignment="1">
      <alignment horizontal="center" vertical="distributed" wrapText="1"/>
    </xf>
    <xf numFmtId="0" fontId="6" fillId="3" borderId="3" xfId="2" applyFont="1" applyFill="1" applyBorder="1" applyAlignment="1">
      <alignment horizontal="center" vertical="distributed" wrapText="1"/>
    </xf>
    <xf numFmtId="0" fontId="6" fillId="3" borderId="4" xfId="2" applyFont="1" applyFill="1" applyBorder="1" applyAlignment="1">
      <alignment horizontal="center" vertical="distributed" wrapText="1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6" xr:uid="{00000000-0005-0000-0000-000005000000}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Figure4!$B$8</c:f>
              <c:strCache>
                <c:ptCount val="1"/>
                <c:pt idx="0">
                  <c:v>-5d-Multicolor     raw data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([1]Sheet5!$T$8,[1]Sheet5!$U$8,[1]Sheet5!$V$8,[1]Sheet5!$W$8,[1]Sheet5!$X$8)</c:f>
                <c:numCache>
                  <c:formatCode>General</c:formatCode>
                  <c:ptCount val="5"/>
                  <c:pt idx="0">
                    <c:v>9.6888317943115059</c:v>
                  </c:pt>
                  <c:pt idx="1">
                    <c:v>9.045844774939912</c:v>
                  </c:pt>
                  <c:pt idx="2">
                    <c:v>5.2282884388679252</c:v>
                  </c:pt>
                  <c:pt idx="3">
                    <c:v>6.2565350449934165</c:v>
                  </c:pt>
                  <c:pt idx="4">
                    <c:v>5.2282884388679252</c:v>
                  </c:pt>
                </c:numCache>
              </c:numRef>
            </c:plus>
            <c:minus>
              <c:numRef>
                <c:f>([1]Sheet5!$T$8,[1]Sheet5!$U$8,[1]Sheet5!$V$8,[1]Sheet5!$W$8,[1]Sheet5!$X$8)</c:f>
                <c:numCache>
                  <c:formatCode>General</c:formatCode>
                  <c:ptCount val="5"/>
                  <c:pt idx="0">
                    <c:v>9.6888317943115059</c:v>
                  </c:pt>
                  <c:pt idx="1">
                    <c:v>9.045844774939912</c:v>
                  </c:pt>
                  <c:pt idx="2">
                    <c:v>5.2282884388679252</c:v>
                  </c:pt>
                  <c:pt idx="3">
                    <c:v>6.2565350449934165</c:v>
                  </c:pt>
                  <c:pt idx="4">
                    <c:v>5.2282884388679252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(Figure4!$D$2,Figure4!$F$2,Figure4!$I$2,Figure4!$K$2,Figure4!$L$2)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(Figure4!$D$8,Figure4!$F$8,Figure4!$I$8,Figure4!$K$8,Figure4!$L$8)</c:f>
              <c:numCache>
                <c:formatCode>General</c:formatCode>
                <c:ptCount val="5"/>
                <c:pt idx="0">
                  <c:v>42.3</c:v>
                </c:pt>
                <c:pt idx="1">
                  <c:v>30.7</c:v>
                </c:pt>
                <c:pt idx="2">
                  <c:v>7.7</c:v>
                </c:pt>
                <c:pt idx="3">
                  <c:v>11.5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9F42-A3DA-1BFB82D649B6}"/>
            </c:ext>
          </c:extLst>
        </c:ser>
        <c:ser>
          <c:idx val="0"/>
          <c:order val="1"/>
          <c:tx>
            <c:strRef>
              <c:f>Figure4!$B$6</c:f>
              <c:strCache>
                <c:ptCount val="1"/>
                <c:pt idx="0">
                  <c:v>-5d-MARCM        raw data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([1]Sheet5!$T$6,[1]Sheet5!$U$6,[1]Sheet5!$V$6,[1]Sheet5!$W$6,[1]Sheet5!$X$6)</c:f>
                <c:numCache>
                  <c:formatCode>General</c:formatCode>
                  <c:ptCount val="5"/>
                  <c:pt idx="0">
                    <c:v>5.0410458098635509</c:v>
                  </c:pt>
                  <c:pt idx="1">
                    <c:v>4.3445367992456925</c:v>
                  </c:pt>
                  <c:pt idx="2">
                    <c:v>1.7231911545449741</c:v>
                  </c:pt>
                  <c:pt idx="3">
                    <c:v>2.9196029923010185</c:v>
                  </c:pt>
                  <c:pt idx="4">
                    <c:v>3.7311567391688194</c:v>
                  </c:pt>
                </c:numCache>
              </c:numRef>
            </c:plus>
            <c:minus>
              <c:numRef>
                <c:f>([1]Sheet5!$T$6,[1]Sheet5!$U$6,[1]Sheet5!$V$6,[1]Sheet5!$W$6,[1]Sheet5!$X$6)</c:f>
                <c:numCache>
                  <c:formatCode>General</c:formatCode>
                  <c:ptCount val="5"/>
                  <c:pt idx="0">
                    <c:v>5.0410458098635509</c:v>
                  </c:pt>
                  <c:pt idx="1">
                    <c:v>4.3445367992456925</c:v>
                  </c:pt>
                  <c:pt idx="2">
                    <c:v>1.7231911545449741</c:v>
                  </c:pt>
                  <c:pt idx="3">
                    <c:v>2.9196029923010185</c:v>
                  </c:pt>
                  <c:pt idx="4">
                    <c:v>3.7311567391688194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(Figure4!$D$2,Figure4!$F$2,Figure4!$I$2,Figure4!$K$2,Figure4!$L$2)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(Figure4!$D$6,Figure4!$F$6,Figure4!$I$6,Figure4!$K$6,Figure4!$L$6)</c:f>
              <c:numCache>
                <c:formatCode>General</c:formatCode>
                <c:ptCount val="5"/>
                <c:pt idx="0">
                  <c:v>46.9</c:v>
                </c:pt>
                <c:pt idx="1">
                  <c:v>24.5</c:v>
                </c:pt>
                <c:pt idx="2">
                  <c:v>3</c:v>
                </c:pt>
                <c:pt idx="3">
                  <c:v>9.1999999999999993</c:v>
                </c:pt>
                <c:pt idx="4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9F42-A3DA-1BFB82D649B6}"/>
            </c:ext>
          </c:extLst>
        </c:ser>
        <c:ser>
          <c:idx val="2"/>
          <c:order val="2"/>
          <c:tx>
            <c:strRef>
              <c:f>Figure4!$B$10</c:f>
              <c:strCache>
                <c:ptCount val="1"/>
                <c:pt idx="0">
                  <c:v>-3.5d-MARCM      raw data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([1]Sheet5!$T$10,[1]Sheet5!$U$10,[1]Sheet5!$V$10,[1]Sheet5!$W$10,[1]Sheet5!$X$10)</c:f>
                <c:numCache>
                  <c:formatCode>General</c:formatCode>
                  <c:ptCount val="5"/>
                  <c:pt idx="0">
                    <c:v>3.6832320517593562</c:v>
                  </c:pt>
                  <c:pt idx="1">
                    <c:v>3.8315674456949202</c:v>
                  </c:pt>
                  <c:pt idx="2">
                    <c:v>1.6239682038983176</c:v>
                  </c:pt>
                  <c:pt idx="3">
                    <c:v>2.6146282702777341</c:v>
                  </c:pt>
                  <c:pt idx="4">
                    <c:v>4.5103737178176448</c:v>
                  </c:pt>
                </c:numCache>
              </c:numRef>
            </c:plus>
            <c:minus>
              <c:numRef>
                <c:f>([1]Sheet5!$T$10,[1]Sheet5!$U$10,[1]Sheet5!$V$10,[1]Sheet5!$W$10,[1]Sheet5!$X$10)</c:f>
                <c:numCache>
                  <c:formatCode>General</c:formatCode>
                  <c:ptCount val="5"/>
                  <c:pt idx="0">
                    <c:v>3.6832320517593562</c:v>
                  </c:pt>
                  <c:pt idx="1">
                    <c:v>3.8315674456949202</c:v>
                  </c:pt>
                  <c:pt idx="2">
                    <c:v>1.6239682038983176</c:v>
                  </c:pt>
                  <c:pt idx="3">
                    <c:v>2.6146282702777341</c:v>
                  </c:pt>
                  <c:pt idx="4">
                    <c:v>4.5103737178176448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(Figure4!$D$2,Figure4!$F$2,Figure4!$I$2,Figure4!$K$2,Figure4!$L$2)</c:f>
              <c:strCache>
                <c:ptCount val="5"/>
                <c:pt idx="0">
                  <c:v>EC</c:v>
                </c:pt>
                <c:pt idx="1">
                  <c:v>EC/FSC</c:v>
                </c:pt>
                <c:pt idx="2">
                  <c:v>FSC</c:v>
                </c:pt>
                <c:pt idx="3">
                  <c:v>FC</c:v>
                </c:pt>
                <c:pt idx="4">
                  <c:v>EC+FC</c:v>
                </c:pt>
              </c:strCache>
            </c:strRef>
          </c:cat>
          <c:val>
            <c:numRef>
              <c:f>(Figure4!$D$10,Figure4!$F$10,Figure4!$I$10,Figure4!$K$10,Figure4!$L$10)</c:f>
              <c:numCache>
                <c:formatCode>General</c:formatCode>
                <c:ptCount val="5"/>
                <c:pt idx="0">
                  <c:v>20.7</c:v>
                </c:pt>
                <c:pt idx="1">
                  <c:v>23.1</c:v>
                </c:pt>
                <c:pt idx="2">
                  <c:v>3.3</c:v>
                </c:pt>
                <c:pt idx="3">
                  <c:v>9.1</c:v>
                </c:pt>
                <c:pt idx="4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9F42-A3DA-1BFB82D6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977071"/>
        <c:axId val="457041311"/>
      </c:barChart>
      <c:catAx>
        <c:axId val="4897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7041311"/>
        <c:crosses val="autoZero"/>
        <c:auto val="1"/>
        <c:lblAlgn val="ctr"/>
        <c:lblOffset val="100"/>
        <c:noMultiLvlLbl val="0"/>
      </c:catAx>
      <c:valAx>
        <c:axId val="45704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7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Figure4!$B$9</c:f>
              <c:strCache>
                <c:ptCount val="1"/>
                <c:pt idx="0">
                  <c:v>-5d-Multicolor assuming 30% double clones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Figure4!$O$3:$R$3</c:f>
              <c:strCache>
                <c:ptCount val="4"/>
                <c:pt idx="0">
                  <c:v>pEC</c:v>
                </c:pt>
                <c:pt idx="1">
                  <c:v>pEC/FSC</c:v>
                </c:pt>
                <c:pt idx="2">
                  <c:v>pFSC</c:v>
                </c:pt>
                <c:pt idx="3">
                  <c:v>pFC</c:v>
                </c:pt>
              </c:strCache>
            </c:strRef>
          </c:cat>
          <c:val>
            <c:numRef>
              <c:f>(Figure4!$O$9,Figure4!$P$9,Figure4!$Q$9,Figure4!$R$9)</c:f>
              <c:numCache>
                <c:formatCode>General</c:formatCode>
                <c:ptCount val="4"/>
                <c:pt idx="0">
                  <c:v>9</c:v>
                </c:pt>
                <c:pt idx="1">
                  <c:v>4.2</c:v>
                </c:pt>
                <c:pt idx="2">
                  <c:v>1.6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3-2149-8F04-F564AE7602A4}"/>
            </c:ext>
          </c:extLst>
        </c:ser>
        <c:ser>
          <c:idx val="0"/>
          <c:order val="1"/>
          <c:tx>
            <c:strRef>
              <c:f>Figure4!$B$7</c:f>
              <c:strCache>
                <c:ptCount val="1"/>
                <c:pt idx="0">
                  <c:v>-5d-MARCM assuming 70% double clones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Figure4!$O$3:$R$3</c:f>
              <c:strCache>
                <c:ptCount val="4"/>
                <c:pt idx="0">
                  <c:v>pEC</c:v>
                </c:pt>
                <c:pt idx="1">
                  <c:v>pEC/FSC</c:v>
                </c:pt>
                <c:pt idx="2">
                  <c:v>pFSC</c:v>
                </c:pt>
                <c:pt idx="3">
                  <c:v>pFC</c:v>
                </c:pt>
              </c:strCache>
            </c:strRef>
          </c:cat>
          <c:val>
            <c:numRef>
              <c:f>(Figure4!$O$7,Figure4!$P$7,Figure4!$Q$7,Figure4!$R$7)</c:f>
              <c:numCache>
                <c:formatCode>General</c:formatCode>
                <c:ptCount val="4"/>
                <c:pt idx="0">
                  <c:v>15.1</c:v>
                </c:pt>
                <c:pt idx="1">
                  <c:v>3.1</c:v>
                </c:pt>
                <c:pt idx="2">
                  <c:v>1.2</c:v>
                </c:pt>
                <c:pt idx="3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3-2149-8F04-F564AE7602A4}"/>
            </c:ext>
          </c:extLst>
        </c:ser>
        <c:ser>
          <c:idx val="2"/>
          <c:order val="2"/>
          <c:tx>
            <c:strRef>
              <c:f>Figure4!$B$11</c:f>
              <c:strCache>
                <c:ptCount val="1"/>
                <c:pt idx="0">
                  <c:v>-3.5d-MARCM assuming all double clones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Figure4!$O$3:$R$3</c:f>
              <c:strCache>
                <c:ptCount val="4"/>
                <c:pt idx="0">
                  <c:v>pEC</c:v>
                </c:pt>
                <c:pt idx="1">
                  <c:v>pEC/FSC</c:v>
                </c:pt>
                <c:pt idx="2">
                  <c:v>pFSC</c:v>
                </c:pt>
                <c:pt idx="3">
                  <c:v>pFC</c:v>
                </c:pt>
              </c:strCache>
            </c:strRef>
          </c:cat>
          <c:val>
            <c:numRef>
              <c:f>(Figure4!$O$11,Figure4!$P$11,Figure4!$Q$11,Figure4!$R$11)</c:f>
              <c:numCache>
                <c:formatCode>General</c:formatCode>
                <c:ptCount val="4"/>
                <c:pt idx="0">
                  <c:v>17.8</c:v>
                </c:pt>
                <c:pt idx="1">
                  <c:v>2.4</c:v>
                </c:pt>
                <c:pt idx="2">
                  <c:v>1.4</c:v>
                </c:pt>
                <c:pt idx="3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53-2149-8F04-F564AE76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274079"/>
        <c:axId val="487944271"/>
      </c:barChart>
      <c:catAx>
        <c:axId val="582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944271"/>
        <c:crosses val="autoZero"/>
        <c:auto val="1"/>
        <c:lblAlgn val="ctr"/>
        <c:lblOffset val="100"/>
        <c:noMultiLvlLbl val="0"/>
      </c:catAx>
      <c:valAx>
        <c:axId val="48794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27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38100</xdr:rowOff>
    </xdr:from>
    <xdr:to>
      <xdr:col>7</xdr:col>
      <xdr:colOff>204470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AEFC57-2235-2446-B273-C4A17ADE6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31750</xdr:colOff>
      <xdr:row>13</xdr:row>
      <xdr:rowOff>76200</xdr:rowOff>
    </xdr:from>
    <xdr:to>
      <xdr:col>17</xdr:col>
      <xdr:colOff>116613</xdr:colOff>
      <xdr:row>22</xdr:row>
      <xdr:rowOff>82826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3C830C-3152-FF4C-8602-B3E0DB94A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29"/>
  <sheetViews>
    <sheetView tabSelected="1" zoomScale="116" zoomScaleNormal="116" workbookViewId="0">
      <selection sqref="A1:X26"/>
    </sheetView>
  </sheetViews>
  <sheetFormatPr baseColWidth="10" defaultColWidth="10.75" defaultRowHeight="16"/>
  <cols>
    <col min="1" max="1" width="10.75" style="1"/>
    <col min="2" max="2" width="16.75" style="1" customWidth="1"/>
    <col min="3" max="3" width="10.75" style="1" bestFit="1" customWidth="1"/>
    <col min="4" max="4" width="5.75" style="1" customWidth="1"/>
    <col min="5" max="5" width="5.5" style="1" bestFit="1" customWidth="1"/>
    <col min="6" max="6" width="5.75" style="1" customWidth="1"/>
    <col min="7" max="8" width="5.25" style="1" bestFit="1" customWidth="1"/>
    <col min="9" max="9" width="5" style="1" bestFit="1" customWidth="1"/>
    <col min="10" max="10" width="5.5" style="1" bestFit="1" customWidth="1"/>
    <col min="11" max="12" width="5.25" style="1" bestFit="1" customWidth="1"/>
    <col min="13" max="13" width="5.5" style="1" bestFit="1" customWidth="1"/>
    <col min="14" max="14" width="10.25" style="1" bestFit="1" customWidth="1"/>
    <col min="15" max="15" width="5.25" style="1" bestFit="1" customWidth="1"/>
    <col min="16" max="16" width="9.5" style="1" bestFit="1" customWidth="1"/>
    <col min="17" max="17" width="6.25" style="1" bestFit="1" customWidth="1"/>
    <col min="18" max="18" width="5.25" style="1" bestFit="1" customWidth="1"/>
    <col min="19" max="16384" width="10.75" style="1"/>
  </cols>
  <sheetData>
    <row r="1" spans="2:24" ht="17" thickBot="1"/>
    <row r="2" spans="2:24" ht="25" thickBot="1">
      <c r="B2" s="3" t="s">
        <v>1</v>
      </c>
      <c r="C2" s="4" t="s">
        <v>2</v>
      </c>
      <c r="D2" s="51" t="s">
        <v>3</v>
      </c>
      <c r="E2" s="52"/>
      <c r="F2" s="51" t="s">
        <v>4</v>
      </c>
      <c r="G2" s="42"/>
      <c r="H2" s="52"/>
      <c r="I2" s="51" t="s">
        <v>5</v>
      </c>
      <c r="J2" s="52"/>
      <c r="K2" s="4" t="s">
        <v>0</v>
      </c>
      <c r="L2" s="51" t="s">
        <v>6</v>
      </c>
      <c r="M2" s="43"/>
      <c r="N2" s="41" t="s">
        <v>7</v>
      </c>
      <c r="O2" s="42"/>
      <c r="P2" s="42"/>
      <c r="Q2" s="42"/>
      <c r="R2" s="43"/>
      <c r="T2" s="1" t="s">
        <v>27</v>
      </c>
      <c r="U2" s="1" t="s">
        <v>28</v>
      </c>
      <c r="V2" s="1" t="s">
        <v>31</v>
      </c>
      <c r="W2" s="1" t="s">
        <v>29</v>
      </c>
      <c r="X2" s="1" t="s">
        <v>30</v>
      </c>
    </row>
    <row r="3" spans="2:24">
      <c r="B3" s="5"/>
      <c r="C3" s="6"/>
      <c r="D3" s="6"/>
      <c r="E3" s="6" t="s">
        <v>8</v>
      </c>
      <c r="F3" s="6"/>
      <c r="G3" s="49" t="s">
        <v>8</v>
      </c>
      <c r="H3" s="50"/>
      <c r="I3" s="6"/>
      <c r="J3" s="6" t="s">
        <v>8</v>
      </c>
      <c r="K3" s="6"/>
      <c r="L3" s="6"/>
      <c r="M3" s="7" t="s">
        <v>8</v>
      </c>
      <c r="N3" s="8" t="s">
        <v>9</v>
      </c>
      <c r="O3" s="6" t="s">
        <v>10</v>
      </c>
      <c r="P3" s="6" t="s">
        <v>11</v>
      </c>
      <c r="Q3" s="6" t="s">
        <v>12</v>
      </c>
      <c r="R3" s="7" t="s">
        <v>13</v>
      </c>
    </row>
    <row r="4" spans="2:24">
      <c r="B4" s="9"/>
      <c r="C4" s="10"/>
      <c r="D4" s="10" t="s">
        <v>14</v>
      </c>
      <c r="E4" s="10" t="s">
        <v>3</v>
      </c>
      <c r="F4" s="10" t="s">
        <v>14</v>
      </c>
      <c r="G4" s="10" t="s">
        <v>3</v>
      </c>
      <c r="H4" s="10" t="s">
        <v>5</v>
      </c>
      <c r="I4" s="10" t="s">
        <v>14</v>
      </c>
      <c r="J4" s="10" t="s">
        <v>5</v>
      </c>
      <c r="K4" s="10" t="s">
        <v>14</v>
      </c>
      <c r="L4" s="10" t="s">
        <v>14</v>
      </c>
      <c r="M4" s="11" t="s">
        <v>3</v>
      </c>
      <c r="N4" s="12"/>
      <c r="O4" s="10"/>
      <c r="P4" s="10"/>
      <c r="Q4" s="10"/>
      <c r="R4" s="13"/>
    </row>
    <row r="5" spans="2:24">
      <c r="B5" s="14"/>
      <c r="C5" s="15"/>
      <c r="D5" s="15" t="s">
        <v>15</v>
      </c>
      <c r="E5" s="15"/>
      <c r="F5" s="15" t="s">
        <v>16</v>
      </c>
      <c r="G5" s="15"/>
      <c r="H5" s="15" t="s">
        <v>17</v>
      </c>
      <c r="I5" s="15" t="s">
        <v>18</v>
      </c>
      <c r="J5" s="15" t="s">
        <v>19</v>
      </c>
      <c r="K5" s="15" t="s">
        <v>20</v>
      </c>
      <c r="L5" s="15"/>
      <c r="M5" s="16"/>
      <c r="N5" s="17" t="s">
        <v>21</v>
      </c>
      <c r="O5" s="15" t="s">
        <v>22</v>
      </c>
      <c r="P5" s="15" t="s">
        <v>23</v>
      </c>
      <c r="Q5" s="15" t="s">
        <v>24</v>
      </c>
      <c r="R5" s="16" t="s">
        <v>25</v>
      </c>
    </row>
    <row r="6" spans="2:24" ht="24">
      <c r="B6" s="18" t="s">
        <v>32</v>
      </c>
      <c r="C6" s="19">
        <v>98</v>
      </c>
      <c r="D6" s="19">
        <v>46.9</v>
      </c>
      <c r="E6" s="19">
        <v>2.4</v>
      </c>
      <c r="F6" s="19">
        <v>24.5</v>
      </c>
      <c r="G6" s="19">
        <v>4</v>
      </c>
      <c r="H6" s="19">
        <v>4</v>
      </c>
      <c r="I6" s="19">
        <v>3</v>
      </c>
      <c r="J6" s="19">
        <v>4.3</v>
      </c>
      <c r="K6" s="19">
        <v>9.1999999999999993</v>
      </c>
      <c r="L6" s="19">
        <v>16.3</v>
      </c>
      <c r="M6" s="20">
        <v>2.9</v>
      </c>
      <c r="N6" s="21"/>
      <c r="O6" s="19"/>
      <c r="P6" s="19"/>
      <c r="Q6" s="19"/>
      <c r="R6" s="22"/>
      <c r="T6" s="23">
        <f>100*SQRT((D6/100)*(1-(D6/100))/$C6)</f>
        <v>5.0410458098635509</v>
      </c>
      <c r="U6" s="23">
        <f>100*SQRT((F6/100)*(1-(F6/100))/$C6)</f>
        <v>4.3445367992456925</v>
      </c>
      <c r="V6" s="23">
        <f>100*SQRT((I6/100)*(1-(I6/100))/$C6)</f>
        <v>1.7231911545449741</v>
      </c>
      <c r="W6" s="23">
        <f>100*SQRT((K6/100)*(1-(K6/100))/$C6)</f>
        <v>2.9196029923010185</v>
      </c>
      <c r="X6" s="23">
        <f>100*SQRT((L6/100)*(1-(L6/100))/$C6)</f>
        <v>3.7311567391688194</v>
      </c>
    </row>
    <row r="7" spans="2:24" ht="36">
      <c r="B7" s="24" t="s">
        <v>33</v>
      </c>
      <c r="C7" s="25"/>
      <c r="D7" s="26">
        <v>63</v>
      </c>
      <c r="E7" s="26">
        <v>1.76</v>
      </c>
      <c r="F7" s="26">
        <v>13</v>
      </c>
      <c r="G7" s="26">
        <v>3.15</v>
      </c>
      <c r="H7" s="26">
        <v>3.47</v>
      </c>
      <c r="I7" s="26">
        <v>5</v>
      </c>
      <c r="J7" s="26">
        <v>4.32</v>
      </c>
      <c r="K7" s="26">
        <v>19</v>
      </c>
      <c r="L7" s="26"/>
      <c r="M7" s="27"/>
      <c r="N7" s="28">
        <v>24</v>
      </c>
      <c r="O7" s="26">
        <v>15.1</v>
      </c>
      <c r="P7" s="26">
        <v>3.1</v>
      </c>
      <c r="Q7" s="26">
        <v>1.2</v>
      </c>
      <c r="R7" s="27">
        <v>4.5999999999999996</v>
      </c>
      <c r="T7" s="2">
        <f>SQRT((O7/$N7)*(1-(O7/$N7))/$N7)</f>
        <v>9.8597661445860837E-2</v>
      </c>
      <c r="U7" s="2">
        <f t="shared" ref="U7:W7" si="0">SQRT((P7/$N7)*(1-(P7/$N7))/$N7)</f>
        <v>6.8460036666440446E-2</v>
      </c>
      <c r="V7" s="2">
        <f t="shared" si="0"/>
        <v>4.4487826050130463E-2</v>
      </c>
      <c r="W7" s="2">
        <f t="shared" si="0"/>
        <v>8.0345751691143039E-2</v>
      </c>
    </row>
    <row r="8" spans="2:24" ht="24">
      <c r="B8" s="29" t="s">
        <v>34</v>
      </c>
      <c r="C8" s="19">
        <v>26</v>
      </c>
      <c r="D8" s="30">
        <v>42.3</v>
      </c>
      <c r="E8" s="30">
        <v>3</v>
      </c>
      <c r="F8" s="30">
        <v>30.7</v>
      </c>
      <c r="G8" s="30">
        <v>3.5</v>
      </c>
      <c r="H8" s="30">
        <v>2.6</v>
      </c>
      <c r="I8" s="30">
        <v>7.7</v>
      </c>
      <c r="J8" s="30">
        <v>4</v>
      </c>
      <c r="K8" s="30">
        <v>11.5</v>
      </c>
      <c r="L8" s="30">
        <v>7.7</v>
      </c>
      <c r="M8" s="22">
        <v>2.5</v>
      </c>
      <c r="N8" s="31"/>
      <c r="O8" s="30"/>
      <c r="P8" s="30"/>
      <c r="Q8" s="30"/>
      <c r="R8" s="22"/>
      <c r="T8" s="23">
        <f t="shared" ref="T8:T10" si="1">100*SQRT((D8/100)*(1-(D8/100))/$C8)</f>
        <v>9.6888317943115059</v>
      </c>
      <c r="U8" s="23">
        <f t="shared" ref="U8:U10" si="2">100*SQRT((F8/100)*(1-(F8/100))/$C8)</f>
        <v>9.045844774939912</v>
      </c>
      <c r="V8" s="23">
        <f t="shared" ref="V8:V10" si="3">100*SQRT((I8/100)*(1-(I8/100))/$C8)</f>
        <v>5.2282884388679252</v>
      </c>
      <c r="W8" s="23">
        <f t="shared" ref="W8:X10" si="4">100*SQRT((K8/100)*(1-(K8/100))/$C8)</f>
        <v>6.2565350449934165</v>
      </c>
      <c r="X8" s="23">
        <f t="shared" si="4"/>
        <v>5.2282884388679252</v>
      </c>
    </row>
    <row r="9" spans="2:24" ht="36">
      <c r="B9" s="24" t="s">
        <v>35</v>
      </c>
      <c r="C9" s="25"/>
      <c r="D9" s="26">
        <v>52</v>
      </c>
      <c r="E9" s="26">
        <v>2.44</v>
      </c>
      <c r="F9" s="26">
        <v>24.5</v>
      </c>
      <c r="G9" s="26">
        <v>2.0699999999999998</v>
      </c>
      <c r="H9" s="26">
        <v>2.27</v>
      </c>
      <c r="I9" s="26">
        <v>9.5</v>
      </c>
      <c r="J9" s="26">
        <v>3.86</v>
      </c>
      <c r="K9" s="26">
        <v>14</v>
      </c>
      <c r="L9" s="26"/>
      <c r="M9" s="27"/>
      <c r="N9" s="28">
        <v>17.3</v>
      </c>
      <c r="O9" s="26">
        <v>9</v>
      </c>
      <c r="P9" s="26">
        <v>4.2</v>
      </c>
      <c r="Q9" s="26">
        <v>1.6</v>
      </c>
      <c r="R9" s="27">
        <v>2.4</v>
      </c>
      <c r="T9" s="2">
        <f>SQRT((O9/$N9)*(1-(O9/$N9))/$N9)</f>
        <v>0.12011331306739047</v>
      </c>
      <c r="U9" s="2">
        <f t="shared" ref="U9:W9" si="5">SQRT((P9/$N9)*(1-(P9/$N9))/$N9)</f>
        <v>0.10308397058309605</v>
      </c>
      <c r="V9" s="2">
        <f t="shared" si="5"/>
        <v>6.9653134132508468E-2</v>
      </c>
      <c r="W9" s="2">
        <f t="shared" si="5"/>
        <v>8.3105468161379051E-2</v>
      </c>
    </row>
    <row r="10" spans="2:24" ht="24">
      <c r="B10" s="29" t="s">
        <v>36</v>
      </c>
      <c r="C10" s="19">
        <v>121</v>
      </c>
      <c r="D10" s="30">
        <v>20.7</v>
      </c>
      <c r="E10" s="30">
        <v>2.48</v>
      </c>
      <c r="F10" s="30">
        <v>23.1</v>
      </c>
      <c r="G10" s="30">
        <v>2.75</v>
      </c>
      <c r="H10" s="30">
        <v>3.5</v>
      </c>
      <c r="I10" s="30">
        <v>3.3</v>
      </c>
      <c r="J10" s="30">
        <v>3.25</v>
      </c>
      <c r="K10" s="30">
        <v>9.1</v>
      </c>
      <c r="L10" s="30">
        <v>43.8</v>
      </c>
      <c r="M10" s="22">
        <v>2.58</v>
      </c>
      <c r="N10" s="31"/>
      <c r="O10" s="30"/>
      <c r="P10" s="30"/>
      <c r="Q10" s="30"/>
      <c r="R10" s="22"/>
      <c r="T10" s="23">
        <f t="shared" si="1"/>
        <v>3.6832320517593562</v>
      </c>
      <c r="U10" s="23">
        <f t="shared" si="2"/>
        <v>3.8315674456949202</v>
      </c>
      <c r="V10" s="23">
        <f t="shared" si="3"/>
        <v>1.6239682038983176</v>
      </c>
      <c r="W10" s="23">
        <f t="shared" si="4"/>
        <v>2.6146282702777341</v>
      </c>
      <c r="X10" s="23">
        <f t="shared" si="4"/>
        <v>4.5103737178176448</v>
      </c>
    </row>
    <row r="11" spans="2:24" ht="36">
      <c r="B11" s="24" t="s">
        <v>37</v>
      </c>
      <c r="C11" s="25"/>
      <c r="D11" s="26">
        <v>51</v>
      </c>
      <c r="E11" s="26">
        <v>1.82</v>
      </c>
      <c r="F11" s="26">
        <v>7</v>
      </c>
      <c r="G11" s="26">
        <v>3.03</v>
      </c>
      <c r="H11" s="26">
        <v>4.7300000000000004</v>
      </c>
      <c r="I11" s="26">
        <v>4.0999999999999996</v>
      </c>
      <c r="J11" s="26">
        <v>3.1</v>
      </c>
      <c r="K11" s="26">
        <v>38</v>
      </c>
      <c r="L11" s="26"/>
      <c r="M11" s="27"/>
      <c r="N11" s="28">
        <v>34.9</v>
      </c>
      <c r="O11" s="26">
        <v>17.8</v>
      </c>
      <c r="P11" s="26">
        <v>2.4</v>
      </c>
      <c r="Q11" s="26">
        <v>1.4</v>
      </c>
      <c r="R11" s="27">
        <v>13.3</v>
      </c>
      <c r="T11" s="2">
        <f>SQRT((O11/$N11)*(1-(O11/$N11))/$N11)</f>
        <v>8.4619394992938524E-2</v>
      </c>
      <c r="U11" s="2">
        <f t="shared" ref="U11:W11" si="6">SQRT((P11/$N11)*(1-(P11/$N11))/$N11)</f>
        <v>4.283602475817562E-2</v>
      </c>
      <c r="V11" s="2">
        <f t="shared" si="6"/>
        <v>3.3216072588739924E-2</v>
      </c>
      <c r="W11" s="2">
        <f t="shared" si="6"/>
        <v>8.2208089541085022E-2</v>
      </c>
    </row>
    <row r="12" spans="2:24" ht="24">
      <c r="B12" s="32" t="s">
        <v>38</v>
      </c>
      <c r="C12" s="19">
        <v>73</v>
      </c>
      <c r="D12" s="30">
        <v>38.4</v>
      </c>
      <c r="E12" s="30">
        <v>5.14</v>
      </c>
      <c r="F12" s="30">
        <v>35</v>
      </c>
      <c r="G12" s="30">
        <v>8.25</v>
      </c>
      <c r="H12" s="30">
        <v>5.38</v>
      </c>
      <c r="I12" s="30">
        <v>1.4</v>
      </c>
      <c r="J12" s="30">
        <v>7</v>
      </c>
      <c r="K12" s="30">
        <v>2.7</v>
      </c>
      <c r="L12" s="30">
        <v>9.6</v>
      </c>
      <c r="M12" s="22">
        <v>9</v>
      </c>
      <c r="N12" s="31"/>
      <c r="O12" s="30"/>
      <c r="P12" s="30"/>
      <c r="Q12" s="30"/>
      <c r="R12" s="22"/>
    </row>
    <row r="13" spans="2:24" ht="37" thickBot="1">
      <c r="B13" s="33" t="s">
        <v>26</v>
      </c>
      <c r="C13" s="34"/>
      <c r="D13" s="35">
        <v>61.9</v>
      </c>
      <c r="E13" s="35">
        <v>3.28</v>
      </c>
      <c r="F13" s="35">
        <v>24</v>
      </c>
      <c r="G13" s="35">
        <v>5.64</v>
      </c>
      <c r="H13" s="35">
        <v>3.99</v>
      </c>
      <c r="I13" s="35">
        <v>6.3</v>
      </c>
      <c r="J13" s="35">
        <v>5.3</v>
      </c>
      <c r="K13" s="35">
        <v>7.8</v>
      </c>
      <c r="L13" s="35"/>
      <c r="M13" s="36"/>
      <c r="N13" s="37">
        <v>15.1</v>
      </c>
      <c r="O13" s="35">
        <v>9.4</v>
      </c>
      <c r="P13" s="35">
        <v>3.6</v>
      </c>
      <c r="Q13" s="35">
        <v>1</v>
      </c>
      <c r="R13" s="36">
        <v>1.2</v>
      </c>
    </row>
    <row r="22" spans="2:18">
      <c r="C22" s="38"/>
    </row>
    <row r="28" spans="2:18" ht="17" thickBot="1"/>
    <row r="29" spans="2:18" ht="17" thickBot="1">
      <c r="B29" s="39"/>
      <c r="C29" s="40"/>
      <c r="D29" s="44"/>
      <c r="E29" s="45"/>
      <c r="F29" s="44"/>
      <c r="G29" s="46"/>
      <c r="H29" s="45"/>
      <c r="I29" s="44"/>
      <c r="J29" s="45"/>
      <c r="K29" s="40"/>
      <c r="L29" s="44"/>
      <c r="M29" s="47"/>
      <c r="N29" s="48"/>
      <c r="O29" s="46"/>
      <c r="P29" s="46"/>
      <c r="Q29" s="46"/>
      <c r="R29" s="47"/>
    </row>
  </sheetData>
  <mergeCells count="11">
    <mergeCell ref="N2:R2"/>
    <mergeCell ref="D29:E29"/>
    <mergeCell ref="F29:H29"/>
    <mergeCell ref="I29:J29"/>
    <mergeCell ref="L29:M29"/>
    <mergeCell ref="N29:R29"/>
    <mergeCell ref="G3:H3"/>
    <mergeCell ref="D2:E2"/>
    <mergeCell ref="F2:H2"/>
    <mergeCell ref="I2:J2"/>
    <mergeCell ref="L2:M2"/>
  </mergeCells>
  <pageMargins left="0.75" right="0.75" top="1" bottom="1" header="0.5" footer="0.5"/>
  <pageSetup scale="70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2021-09-27T15:32:27Z</dcterms:modified>
</cp:coreProperties>
</file>