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cj345/Desktop/"/>
    </mc:Choice>
  </mc:AlternateContent>
  <xr:revisionPtr revIDLastSave="0" documentId="8_{F742500E-AD9D-3946-9B17-59AADDB89DA4}" xr6:coauthVersionLast="36" xr6:coauthVersionMax="36" xr10:uidLastSave="{00000000-0000-0000-0000-000000000000}"/>
  <bookViews>
    <workbookView xWindow="0" yWindow="0" windowWidth="33600" windowHeight="21000" xr2:uid="{1B168F13-8676-7E44-AF64-99BEB7CA0E94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M3" i="1" s="1"/>
  <c r="M5" i="1"/>
  <c r="I5" i="1"/>
  <c r="L5" i="1" s="1"/>
  <c r="M4" i="1"/>
  <c r="I4" i="1"/>
  <c r="L4" i="1" s="1"/>
  <c r="I3" i="1"/>
  <c r="L3" i="1" s="1"/>
  <c r="M9" i="1" l="1"/>
  <c r="L8" i="1"/>
  <c r="L7" i="1"/>
  <c r="M8" i="1"/>
  <c r="M7" i="1"/>
</calcChain>
</file>

<file path=xl/sharedStrings.xml><?xml version="1.0" encoding="utf-8"?>
<sst xmlns="http://schemas.openxmlformats.org/spreadsheetml/2006/main" count="34" uniqueCount="21">
  <si>
    <t>Lane No.</t>
  </si>
  <si>
    <t>Adj. Total Band Vol. (Int)</t>
  </si>
  <si>
    <t>Total Band Vol. (Int)</t>
  </si>
  <si>
    <t>Adj. Total Lane Vol. (Int)</t>
  </si>
  <si>
    <t>Total Lane Vol. (Int)</t>
  </si>
  <si>
    <t>Bkgd. Vol. (Int)</t>
  </si>
  <si>
    <t>Sample</t>
  </si>
  <si>
    <t>EP300+.1</t>
  </si>
  <si>
    <t>EP300+.2</t>
  </si>
  <si>
    <t>EP300+.3</t>
  </si>
  <si>
    <t>EP300-.1</t>
  </si>
  <si>
    <t>EP300-.2</t>
  </si>
  <si>
    <t>EP300-.3</t>
  </si>
  <si>
    <t>H3 K23</t>
  </si>
  <si>
    <t>H3</t>
  </si>
  <si>
    <t>H2B K20/H2B</t>
  </si>
  <si>
    <t>EP300 +</t>
  </si>
  <si>
    <t>EP300 -</t>
  </si>
  <si>
    <t>Mean</t>
  </si>
  <si>
    <t>SD</t>
  </si>
  <si>
    <t>t.test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</si>
</sst>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2EA0-A319-DE43-ABAD-37893715C2B7}">
  <dimension ref="A1:M17"/>
  <sheetViews>
    <sheetView tabSelected="1" workbookViewId="0">
      <selection activeCell="G26" sqref="G26"/>
    </sheetView>
  </sheetViews>
  <sheetFormatPr baseColWidth="10" defaultRowHeight="16" x14ac:dyDescent="0.2"/>
  <sheetData>
    <row r="1" spans="1:13" x14ac:dyDescent="0.2">
      <c r="A1" t="s">
        <v>13</v>
      </c>
      <c r="I1" t="s">
        <v>15</v>
      </c>
    </row>
    <row r="2" spans="1:1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L2" t="s">
        <v>16</v>
      </c>
      <c r="M2" t="s">
        <v>17</v>
      </c>
    </row>
    <row r="3" spans="1:13" x14ac:dyDescent="0.2">
      <c r="A3">
        <v>7</v>
      </c>
      <c r="B3">
        <v>2883864</v>
      </c>
      <c r="C3">
        <v>3186600</v>
      </c>
      <c r="D3">
        <v>2997912</v>
      </c>
      <c r="E3">
        <v>3970992</v>
      </c>
      <c r="F3">
        <v>973080</v>
      </c>
      <c r="G3" t="s">
        <v>7</v>
      </c>
      <c r="I3">
        <f t="shared" ref="I3:I8" si="0">D3/D12</f>
        <v>0.3908103935151207</v>
      </c>
      <c r="L3">
        <f>I3</f>
        <v>0.3908103935151207</v>
      </c>
      <c r="M3">
        <f>I6</f>
        <v>0.43180467798968175</v>
      </c>
    </row>
    <row r="4" spans="1:13" x14ac:dyDescent="0.2">
      <c r="A4">
        <v>8</v>
      </c>
      <c r="B4">
        <v>2835048</v>
      </c>
      <c r="C4">
        <v>3143496</v>
      </c>
      <c r="D4">
        <v>2923368</v>
      </c>
      <c r="E4">
        <v>3914808</v>
      </c>
      <c r="F4">
        <v>991440</v>
      </c>
      <c r="G4" t="s">
        <v>8</v>
      </c>
      <c r="I4">
        <f t="shared" si="0"/>
        <v>0.41197917899771025</v>
      </c>
      <c r="L4">
        <f>I4</f>
        <v>0.41197917899771025</v>
      </c>
      <c r="M4">
        <f>I7</f>
        <v>0.53130628290385151</v>
      </c>
    </row>
    <row r="5" spans="1:13" x14ac:dyDescent="0.2">
      <c r="A5">
        <v>9</v>
      </c>
      <c r="B5">
        <v>1936770</v>
      </c>
      <c r="C5">
        <v>2210890</v>
      </c>
      <c r="D5">
        <v>1990010</v>
      </c>
      <c r="E5">
        <v>2871110</v>
      </c>
      <c r="F5">
        <v>881100</v>
      </c>
      <c r="G5" t="s">
        <v>9</v>
      </c>
      <c r="I5">
        <f t="shared" si="0"/>
        <v>0.32025199038025792</v>
      </c>
      <c r="L5">
        <f>I5</f>
        <v>0.32025199038025792</v>
      </c>
      <c r="M5">
        <f>I8</f>
        <v>0.89604665429385677</v>
      </c>
    </row>
    <row r="6" spans="1:13" x14ac:dyDescent="0.2">
      <c r="A6">
        <v>10</v>
      </c>
      <c r="B6">
        <v>2106214</v>
      </c>
      <c r="C6">
        <v>2376330</v>
      </c>
      <c r="D6">
        <v>2145330</v>
      </c>
      <c r="E6">
        <v>3013560</v>
      </c>
      <c r="F6">
        <v>868230</v>
      </c>
      <c r="G6" t="s">
        <v>10</v>
      </c>
      <c r="I6">
        <f t="shared" si="0"/>
        <v>0.43180467798968175</v>
      </c>
    </row>
    <row r="7" spans="1:13" x14ac:dyDescent="0.2">
      <c r="A7">
        <v>11</v>
      </c>
      <c r="B7">
        <v>2655576</v>
      </c>
      <c r="C7">
        <v>2944788</v>
      </c>
      <c r="D7">
        <v>2699818</v>
      </c>
      <c r="E7">
        <v>3629428</v>
      </c>
      <c r="F7">
        <v>929610</v>
      </c>
      <c r="G7" t="s">
        <v>11</v>
      </c>
      <c r="I7">
        <f t="shared" si="0"/>
        <v>0.53130628290385151</v>
      </c>
      <c r="K7" t="s">
        <v>18</v>
      </c>
      <c r="L7">
        <f>AVERAGE(L3:L5)</f>
        <v>0.37434718763102959</v>
      </c>
      <c r="M7">
        <f>AVERAGE(M3:M5)</f>
        <v>0.61971920506246336</v>
      </c>
    </row>
    <row r="8" spans="1:13" x14ac:dyDescent="0.2">
      <c r="A8">
        <v>12</v>
      </c>
      <c r="B8">
        <v>4530024</v>
      </c>
      <c r="C8">
        <v>4947000</v>
      </c>
      <c r="D8">
        <v>4615608</v>
      </c>
      <c r="E8">
        <v>5719368</v>
      </c>
      <c r="F8">
        <v>1103760</v>
      </c>
      <c r="G8" t="s">
        <v>12</v>
      </c>
      <c r="I8">
        <f t="shared" si="0"/>
        <v>0.89604665429385677</v>
      </c>
      <c r="K8" t="s">
        <v>19</v>
      </c>
      <c r="L8">
        <f>STDEV(L3:L5)</f>
        <v>4.802860755739171E-2</v>
      </c>
      <c r="M8">
        <f>STDEV(M3:M5)</f>
        <v>0.24442337601827308</v>
      </c>
    </row>
    <row r="9" spans="1:13" x14ac:dyDescent="0.2">
      <c r="K9" t="s">
        <v>20</v>
      </c>
      <c r="M9">
        <f>_xlfn.T.TEST(L3:L5,M3:M5,2,2)</f>
        <v>0.1631755245888947</v>
      </c>
    </row>
    <row r="10" spans="1:13" x14ac:dyDescent="0.2">
      <c r="A10" t="s">
        <v>14</v>
      </c>
    </row>
    <row r="11" spans="1:13" x14ac:dyDescent="0.2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</row>
    <row r="12" spans="1:13" x14ac:dyDescent="0.2">
      <c r="A12">
        <v>7</v>
      </c>
      <c r="B12">
        <v>7589972</v>
      </c>
      <c r="C12">
        <v>8533018</v>
      </c>
      <c r="D12">
        <v>7671014</v>
      </c>
      <c r="E12">
        <v>9065082</v>
      </c>
      <c r="F12">
        <v>1394068</v>
      </c>
      <c r="G12" t="s">
        <v>7</v>
      </c>
    </row>
    <row r="13" spans="1:13" x14ac:dyDescent="0.2">
      <c r="A13">
        <v>8</v>
      </c>
      <c r="B13">
        <v>7012392</v>
      </c>
      <c r="C13">
        <v>7829904</v>
      </c>
      <c r="D13">
        <v>7095912</v>
      </c>
      <c r="E13">
        <v>8304408</v>
      </c>
      <c r="F13">
        <v>1208496</v>
      </c>
      <c r="G13" t="s">
        <v>8</v>
      </c>
    </row>
    <row r="14" spans="1:13" x14ac:dyDescent="0.2">
      <c r="A14">
        <v>9</v>
      </c>
      <c r="B14">
        <v>6126840</v>
      </c>
      <c r="C14">
        <v>6904056</v>
      </c>
      <c r="D14">
        <v>6213888</v>
      </c>
      <c r="E14">
        <v>7415040</v>
      </c>
      <c r="F14">
        <v>1201152</v>
      </c>
      <c r="G14" t="s">
        <v>9</v>
      </c>
    </row>
    <row r="15" spans="1:13" x14ac:dyDescent="0.2">
      <c r="A15">
        <v>10</v>
      </c>
      <c r="B15">
        <v>4899048</v>
      </c>
      <c r="C15">
        <v>5630352</v>
      </c>
      <c r="D15">
        <v>4968288</v>
      </c>
      <c r="E15">
        <v>6152304</v>
      </c>
      <c r="F15">
        <v>1184016</v>
      </c>
      <c r="G15" t="s">
        <v>10</v>
      </c>
    </row>
    <row r="16" spans="1:13" x14ac:dyDescent="0.2">
      <c r="A16">
        <v>11</v>
      </c>
      <c r="B16">
        <v>5007384</v>
      </c>
      <c r="C16">
        <v>5742216</v>
      </c>
      <c r="D16">
        <v>5081472</v>
      </c>
      <c r="E16">
        <v>6271200</v>
      </c>
      <c r="F16">
        <v>1189728</v>
      </c>
      <c r="G16" t="s">
        <v>11</v>
      </c>
    </row>
    <row r="17" spans="1:7" x14ac:dyDescent="0.2">
      <c r="A17">
        <v>12</v>
      </c>
      <c r="B17">
        <v>5088267</v>
      </c>
      <c r="C17">
        <v>5792481</v>
      </c>
      <c r="D17">
        <v>5151080</v>
      </c>
      <c r="E17">
        <v>6291236</v>
      </c>
      <c r="F17">
        <v>1140156</v>
      </c>
      <c r="G1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Stocks</dc:creator>
  <cp:lastModifiedBy>Ben Stocks</cp:lastModifiedBy>
  <dcterms:created xsi:type="dcterms:W3CDTF">2021-11-03T16:08:43Z</dcterms:created>
  <dcterms:modified xsi:type="dcterms:W3CDTF">2021-11-03T16:10:38Z</dcterms:modified>
</cp:coreProperties>
</file>