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emily/Dropbox (Personal)/Alpha_spectrin/Writing/eLife Revision/SourceDataFiles/"/>
    </mc:Choice>
  </mc:AlternateContent>
  <xr:revisionPtr revIDLastSave="0" documentId="13_ncr:1_{C886404F-73EA-6A40-BA9E-8D0C6365505F}" xr6:coauthVersionLast="47" xr6:coauthVersionMax="47" xr10:uidLastSave="{00000000-0000-0000-0000-000000000000}"/>
  <bookViews>
    <workbookView xWindow="31660" yWindow="-480" windowWidth="29780" windowHeight="17540" xr2:uid="{047BA3AD-D005-0942-AA0B-2F7B8319CE3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R69" i="1" l="1"/>
  <c r="R56" i="1"/>
  <c r="R54" i="1"/>
  <c r="R42" i="1"/>
  <c r="R28" i="1"/>
  <c r="R27" i="1"/>
</calcChain>
</file>

<file path=xl/sharedStrings.xml><?xml version="1.0" encoding="utf-8"?>
<sst xmlns="http://schemas.openxmlformats.org/spreadsheetml/2006/main" count="876" uniqueCount="320">
  <si>
    <t>RDW</t>
  </si>
  <si>
    <t>RBC</t>
  </si>
  <si>
    <t>PLT</t>
  </si>
  <si>
    <t>PC9</t>
  </si>
  <si>
    <t>PC7</t>
  </si>
  <si>
    <t>PC4</t>
  </si>
  <si>
    <t>PC3</t>
  </si>
  <si>
    <t>PC2</t>
  </si>
  <si>
    <t>PC10</t>
  </si>
  <si>
    <t>Ohyper</t>
  </si>
  <si>
    <t>MPV</t>
  </si>
  <si>
    <t>MCV</t>
  </si>
  <si>
    <t>MCH</t>
  </si>
  <si>
    <t>HCT</t>
  </si>
  <si>
    <t>DImax</t>
  </si>
  <si>
    <t>CHCM</t>
  </si>
  <si>
    <t>NA</t>
  </si>
  <si>
    <t>SPTB T59T</t>
  </si>
  <si>
    <t>SPTB S439N</t>
  </si>
  <si>
    <t>SPTB R1403Q</t>
  </si>
  <si>
    <t>SPTB G1408R</t>
  </si>
  <si>
    <t>SPTB F222F</t>
  </si>
  <si>
    <t>SPTB E978E</t>
  </si>
  <si>
    <t>SPTA1 R1133P</t>
  </si>
  <si>
    <t>SPTA1 Q1796Q</t>
  </si>
  <si>
    <t>SPTA1 P1050L</t>
  </si>
  <si>
    <t>SPTA1 L958L</t>
  </si>
  <si>
    <t>SPTA1 K1693Q</t>
  </si>
  <si>
    <t>SPTA1 A1998P</t>
  </si>
  <si>
    <t>SPTA1 A1764A</t>
  </si>
  <si>
    <t>SLC4A1 V862I</t>
  </si>
  <si>
    <t>SLC4A1 L441L</t>
  </si>
  <si>
    <t>SLC4A1 L417L</t>
  </si>
  <si>
    <t>SLC4A1 K590K</t>
  </si>
  <si>
    <t>SLC4A1 D38A</t>
  </si>
  <si>
    <t>PIEZO1 V394L</t>
  </si>
  <si>
    <t>PIEZO1 V250I</t>
  </si>
  <si>
    <t>PIEZO1 V2385M</t>
  </si>
  <si>
    <t>PIEZO1 P2353P</t>
  </si>
  <si>
    <t>PIEZO1 L514L</t>
  </si>
  <si>
    <t>PIEZO1 I83T</t>
  </si>
  <si>
    <t>PIEZO1 I240V</t>
  </si>
  <si>
    <t>PIEZO1 F2454F</t>
  </si>
  <si>
    <t>PIEZO1 F2074F</t>
  </si>
  <si>
    <t>PIEZO1 E756del</t>
  </si>
  <si>
    <t>PIEZO1 A21A</t>
  </si>
  <si>
    <t>PIEZO1 A185A</t>
  </si>
  <si>
    <t>PIEZO1 A1624A</t>
  </si>
  <si>
    <t>HP H303H</t>
  </si>
  <si>
    <t>GYPC G111G</t>
  </si>
  <si>
    <t>GYPB T22M</t>
  </si>
  <si>
    <t>GYPB S58T</t>
  </si>
  <si>
    <t>G6PD Q372Q</t>
  </si>
  <si>
    <t>G6PD P477P</t>
  </si>
  <si>
    <t>EPB42 H619Q</t>
  </si>
  <si>
    <t>EPB42 D116Y</t>
  </si>
  <si>
    <t>EPB41 V214I</t>
  </si>
  <si>
    <t>EPB41 T770T</t>
  </si>
  <si>
    <t>CR1 T1969A</t>
  </si>
  <si>
    <t>CR1 T1408A</t>
  </si>
  <si>
    <t>CR1 N1540S</t>
  </si>
  <si>
    <t>CR1 I1615V</t>
  </si>
  <si>
    <t>CR1 H1208R</t>
  </si>
  <si>
    <t>CR1 G1887S</t>
  </si>
  <si>
    <t>CD55 R432H</t>
  </si>
  <si>
    <t>CD55 A227P</t>
  </si>
  <si>
    <t>CD44 T325T</t>
  </si>
  <si>
    <t>CD44 K417R</t>
  </si>
  <si>
    <t>CD44 H85H</t>
  </si>
  <si>
    <t>CD44 E374E</t>
  </si>
  <si>
    <t>BSG T16A</t>
  </si>
  <si>
    <t>BSG S74S</t>
  </si>
  <si>
    <t>BSG L31L</t>
  </si>
  <si>
    <t>BSG D65D</t>
  </si>
  <si>
    <t>BSG A16A</t>
  </si>
  <si>
    <t>ATP2B4 S37S</t>
  </si>
  <si>
    <t>ATP2B4 N555N</t>
  </si>
  <si>
    <t>ATP2B4 A937A</t>
  </si>
  <si>
    <t>ANK1 V150V</t>
  </si>
  <si>
    <t>ANK1 P199P</t>
  </si>
  <si>
    <t>ANK1 M1325V</t>
  </si>
  <si>
    <t>ANK1 I990I</t>
  </si>
  <si>
    <t>ANK1 G691G</t>
  </si>
  <si>
    <t>ABCB6 T521S</t>
  </si>
  <si>
    <t>ABCB6 R648Q</t>
  </si>
  <si>
    <t>ABCB6 L39L</t>
  </si>
  <si>
    <t>OLS p value</t>
  </si>
  <si>
    <t>OLS Effect Size</t>
  </si>
  <si>
    <t>Predictor</t>
  </si>
  <si>
    <t>Th.026 invasion</t>
  </si>
  <si>
    <t>3D7 invasion</t>
  </si>
  <si>
    <t>Th.026 growth</t>
  </si>
  <si>
    <t>3D7 growth</t>
  </si>
  <si>
    <t>HBB H3H</t>
  </si>
  <si>
    <t>SPTA1 D152N</t>
  </si>
  <si>
    <t>FPN Q248H</t>
  </si>
  <si>
    <t>FPN V221V</t>
  </si>
  <si>
    <t>chr2</t>
  </si>
  <si>
    <t>chr8</t>
  </si>
  <si>
    <t>chr19</t>
  </si>
  <si>
    <t>chr11</t>
  </si>
  <si>
    <t>chr1</t>
  </si>
  <si>
    <t>rs777092366</t>
  </si>
  <si>
    <t>rs2274567</t>
  </si>
  <si>
    <t>rs34969689</t>
  </si>
  <si>
    <t>rs6982971</t>
  </si>
  <si>
    <t>rs4682</t>
  </si>
  <si>
    <t>rs11551900</t>
  </si>
  <si>
    <t>rs9666607</t>
  </si>
  <si>
    <t>rs35356320 </t>
  </si>
  <si>
    <t>rs2296160</t>
  </si>
  <si>
    <t>chr15</t>
  </si>
  <si>
    <t>Glycated hemoglobin levels</t>
  </si>
  <si>
    <t>chrX</t>
  </si>
  <si>
    <t>chr4</t>
  </si>
  <si>
    <t>chr16</t>
  </si>
  <si>
    <t>chr17</t>
  </si>
  <si>
    <t>chr14</t>
  </si>
  <si>
    <t>rs6691117</t>
  </si>
  <si>
    <t>rs61734514</t>
  </si>
  <si>
    <t>rs114354377 </t>
  </si>
  <si>
    <t>rs2304704</t>
  </si>
  <si>
    <t>rs2230036</t>
  </si>
  <si>
    <t>rs1132783 </t>
  </si>
  <si>
    <t>rs35375982</t>
  </si>
  <si>
    <t>rs2304873</t>
  </si>
  <si>
    <t>rs1419114</t>
  </si>
  <si>
    <t>rs115481622</t>
  </si>
  <si>
    <t>rs114403731</t>
  </si>
  <si>
    <t>rs2290902</t>
  </si>
  <si>
    <t>rs59446030</t>
  </si>
  <si>
    <t>Erythrocyte sedimentation rate</t>
  </si>
  <si>
    <t>MCH,RBC, RDW,iron binding capacity,MCHC</t>
  </si>
  <si>
    <t>rs11551906 </t>
  </si>
  <si>
    <t>rs369319123 </t>
  </si>
  <si>
    <t>rs6500493</t>
  </si>
  <si>
    <t>rs5017</t>
  </si>
  <si>
    <t>rs5026</t>
  </si>
  <si>
    <t>rs77877855</t>
  </si>
  <si>
    <t>rs857691</t>
  </si>
  <si>
    <t>rs116297260</t>
  </si>
  <si>
    <t>rs61140046</t>
  </si>
  <si>
    <t>rs35733059</t>
  </si>
  <si>
    <t>rs72724498</t>
  </si>
  <si>
    <t>rs17102119</t>
  </si>
  <si>
    <t>rs229587</t>
  </si>
  <si>
    <t>rs2277503</t>
  </si>
  <si>
    <t>MCV, MCHC, and others</t>
  </si>
  <si>
    <t>MCHC,RDW,Retics,MCH,WBC</t>
  </si>
  <si>
    <t>Chr</t>
  </si>
  <si>
    <t>Position</t>
  </si>
  <si>
    <t>rsID</t>
  </si>
  <si>
    <t>eQTL for BSG (GTEx)</t>
  </si>
  <si>
    <t>sQTL for CD44 (GTEx)</t>
  </si>
  <si>
    <t>-</t>
  </si>
  <si>
    <t>Other (not related to RBCs)</t>
  </si>
  <si>
    <t>rs1109866</t>
  </si>
  <si>
    <t>rs149363094</t>
  </si>
  <si>
    <t>rs1137177</t>
  </si>
  <si>
    <t>rs10093583</t>
  </si>
  <si>
    <t>rs61731213</t>
  </si>
  <si>
    <t>rs74402274</t>
  </si>
  <si>
    <t>rs1803202</t>
  </si>
  <si>
    <t>rs1803535</t>
  </si>
  <si>
    <t>rs11033026</t>
  </si>
  <si>
    <t>rs1071695</t>
  </si>
  <si>
    <t>rs60822373</t>
  </si>
  <si>
    <t>rs28738991</t>
  </si>
  <si>
    <t>rs61730889</t>
  </si>
  <si>
    <t>rs17259045</t>
  </si>
  <si>
    <t>rs536178</t>
  </si>
  <si>
    <t>rs111642750</t>
  </si>
  <si>
    <t>rs113768282</t>
  </si>
  <si>
    <t>rs11568350</t>
  </si>
  <si>
    <t>rs77214077</t>
  </si>
  <si>
    <t>rs7683365</t>
  </si>
  <si>
    <t>rs1050967</t>
  </si>
  <si>
    <t>rs713040</t>
  </si>
  <si>
    <t>rs5477</t>
  </si>
  <si>
    <t>rs2911442</t>
  </si>
  <si>
    <t>rs34388120</t>
  </si>
  <si>
    <t>rs35544968</t>
  </si>
  <si>
    <t>rs6500495</t>
  </si>
  <si>
    <t>rs78905828</t>
  </si>
  <si>
    <t>rs115486714</t>
  </si>
  <si>
    <t>rs5035</t>
  </si>
  <si>
    <t>rs35807245</t>
  </si>
  <si>
    <t>rs5015</t>
  </si>
  <si>
    <t>rs3738791</t>
  </si>
  <si>
    <t>rs16840544</t>
  </si>
  <si>
    <t>rs857725</t>
  </si>
  <si>
    <t>Platelet distribution width</t>
  </si>
  <si>
    <t>Probably damaging</t>
  </si>
  <si>
    <t>SIFT/Polyphen (most extreme)</t>
  </si>
  <si>
    <t>Possibly damaging</t>
  </si>
  <si>
    <t>Benign</t>
  </si>
  <si>
    <t>Tolerated low confidence</t>
  </si>
  <si>
    <t>Blood pressure</t>
  </si>
  <si>
    <t>RDW,Retics,Glycated hemoglobin</t>
  </si>
  <si>
    <t>MCHC,RBC,malaria,HGB,MCV,others</t>
  </si>
  <si>
    <t xml:space="preserve">MCHC,RDW,MCV,Retics,HGB,HCT,Glycated hemoglobin,RBC,others </t>
  </si>
  <si>
    <t>MCV,MCHC, others</t>
  </si>
  <si>
    <t>Probably damaging/deleterious</t>
  </si>
  <si>
    <t>rs17180350</t>
  </si>
  <si>
    <t>rs17245552</t>
  </si>
  <si>
    <t>MCH,RBC,RDW,HGB,other</t>
  </si>
  <si>
    <t>Retics,MCHC,RDW,MCV,MCH,other</t>
  </si>
  <si>
    <t>RDW,MCV,retics, lymphocytes, 'other erythrocyte phenotypes'</t>
  </si>
  <si>
    <t>RDW,MCHC,Retics,other</t>
  </si>
  <si>
    <t>Deleterious</t>
  </si>
  <si>
    <t>Benign/tolerated low confidence</t>
  </si>
  <si>
    <t>Splice acceptor (gnomad)</t>
  </si>
  <si>
    <t>Age</t>
  </si>
  <si>
    <t>DIhyper</t>
  </si>
  <si>
    <t>DImin</t>
  </si>
  <si>
    <t>HDW</t>
  </si>
  <si>
    <t>HGB</t>
  </si>
  <si>
    <t>Matrix_4</t>
  </si>
  <si>
    <t>Matrix_5</t>
  </si>
  <si>
    <t>Matrix_6</t>
  </si>
  <si>
    <t>Matrix_7</t>
  </si>
  <si>
    <t>Matrix_8</t>
  </si>
  <si>
    <t>MCHC</t>
  </si>
  <si>
    <t>Omax</t>
  </si>
  <si>
    <t>Omin</t>
  </si>
  <si>
    <t>PC1</t>
  </si>
  <si>
    <t>PC5</t>
  </si>
  <si>
    <t>PC6</t>
  </si>
  <si>
    <t>PC8</t>
  </si>
  <si>
    <t>Sex</t>
  </si>
  <si>
    <t>ANK1 S594S</t>
  </si>
  <si>
    <t>ANK1 L971L</t>
  </si>
  <si>
    <t>ANK1 S1162S</t>
  </si>
  <si>
    <t>ANK A1462V</t>
  </si>
  <si>
    <t>ATP2B4 F1136F</t>
  </si>
  <si>
    <t>CD44 G462G</t>
  </si>
  <si>
    <t>CD44 R463Q</t>
  </si>
  <si>
    <t>CD44 I479T</t>
  </si>
  <si>
    <t>CD55 V333I</t>
  </si>
  <si>
    <t>CR1 P1199L</t>
  </si>
  <si>
    <t>CR1 I1561M</t>
  </si>
  <si>
    <t>CR1 R2026Q</t>
  </si>
  <si>
    <t>EPB42 S10L</t>
  </si>
  <si>
    <t>GYPC Y83C</t>
  </si>
  <si>
    <t>PIEZO1 V1310I</t>
  </si>
  <si>
    <t>PIEZO1 A1846A</t>
  </si>
  <si>
    <t>PIEZO1 S2226S</t>
  </si>
  <si>
    <t>PIEZO1 Y2500Y</t>
  </si>
  <si>
    <t>PIEZO1 V250A</t>
  </si>
  <si>
    <t>PIEZO1 S338Y</t>
  </si>
  <si>
    <t>SLC4A1 L308L</t>
  </si>
  <si>
    <t>SLC4A1 S700S</t>
  </si>
  <si>
    <t>SLC4A1 K56E</t>
  </si>
  <si>
    <t>SPTA V42V</t>
  </si>
  <si>
    <t>SPTA1 A970D</t>
  </si>
  <si>
    <t>SPTA1 R1330I</t>
  </si>
  <si>
    <t>SPTA1 L1858V</t>
  </si>
  <si>
    <t>SPTA1 D1971N</t>
  </si>
  <si>
    <t>SPTA1 T360S</t>
  </si>
  <si>
    <t>SPTA1 E2224D</t>
  </si>
  <si>
    <t>SPTB Y269Y</t>
  </si>
  <si>
    <t>rs41264257</t>
  </si>
  <si>
    <t>rs61753679</t>
  </si>
  <si>
    <t>rs504574</t>
  </si>
  <si>
    <t>rs35964634</t>
  </si>
  <si>
    <t>rs34664882</t>
  </si>
  <si>
    <t>rs149237473</t>
  </si>
  <si>
    <t>rs114247966</t>
  </si>
  <si>
    <t>rs1467558</t>
  </si>
  <si>
    <t>rs116473488</t>
  </si>
  <si>
    <t>rs147654348</t>
  </si>
  <si>
    <t>rs41274768</t>
  </si>
  <si>
    <t>rs115510609</t>
  </si>
  <si>
    <t>rs77809780</t>
  </si>
  <si>
    <t>rs115178969</t>
  </si>
  <si>
    <t>PIEZO1 Q749del</t>
  </si>
  <si>
    <t>rs144777557</t>
  </si>
  <si>
    <t>rs34606201</t>
  </si>
  <si>
    <t>PIEZO1 L1878del</t>
  </si>
  <si>
    <t>rs3217718</t>
  </si>
  <si>
    <t>rs8043924</t>
  </si>
  <si>
    <t>rs34655152</t>
  </si>
  <si>
    <t>rs7184427</t>
  </si>
  <si>
    <t>rs112081600</t>
  </si>
  <si>
    <t>rs5013</t>
  </si>
  <si>
    <t>rs5024</t>
  </si>
  <si>
    <t>rs5036</t>
  </si>
  <si>
    <t>rs435080</t>
  </si>
  <si>
    <t>rs35948326</t>
  </si>
  <si>
    <t>rs34214405</t>
  </si>
  <si>
    <t>rs3737515</t>
  </si>
  <si>
    <t>rs116466258</t>
  </si>
  <si>
    <t>rs142775522</t>
  </si>
  <si>
    <t>rs34133563</t>
  </si>
  <si>
    <t>rs115882528</t>
  </si>
  <si>
    <t>Reticulocyte count and fraction</t>
  </si>
  <si>
    <t>Hemoglobin concentration, Immature fraction of reticulocytes, hemoglobin levels, MCHC, Mean retic volume, Glycated hemoglobin levels, Retic count and fraction</t>
  </si>
  <si>
    <t>Lymphocyte counts, monocyte count, bilirubin levels, MCV, LDL cholesterol levels, RDW, RBC count, hemoglobin, apolipoprotein B levels</t>
  </si>
  <si>
    <t>rs1061228</t>
  </si>
  <si>
    <t>Deleterious low confidence</t>
  </si>
  <si>
    <t>MCV, MCHC, RDW, Glycated hemoglobin levels, others</t>
  </si>
  <si>
    <t>Glycated hemoglobin levels, MCV, MCHC, others</t>
  </si>
  <si>
    <t>Hemoglobin levels</t>
  </si>
  <si>
    <t>HCT, Hemoglobin, Glycated hemoglobin levles, MCV, Retic count, others</t>
  </si>
  <si>
    <t>MCHC,RDW</t>
  </si>
  <si>
    <t>MCV, RDW, MCHC, Retic volume, Retic count, RBC count, MCH, others</t>
  </si>
  <si>
    <t>MCH, Glycated hemoglobin levels, hair color</t>
  </si>
  <si>
    <t>Glycated hemoglobin levels, others</t>
  </si>
  <si>
    <t>see Ma et al., 2018 and Nguetse et al., 2020</t>
  </si>
  <si>
    <t>Lasso support (%)</t>
  </si>
  <si>
    <t>glycated hemoglobin</t>
  </si>
  <si>
    <t>RBC trait associations from LDtrait, unless otherwise specified</t>
  </si>
  <si>
    <t>Any trait associations from linked variants (r2&gt;0.1) from LDtrait</t>
  </si>
  <si>
    <t>Severe malaria (humans), cerebral malaria (mice)</t>
  </si>
  <si>
    <t>O50 (Fragility)</t>
  </si>
  <si>
    <t>Sample freq (non-carriers)</t>
  </si>
  <si>
    <t>AFR freq (gnomAD)</t>
  </si>
  <si>
    <t>EUR freq (gnomAD)</t>
  </si>
  <si>
    <t>0.02205882</t>
  </si>
  <si>
    <t>0.9044118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</si>
</sst>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8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566473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color rgb="FF566473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rgb="FFFFD9F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BFE4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CDAF2"/>
        <bgColor indexed="64"/>
      </patternFill>
    </fill>
    <fill>
      <patternFill patternType="solid">
        <fgColor rgb="FFDBDBDB"/>
        <bgColor indexed="64"/>
      </patternFill>
    </fill>
    <fill>
      <patternFill patternType="solid">
        <fgColor rgb="FFEDEDED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ADADA"/>
        <bgColor indexed="64"/>
      </patternFill>
    </fill>
    <fill>
      <patternFill patternType="solid">
        <fgColor rgb="FFFFDAF2"/>
        <bgColor indexed="64"/>
      </patternFill>
    </fill>
    <fill>
      <patternFill patternType="solid">
        <fgColor rgb="FFFFEEF5"/>
        <bgColor indexed="64"/>
      </patternFill>
    </fill>
    <fill>
      <patternFill patternType="solid">
        <fgColor rgb="FFFCE4D6"/>
        <bgColor indexed="64"/>
      </patternFill>
    </fill>
    <fill>
      <patternFill patternType="solid">
        <fgColor rgb="FFFCD4AB"/>
        <bgColor indexed="64"/>
      </patternFill>
    </fill>
    <fill>
      <patternFill patternType="solid">
        <fgColor rgb="FFFFDBF2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theme="1" tint="0.34998626667073579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/>
      <top style="thin">
        <color theme="1" tint="0.34998626667073579"/>
      </top>
      <bottom/>
      <diagonal/>
    </border>
    <border>
      <left/>
      <right style="thin">
        <color auto="1"/>
      </right>
      <top style="thin">
        <color theme="1" tint="0.34998626667073579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324">
    <xf numFmtId="0" fontId="0" fillId="0" borderId="0" xfId="0"/>
    <xf numFmtId="0" fontId="0" fillId="0" borderId="0" xfId="0" applyFont="1"/>
    <xf numFmtId="0" fontId="0" fillId="0" borderId="0" xfId="0" applyAlignment="1">
      <alignment horizontal="center"/>
    </xf>
    <xf numFmtId="49" fontId="0" fillId="0" borderId="0" xfId="0" applyNumberFormat="1" applyFont="1" applyAlignment="1">
      <alignment horizontal="center"/>
    </xf>
    <xf numFmtId="0" fontId="0" fillId="0" borderId="0" xfId="0" applyFont="1" applyFill="1" applyAlignment="1">
      <alignment horizontal="center"/>
    </xf>
    <xf numFmtId="0" fontId="0" fillId="10" borderId="0" xfId="0" applyFont="1" applyFill="1" applyBorder="1"/>
    <xf numFmtId="0" fontId="1" fillId="0" borderId="0" xfId="0" applyFont="1"/>
    <xf numFmtId="0" fontId="0" fillId="2" borderId="4" xfId="0" applyFont="1" applyFill="1" applyBorder="1" applyAlignment="1">
      <alignment horizontal="center"/>
    </xf>
    <xf numFmtId="0" fontId="0" fillId="2" borderId="2" xfId="0" applyFont="1" applyFill="1" applyBorder="1" applyAlignment="1">
      <alignment horizontal="center"/>
    </xf>
    <xf numFmtId="0" fontId="0" fillId="2" borderId="9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10" borderId="0" xfId="0" applyFont="1" applyFill="1" applyBorder="1"/>
    <xf numFmtId="0" fontId="0" fillId="7" borderId="11" xfId="0" applyFont="1" applyFill="1" applyBorder="1"/>
    <xf numFmtId="0" fontId="0" fillId="4" borderId="3" xfId="0" applyFont="1" applyFill="1" applyBorder="1"/>
    <xf numFmtId="0" fontId="1" fillId="4" borderId="3" xfId="0" applyFont="1" applyFill="1" applyBorder="1"/>
    <xf numFmtId="0" fontId="0" fillId="7" borderId="3" xfId="0" applyFont="1" applyFill="1" applyBorder="1"/>
    <xf numFmtId="0" fontId="0" fillId="10" borderId="3" xfId="0" applyFont="1" applyFill="1" applyBorder="1"/>
    <xf numFmtId="0" fontId="1" fillId="7" borderId="1" xfId="0" applyFont="1" applyFill="1" applyBorder="1"/>
    <xf numFmtId="0" fontId="0" fillId="10" borderId="11" xfId="0" applyFont="1" applyFill="1" applyBorder="1"/>
    <xf numFmtId="0" fontId="1" fillId="7" borderId="3" xfId="0" applyFont="1" applyFill="1" applyBorder="1"/>
    <xf numFmtId="0" fontId="1" fillId="3" borderId="3" xfId="0" applyFont="1" applyFill="1" applyBorder="1"/>
    <xf numFmtId="0" fontId="0" fillId="3" borderId="3" xfId="0" applyFont="1" applyFill="1" applyBorder="1"/>
    <xf numFmtId="0" fontId="0" fillId="9" borderId="7" xfId="0" applyFont="1" applyFill="1" applyBorder="1"/>
    <xf numFmtId="0" fontId="0" fillId="3" borderId="1" xfId="0" applyFont="1" applyFill="1" applyBorder="1"/>
    <xf numFmtId="0" fontId="0" fillId="7" borderId="1" xfId="0" applyFont="1" applyFill="1" applyBorder="1"/>
    <xf numFmtId="0" fontId="0" fillId="10" borderId="1" xfId="0" applyFont="1" applyFill="1" applyBorder="1"/>
    <xf numFmtId="0" fontId="1" fillId="7" borderId="11" xfId="0" applyFont="1" applyFill="1" applyBorder="1"/>
    <xf numFmtId="0" fontId="1" fillId="10" borderId="1" xfId="0" applyFont="1" applyFill="1" applyBorder="1"/>
    <xf numFmtId="0" fontId="1" fillId="3" borderId="1" xfId="0" applyFont="1" applyFill="1" applyBorder="1"/>
    <xf numFmtId="0" fontId="0" fillId="3" borderId="11" xfId="0" applyFont="1" applyFill="1" applyBorder="1"/>
    <xf numFmtId="0" fontId="0" fillId="9" borderId="11" xfId="0" applyFill="1" applyBorder="1"/>
    <xf numFmtId="0" fontId="0" fillId="9" borderId="1" xfId="0" applyFill="1" applyBorder="1"/>
    <xf numFmtId="0" fontId="1" fillId="9" borderId="11" xfId="0" applyFont="1" applyFill="1" applyBorder="1"/>
    <xf numFmtId="0" fontId="0" fillId="9" borderId="1" xfId="0" applyFont="1" applyFill="1" applyBorder="1"/>
    <xf numFmtId="0" fontId="0" fillId="3" borderId="7" xfId="0" applyFont="1" applyFill="1" applyBorder="1"/>
    <xf numFmtId="0" fontId="0" fillId="13" borderId="3" xfId="0" applyFont="1" applyFill="1" applyBorder="1"/>
    <xf numFmtId="0" fontId="0" fillId="13" borderId="11" xfId="0" applyFont="1" applyFill="1" applyBorder="1"/>
    <xf numFmtId="0" fontId="0" fillId="13" borderId="1" xfId="0" applyFont="1" applyFill="1" applyBorder="1"/>
    <xf numFmtId="0" fontId="1" fillId="13" borderId="3" xfId="0" applyFont="1" applyFill="1" applyBorder="1"/>
    <xf numFmtId="0" fontId="0" fillId="13" borderId="3" xfId="0" applyFill="1" applyBorder="1"/>
    <xf numFmtId="0" fontId="6" fillId="13" borderId="3" xfId="0" applyFont="1" applyFill="1" applyBorder="1"/>
    <xf numFmtId="0" fontId="2" fillId="13" borderId="3" xfId="0" applyFont="1" applyFill="1" applyBorder="1"/>
    <xf numFmtId="0" fontId="0" fillId="13" borderId="1" xfId="0" applyFill="1" applyBorder="1"/>
    <xf numFmtId="0" fontId="1" fillId="10" borderId="11" xfId="0" applyFont="1" applyFill="1" applyBorder="1"/>
    <xf numFmtId="0" fontId="1" fillId="10" borderId="3" xfId="0" applyFont="1" applyFill="1" applyBorder="1"/>
    <xf numFmtId="0" fontId="6" fillId="10" borderId="11" xfId="0" applyFont="1" applyFill="1" applyBorder="1"/>
    <xf numFmtId="0" fontId="6" fillId="10" borderId="3" xfId="0" applyFont="1" applyFill="1" applyBorder="1"/>
    <xf numFmtId="0" fontId="2" fillId="10" borderId="3" xfId="0" applyFont="1" applyFill="1" applyBorder="1"/>
    <xf numFmtId="0" fontId="2" fillId="10" borderId="1" xfId="0" applyFont="1" applyFill="1" applyBorder="1"/>
    <xf numFmtId="0" fontId="0" fillId="14" borderId="9" xfId="0" applyFont="1" applyFill="1" applyBorder="1" applyAlignment="1">
      <alignment horizontal="center"/>
    </xf>
    <xf numFmtId="0" fontId="1" fillId="14" borderId="4" xfId="0" applyFont="1" applyFill="1" applyBorder="1" applyAlignment="1">
      <alignment horizontal="center"/>
    </xf>
    <xf numFmtId="0" fontId="0" fillId="14" borderId="4" xfId="0" applyFont="1" applyFill="1" applyBorder="1" applyAlignment="1">
      <alignment horizontal="center"/>
    </xf>
    <xf numFmtId="0" fontId="0" fillId="15" borderId="9" xfId="0" applyFont="1" applyFill="1" applyBorder="1" applyAlignment="1">
      <alignment horizontal="center"/>
    </xf>
    <xf numFmtId="0" fontId="1" fillId="15" borderId="4" xfId="0" applyFont="1" applyFill="1" applyBorder="1" applyAlignment="1">
      <alignment horizontal="center"/>
    </xf>
    <xf numFmtId="0" fontId="0" fillId="15" borderId="4" xfId="0" applyFont="1" applyFill="1" applyBorder="1" applyAlignment="1">
      <alignment horizontal="center"/>
    </xf>
    <xf numFmtId="0" fontId="0" fillId="16" borderId="4" xfId="0" applyFont="1" applyFill="1" applyBorder="1" applyAlignment="1">
      <alignment horizontal="center"/>
    </xf>
    <xf numFmtId="0" fontId="0" fillId="16" borderId="9" xfId="0" applyFont="1" applyFill="1" applyBorder="1" applyAlignment="1">
      <alignment horizontal="center"/>
    </xf>
    <xf numFmtId="0" fontId="0" fillId="17" borderId="9" xfId="0" applyFont="1" applyFill="1" applyBorder="1" applyAlignment="1">
      <alignment horizontal="center"/>
    </xf>
    <xf numFmtId="0" fontId="0" fillId="17" borderId="4" xfId="0" applyFont="1" applyFill="1" applyBorder="1" applyAlignment="1">
      <alignment horizontal="center"/>
    </xf>
    <xf numFmtId="0" fontId="1" fillId="17" borderId="4" xfId="0" applyFont="1" applyFill="1" applyBorder="1" applyAlignment="1">
      <alignment horizontal="center"/>
    </xf>
    <xf numFmtId="0" fontId="0" fillId="15" borderId="4" xfId="0" applyFill="1" applyBorder="1" applyAlignment="1">
      <alignment horizontal="center"/>
    </xf>
    <xf numFmtId="0" fontId="0" fillId="16" borderId="4" xfId="0" applyFill="1" applyBorder="1" applyAlignment="1">
      <alignment horizontal="center"/>
    </xf>
    <xf numFmtId="2" fontId="1" fillId="4" borderId="8" xfId="0" applyNumberFormat="1" applyFont="1" applyFill="1" applyBorder="1" applyAlignment="1">
      <alignment horizontal="center"/>
    </xf>
    <xf numFmtId="2" fontId="0" fillId="15" borderId="9" xfId="0" applyNumberFormat="1" applyFont="1" applyFill="1" applyBorder="1" applyAlignment="1">
      <alignment horizontal="center"/>
    </xf>
    <xf numFmtId="2" fontId="1" fillId="15" borderId="4" xfId="0" applyNumberFormat="1" applyFont="1" applyFill="1" applyBorder="1" applyAlignment="1">
      <alignment horizontal="center"/>
    </xf>
    <xf numFmtId="2" fontId="0" fillId="15" borderId="4" xfId="0" applyNumberFormat="1" applyFont="1" applyFill="1" applyBorder="1" applyAlignment="1">
      <alignment horizontal="center"/>
    </xf>
    <xf numFmtId="2" fontId="0" fillId="2" borderId="9" xfId="0" applyNumberFormat="1" applyFont="1" applyFill="1" applyBorder="1" applyAlignment="1">
      <alignment horizontal="center"/>
    </xf>
    <xf numFmtId="2" fontId="0" fillId="2" borderId="4" xfId="0" applyNumberFormat="1" applyFont="1" applyFill="1" applyBorder="1" applyAlignment="1">
      <alignment horizontal="center"/>
    </xf>
    <xf numFmtId="2" fontId="1" fillId="2" borderId="4" xfId="0" applyNumberFormat="1" applyFont="1" applyFill="1" applyBorder="1" applyAlignment="1">
      <alignment horizontal="center"/>
    </xf>
    <xf numFmtId="2" fontId="0" fillId="15" borderId="4" xfId="0" applyNumberFormat="1" applyFill="1" applyBorder="1" applyAlignment="1">
      <alignment horizontal="center"/>
    </xf>
    <xf numFmtId="2" fontId="0" fillId="0" borderId="0" xfId="0" applyNumberFormat="1"/>
    <xf numFmtId="2" fontId="0" fillId="16" borderId="4" xfId="0" applyNumberFormat="1" applyFont="1" applyFill="1" applyBorder="1" applyAlignment="1">
      <alignment horizontal="center"/>
    </xf>
    <xf numFmtId="2" fontId="0" fillId="17" borderId="9" xfId="0" applyNumberFormat="1" applyFont="1" applyFill="1" applyBorder="1" applyAlignment="1">
      <alignment horizontal="center"/>
    </xf>
    <xf numFmtId="2" fontId="0" fillId="17" borderId="4" xfId="0" applyNumberFormat="1" applyFont="1" applyFill="1" applyBorder="1" applyAlignment="1">
      <alignment horizontal="center"/>
    </xf>
    <xf numFmtId="2" fontId="1" fillId="17" borderId="4" xfId="0" applyNumberFormat="1" applyFont="1" applyFill="1" applyBorder="1" applyAlignment="1">
      <alignment horizontal="center"/>
    </xf>
    <xf numFmtId="2" fontId="0" fillId="16" borderId="9" xfId="0" applyNumberFormat="1" applyFont="1" applyFill="1" applyBorder="1" applyAlignment="1">
      <alignment horizontal="center"/>
    </xf>
    <xf numFmtId="2" fontId="0" fillId="16" borderId="4" xfId="0" applyNumberFormat="1" applyFill="1" applyBorder="1" applyAlignment="1">
      <alignment horizontal="center"/>
    </xf>
    <xf numFmtId="164" fontId="0" fillId="0" borderId="0" xfId="0" applyNumberFormat="1"/>
    <xf numFmtId="0" fontId="1" fillId="4" borderId="7" xfId="0" applyFont="1" applyFill="1" applyBorder="1"/>
    <xf numFmtId="0" fontId="1" fillId="4" borderId="8" xfId="0" applyFont="1" applyFill="1" applyBorder="1" applyAlignment="1">
      <alignment horizontal="center"/>
    </xf>
    <xf numFmtId="164" fontId="1" fillId="4" borderId="8" xfId="0" applyNumberFormat="1" applyFont="1" applyFill="1" applyBorder="1" applyAlignment="1">
      <alignment horizontal="center"/>
    </xf>
    <xf numFmtId="164" fontId="0" fillId="15" borderId="4" xfId="0" applyNumberFormat="1" applyFont="1" applyFill="1" applyBorder="1" applyAlignment="1">
      <alignment horizontal="center"/>
    </xf>
    <xf numFmtId="164" fontId="0" fillId="16" borderId="4" xfId="0" applyNumberFormat="1" applyFont="1" applyFill="1" applyBorder="1" applyAlignment="1">
      <alignment horizontal="center"/>
    </xf>
    <xf numFmtId="164" fontId="1" fillId="15" borderId="4" xfId="0" applyNumberFormat="1" applyFont="1" applyFill="1" applyBorder="1" applyAlignment="1">
      <alignment horizontal="center"/>
    </xf>
    <xf numFmtId="164" fontId="0" fillId="2" borderId="9" xfId="0" applyNumberFormat="1" applyFont="1" applyFill="1" applyBorder="1" applyAlignment="1">
      <alignment horizontal="center"/>
    </xf>
    <xf numFmtId="164" fontId="0" fillId="17" borderId="9" xfId="0" applyNumberFormat="1" applyFont="1" applyFill="1" applyBorder="1" applyAlignment="1">
      <alignment horizontal="center"/>
    </xf>
    <xf numFmtId="164" fontId="0" fillId="2" borderId="4" xfId="0" applyNumberFormat="1" applyFont="1" applyFill="1" applyBorder="1" applyAlignment="1">
      <alignment horizontal="center"/>
    </xf>
    <xf numFmtId="164" fontId="0" fillId="17" borderId="4" xfId="0" applyNumberFormat="1" applyFont="1" applyFill="1" applyBorder="1" applyAlignment="1">
      <alignment horizontal="center"/>
    </xf>
    <xf numFmtId="164" fontId="1" fillId="2" borderId="4" xfId="0" applyNumberFormat="1" applyFont="1" applyFill="1" applyBorder="1" applyAlignment="1">
      <alignment horizontal="center"/>
    </xf>
    <xf numFmtId="164" fontId="1" fillId="17" borderId="4" xfId="0" applyNumberFormat="1" applyFont="1" applyFill="1" applyBorder="1" applyAlignment="1">
      <alignment horizontal="center"/>
    </xf>
    <xf numFmtId="2" fontId="0" fillId="2" borderId="2" xfId="0" applyNumberFormat="1" applyFont="1" applyFill="1" applyBorder="1" applyAlignment="1">
      <alignment horizontal="center"/>
    </xf>
    <xf numFmtId="164" fontId="0" fillId="2" borderId="2" xfId="0" applyNumberFormat="1" applyFont="1" applyFill="1" applyBorder="1" applyAlignment="1">
      <alignment horizontal="center"/>
    </xf>
    <xf numFmtId="0" fontId="1" fillId="17" borderId="2" xfId="0" applyFont="1" applyFill="1" applyBorder="1" applyAlignment="1">
      <alignment horizontal="center"/>
    </xf>
    <xf numFmtId="2" fontId="1" fillId="17" borderId="2" xfId="0" applyNumberFormat="1" applyFont="1" applyFill="1" applyBorder="1" applyAlignment="1">
      <alignment horizontal="center"/>
    </xf>
    <xf numFmtId="164" fontId="1" fillId="17" borderId="2" xfId="0" applyNumberFormat="1" applyFont="1" applyFill="1" applyBorder="1" applyAlignment="1">
      <alignment horizontal="center"/>
    </xf>
    <xf numFmtId="0" fontId="0" fillId="17" borderId="2" xfId="0" applyFont="1" applyFill="1" applyBorder="1" applyAlignment="1">
      <alignment horizontal="center"/>
    </xf>
    <xf numFmtId="2" fontId="0" fillId="17" borderId="2" xfId="0" applyNumberFormat="1" applyFont="1" applyFill="1" applyBorder="1" applyAlignment="1">
      <alignment horizontal="center"/>
    </xf>
    <xf numFmtId="164" fontId="0" fillId="17" borderId="2" xfId="0" applyNumberFormat="1" applyFont="1" applyFill="1" applyBorder="1" applyAlignment="1">
      <alignment horizontal="center"/>
    </xf>
    <xf numFmtId="164" fontId="0" fillId="15" borderId="9" xfId="0" applyNumberFormat="1" applyFont="1" applyFill="1" applyBorder="1" applyAlignment="1">
      <alignment horizontal="center"/>
    </xf>
    <xf numFmtId="164" fontId="0" fillId="16" borderId="9" xfId="0" applyNumberFormat="1" applyFont="1" applyFill="1" applyBorder="1" applyAlignment="1">
      <alignment horizontal="center"/>
    </xf>
    <xf numFmtId="164" fontId="0" fillId="15" borderId="4" xfId="0" applyNumberFormat="1" applyFill="1" applyBorder="1" applyAlignment="1">
      <alignment horizontal="center"/>
    </xf>
    <xf numFmtId="164" fontId="0" fillId="16" borderId="4" xfId="0" applyNumberFormat="1" applyFill="1" applyBorder="1" applyAlignment="1">
      <alignment horizontal="center"/>
    </xf>
    <xf numFmtId="0" fontId="1" fillId="15" borderId="2" xfId="0" applyFont="1" applyFill="1" applyBorder="1" applyAlignment="1">
      <alignment horizontal="center"/>
    </xf>
    <xf numFmtId="2" fontId="1" fillId="15" borderId="2" xfId="0" applyNumberFormat="1" applyFont="1" applyFill="1" applyBorder="1" applyAlignment="1">
      <alignment horizontal="center"/>
    </xf>
    <xf numFmtId="164" fontId="1" fillId="15" borderId="2" xfId="0" applyNumberFormat="1" applyFont="1" applyFill="1" applyBorder="1" applyAlignment="1">
      <alignment horizontal="center"/>
    </xf>
    <xf numFmtId="0" fontId="0" fillId="16" borderId="2" xfId="0" applyFont="1" applyFill="1" applyBorder="1" applyAlignment="1">
      <alignment horizontal="center"/>
    </xf>
    <xf numFmtId="2" fontId="0" fillId="16" borderId="2" xfId="0" applyNumberFormat="1" applyFont="1" applyFill="1" applyBorder="1" applyAlignment="1">
      <alignment horizontal="center"/>
    </xf>
    <xf numFmtId="164" fontId="0" fillId="16" borderId="2" xfId="0" applyNumberFormat="1" applyFont="1" applyFill="1" applyBorder="1" applyAlignment="1">
      <alignment horizontal="center"/>
    </xf>
    <xf numFmtId="0" fontId="0" fillId="15" borderId="2" xfId="0" applyFont="1" applyFill="1" applyBorder="1" applyAlignment="1">
      <alignment horizontal="center"/>
    </xf>
    <xf numFmtId="2" fontId="0" fillId="15" borderId="2" xfId="0" applyNumberFormat="1" applyFont="1" applyFill="1" applyBorder="1" applyAlignment="1">
      <alignment horizontal="center"/>
    </xf>
    <xf numFmtId="164" fontId="0" fillId="15" borderId="2" xfId="0" applyNumberFormat="1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2" fontId="1" fillId="2" borderId="9" xfId="0" applyNumberFormat="1" applyFont="1" applyFill="1" applyBorder="1" applyAlignment="1">
      <alignment horizontal="center"/>
    </xf>
    <xf numFmtId="164" fontId="1" fillId="2" borderId="9" xfId="0" applyNumberFormat="1" applyFont="1" applyFill="1" applyBorder="1" applyAlignment="1">
      <alignment horizontal="center"/>
    </xf>
    <xf numFmtId="0" fontId="1" fillId="17" borderId="9" xfId="0" applyFont="1" applyFill="1" applyBorder="1" applyAlignment="1">
      <alignment horizontal="center"/>
    </xf>
    <xf numFmtId="2" fontId="1" fillId="17" borderId="9" xfId="0" applyNumberFormat="1" applyFont="1" applyFill="1" applyBorder="1" applyAlignment="1">
      <alignment horizontal="center"/>
    </xf>
    <xf numFmtId="164" fontId="1" fillId="17" borderId="9" xfId="0" applyNumberFormat="1" applyFont="1" applyFill="1" applyBorder="1" applyAlignment="1">
      <alignment horizontal="center"/>
    </xf>
    <xf numFmtId="0" fontId="1" fillId="16" borderId="9" xfId="0" applyFont="1" applyFill="1" applyBorder="1" applyAlignment="1">
      <alignment horizontal="center"/>
    </xf>
    <xf numFmtId="2" fontId="1" fillId="16" borderId="9" xfId="0" applyNumberFormat="1" applyFont="1" applyFill="1" applyBorder="1" applyAlignment="1">
      <alignment horizontal="center"/>
    </xf>
    <xf numFmtId="164" fontId="1" fillId="16" borderId="9" xfId="0" applyNumberFormat="1" applyFont="1" applyFill="1" applyBorder="1" applyAlignment="1">
      <alignment horizontal="center"/>
    </xf>
    <xf numFmtId="0" fontId="1" fillId="16" borderId="2" xfId="0" applyFont="1" applyFill="1" applyBorder="1" applyAlignment="1">
      <alignment horizontal="center"/>
    </xf>
    <xf numFmtId="2" fontId="1" fillId="16" borderId="2" xfId="0" applyNumberFormat="1" applyFont="1" applyFill="1" applyBorder="1" applyAlignment="1">
      <alignment horizontal="center"/>
    </xf>
    <xf numFmtId="164" fontId="1" fillId="16" borderId="2" xfId="0" applyNumberFormat="1" applyFont="1" applyFill="1" applyBorder="1" applyAlignment="1">
      <alignment horizontal="center"/>
    </xf>
    <xf numFmtId="0" fontId="0" fillId="14" borderId="2" xfId="0" applyFill="1" applyBorder="1" applyAlignment="1">
      <alignment horizontal="center"/>
    </xf>
    <xf numFmtId="2" fontId="0" fillId="14" borderId="2" xfId="0" applyNumberFormat="1" applyFill="1" applyBorder="1" applyAlignment="1">
      <alignment horizontal="center"/>
    </xf>
    <xf numFmtId="164" fontId="0" fillId="14" borderId="2" xfId="0" applyNumberFormat="1" applyFill="1" applyBorder="1" applyAlignment="1">
      <alignment horizontal="center"/>
    </xf>
    <xf numFmtId="0" fontId="0" fillId="17" borderId="2" xfId="0" applyFill="1" applyBorder="1" applyAlignment="1">
      <alignment horizontal="center"/>
    </xf>
    <xf numFmtId="2" fontId="0" fillId="17" borderId="2" xfId="0" applyNumberFormat="1" applyFill="1" applyBorder="1" applyAlignment="1">
      <alignment horizontal="center"/>
    </xf>
    <xf numFmtId="164" fontId="0" fillId="17" borderId="2" xfId="0" applyNumberFormat="1" applyFill="1" applyBorder="1" applyAlignment="1">
      <alignment horizontal="center"/>
    </xf>
    <xf numFmtId="0" fontId="1" fillId="16" borderId="4" xfId="0" applyFont="1" applyFill="1" applyBorder="1" applyAlignment="1">
      <alignment horizontal="center"/>
    </xf>
    <xf numFmtId="2" fontId="1" fillId="16" borderId="4" xfId="0" applyNumberFormat="1" applyFont="1" applyFill="1" applyBorder="1" applyAlignment="1">
      <alignment horizontal="center"/>
    </xf>
    <xf numFmtId="164" fontId="1" fillId="16" borderId="4" xfId="0" applyNumberFormat="1" applyFont="1" applyFill="1" applyBorder="1" applyAlignment="1">
      <alignment horizontal="center"/>
    </xf>
    <xf numFmtId="0" fontId="0" fillId="15" borderId="2" xfId="0" applyFill="1" applyBorder="1" applyAlignment="1">
      <alignment horizontal="center"/>
    </xf>
    <xf numFmtId="2" fontId="0" fillId="15" borderId="2" xfId="0" applyNumberFormat="1" applyFill="1" applyBorder="1" applyAlignment="1">
      <alignment horizontal="center"/>
    </xf>
    <xf numFmtId="164" fontId="0" fillId="15" borderId="2" xfId="0" applyNumberFormat="1" applyFill="1" applyBorder="1" applyAlignment="1">
      <alignment horizontal="center"/>
    </xf>
    <xf numFmtId="0" fontId="0" fillId="16" borderId="2" xfId="0" applyFill="1" applyBorder="1" applyAlignment="1">
      <alignment horizontal="center"/>
    </xf>
    <xf numFmtId="2" fontId="0" fillId="16" borderId="2" xfId="0" applyNumberFormat="1" applyFill="1" applyBorder="1" applyAlignment="1">
      <alignment horizontal="center"/>
    </xf>
    <xf numFmtId="164" fontId="0" fillId="16" borderId="2" xfId="0" applyNumberFormat="1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2" fontId="0" fillId="2" borderId="9" xfId="0" applyNumberFormat="1" applyFill="1" applyBorder="1" applyAlignment="1">
      <alignment horizontal="center"/>
    </xf>
    <xf numFmtId="164" fontId="0" fillId="2" borderId="9" xfId="0" applyNumberFormat="1" applyFill="1" applyBorder="1" applyAlignment="1">
      <alignment horizontal="center"/>
    </xf>
    <xf numFmtId="0" fontId="0" fillId="17" borderId="9" xfId="0" applyFill="1" applyBorder="1" applyAlignment="1">
      <alignment horizontal="center"/>
    </xf>
    <xf numFmtId="2" fontId="0" fillId="17" borderId="9" xfId="0" applyNumberFormat="1" applyFill="1" applyBorder="1" applyAlignment="1">
      <alignment horizontal="center"/>
    </xf>
    <xf numFmtId="164" fontId="0" fillId="17" borderId="9" xfId="0" applyNumberForma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2" fontId="0" fillId="2" borderId="2" xfId="0" applyNumberFormat="1" applyFill="1" applyBorder="1" applyAlignment="1">
      <alignment horizontal="center"/>
    </xf>
    <xf numFmtId="164" fontId="0" fillId="2" borderId="2" xfId="0" applyNumberFormat="1" applyFill="1" applyBorder="1" applyAlignment="1">
      <alignment horizontal="center"/>
    </xf>
    <xf numFmtId="0" fontId="0" fillId="8" borderId="8" xfId="0" applyFont="1" applyFill="1" applyBorder="1" applyAlignment="1">
      <alignment horizontal="center"/>
    </xf>
    <xf numFmtId="2" fontId="0" fillId="8" borderId="8" xfId="0" applyNumberFormat="1" applyFont="1" applyFill="1" applyBorder="1" applyAlignment="1">
      <alignment horizontal="center"/>
    </xf>
    <xf numFmtId="164" fontId="0" fillId="8" borderId="8" xfId="0" applyNumberFormat="1" applyFont="1" applyFill="1" applyBorder="1" applyAlignment="1">
      <alignment horizontal="center"/>
    </xf>
    <xf numFmtId="0" fontId="0" fillId="17" borderId="8" xfId="0" applyFont="1" applyFill="1" applyBorder="1" applyAlignment="1">
      <alignment horizontal="center"/>
    </xf>
    <xf numFmtId="2" fontId="0" fillId="17" borderId="8" xfId="0" applyNumberFormat="1" applyFont="1" applyFill="1" applyBorder="1" applyAlignment="1">
      <alignment horizontal="center"/>
    </xf>
    <xf numFmtId="164" fontId="0" fillId="17" borderId="8" xfId="0" applyNumberFormat="1" applyFont="1" applyFill="1" applyBorder="1" applyAlignment="1">
      <alignment horizontal="center"/>
    </xf>
    <xf numFmtId="0" fontId="0" fillId="15" borderId="8" xfId="0" applyFont="1" applyFill="1" applyBorder="1" applyAlignment="1">
      <alignment horizontal="center"/>
    </xf>
    <xf numFmtId="2" fontId="0" fillId="15" borderId="8" xfId="0" applyNumberFormat="1" applyFont="1" applyFill="1" applyBorder="1" applyAlignment="1">
      <alignment horizontal="center"/>
    </xf>
    <xf numFmtId="164" fontId="0" fillId="15" borderId="8" xfId="0" applyNumberFormat="1" applyFont="1" applyFill="1" applyBorder="1" applyAlignment="1">
      <alignment horizontal="center"/>
    </xf>
    <xf numFmtId="0" fontId="0" fillId="16" borderId="8" xfId="0" applyFont="1" applyFill="1" applyBorder="1" applyAlignment="1">
      <alignment horizontal="center"/>
    </xf>
    <xf numFmtId="2" fontId="0" fillId="16" borderId="8" xfId="0" applyNumberFormat="1" applyFont="1" applyFill="1" applyBorder="1" applyAlignment="1">
      <alignment horizontal="center"/>
    </xf>
    <xf numFmtId="164" fontId="0" fillId="16" borderId="8" xfId="0" applyNumberFormat="1" applyFont="1" applyFill="1" applyBorder="1" applyAlignment="1">
      <alignment horizontal="center"/>
    </xf>
    <xf numFmtId="0" fontId="1" fillId="14" borderId="9" xfId="0" applyFont="1" applyFill="1" applyBorder="1" applyAlignment="1">
      <alignment horizontal="center"/>
    </xf>
    <xf numFmtId="2" fontId="1" fillId="14" borderId="9" xfId="0" applyNumberFormat="1" applyFont="1" applyFill="1" applyBorder="1" applyAlignment="1">
      <alignment horizontal="center"/>
    </xf>
    <xf numFmtId="164" fontId="1" fillId="14" borderId="9" xfId="0" applyNumberFormat="1" applyFont="1" applyFill="1" applyBorder="1" applyAlignment="1">
      <alignment horizontal="center"/>
    </xf>
    <xf numFmtId="2" fontId="0" fillId="14" borderId="9" xfId="0" applyNumberFormat="1" applyFont="1" applyFill="1" applyBorder="1" applyAlignment="1">
      <alignment horizontal="center"/>
    </xf>
    <xf numFmtId="164" fontId="0" fillId="14" borderId="9" xfId="0" applyNumberFormat="1" applyFont="1" applyFill="1" applyBorder="1" applyAlignment="1">
      <alignment horizontal="center"/>
    </xf>
    <xf numFmtId="0" fontId="0" fillId="14" borderId="4" xfId="0" applyFill="1" applyBorder="1" applyAlignment="1">
      <alignment horizontal="center"/>
    </xf>
    <xf numFmtId="2" fontId="0" fillId="14" borderId="4" xfId="0" applyNumberFormat="1" applyFill="1" applyBorder="1" applyAlignment="1">
      <alignment horizontal="center"/>
    </xf>
    <xf numFmtId="164" fontId="0" fillId="14" borderId="4" xfId="0" applyNumberFormat="1" applyFill="1" applyBorder="1" applyAlignment="1">
      <alignment horizontal="center"/>
    </xf>
    <xf numFmtId="0" fontId="0" fillId="17" borderId="4" xfId="0" applyFill="1" applyBorder="1" applyAlignment="1">
      <alignment horizontal="center"/>
    </xf>
    <xf numFmtId="2" fontId="0" fillId="17" borderId="4" xfId="0" applyNumberFormat="1" applyFill="1" applyBorder="1" applyAlignment="1">
      <alignment horizontal="center"/>
    </xf>
    <xf numFmtId="164" fontId="0" fillId="17" borderId="4" xfId="0" applyNumberFormat="1" applyFill="1" applyBorder="1" applyAlignment="1">
      <alignment horizontal="center"/>
    </xf>
    <xf numFmtId="2" fontId="1" fillId="14" borderId="4" xfId="0" applyNumberFormat="1" applyFont="1" applyFill="1" applyBorder="1" applyAlignment="1">
      <alignment horizontal="center"/>
    </xf>
    <xf numFmtId="164" fontId="1" fillId="14" borderId="4" xfId="0" applyNumberFormat="1" applyFont="1" applyFill="1" applyBorder="1" applyAlignment="1">
      <alignment horizontal="center"/>
    </xf>
    <xf numFmtId="2" fontId="0" fillId="14" borderId="4" xfId="0" applyNumberFormat="1" applyFont="1" applyFill="1" applyBorder="1" applyAlignment="1">
      <alignment horizontal="center"/>
    </xf>
    <xf numFmtId="164" fontId="0" fillId="14" borderId="4" xfId="0" applyNumberFormat="1" applyFont="1" applyFill="1" applyBorder="1" applyAlignment="1">
      <alignment horizontal="center"/>
    </xf>
    <xf numFmtId="0" fontId="0" fillId="14" borderId="2" xfId="0" applyFont="1" applyFill="1" applyBorder="1" applyAlignment="1">
      <alignment horizontal="center"/>
    </xf>
    <xf numFmtId="2" fontId="0" fillId="14" borderId="2" xfId="0" applyNumberFormat="1" applyFont="1" applyFill="1" applyBorder="1" applyAlignment="1">
      <alignment horizontal="center"/>
    </xf>
    <xf numFmtId="164" fontId="0" fillId="14" borderId="2" xfId="0" applyNumberFormat="1" applyFont="1" applyFill="1" applyBorder="1" applyAlignment="1">
      <alignment horizontal="center"/>
    </xf>
    <xf numFmtId="0" fontId="6" fillId="14" borderId="4" xfId="0" applyFont="1" applyFill="1" applyBorder="1" applyAlignment="1">
      <alignment horizontal="center"/>
    </xf>
    <xf numFmtId="0" fontId="2" fillId="17" borderId="4" xfId="0" applyFont="1" applyFill="1" applyBorder="1" applyAlignment="1">
      <alignment horizontal="center"/>
    </xf>
    <xf numFmtId="0" fontId="2" fillId="14" borderId="4" xfId="0" applyFont="1" applyFill="1" applyBorder="1" applyAlignment="1">
      <alignment horizontal="center"/>
    </xf>
    <xf numFmtId="0" fontId="6" fillId="15" borderId="9" xfId="0" applyFont="1" applyFill="1" applyBorder="1" applyAlignment="1">
      <alignment horizontal="center"/>
    </xf>
    <xf numFmtId="2" fontId="1" fillId="15" borderId="9" xfId="0" applyNumberFormat="1" applyFont="1" applyFill="1" applyBorder="1" applyAlignment="1">
      <alignment horizontal="center"/>
    </xf>
    <xf numFmtId="164" fontId="1" fillId="15" borderId="9" xfId="0" applyNumberFormat="1" applyFont="1" applyFill="1" applyBorder="1" applyAlignment="1">
      <alignment horizontal="center"/>
    </xf>
    <xf numFmtId="0" fontId="2" fillId="16" borderId="9" xfId="0" applyFont="1" applyFill="1" applyBorder="1" applyAlignment="1">
      <alignment horizontal="center"/>
    </xf>
    <xf numFmtId="0" fontId="6" fillId="15" borderId="4" xfId="0" applyFont="1" applyFill="1" applyBorder="1" applyAlignment="1">
      <alignment horizontal="center"/>
    </xf>
    <xf numFmtId="0" fontId="2" fillId="16" borderId="4" xfId="0" applyFont="1" applyFill="1" applyBorder="1" applyAlignment="1">
      <alignment horizontal="center"/>
    </xf>
    <xf numFmtId="0" fontId="2" fillId="15" borderId="4" xfId="0" applyFont="1" applyFill="1" applyBorder="1" applyAlignment="1">
      <alignment horizontal="center"/>
    </xf>
    <xf numFmtId="0" fontId="1" fillId="12" borderId="10" xfId="0" applyFont="1" applyFill="1" applyBorder="1" applyAlignment="1">
      <alignment horizontal="center"/>
    </xf>
    <xf numFmtId="49" fontId="1" fillId="12" borderId="10" xfId="0" applyNumberFormat="1" applyFont="1" applyFill="1" applyBorder="1" applyAlignment="1">
      <alignment horizontal="center"/>
    </xf>
    <xf numFmtId="0" fontId="0" fillId="11" borderId="9" xfId="0" applyFont="1" applyFill="1" applyBorder="1" applyAlignment="1">
      <alignment horizontal="center"/>
    </xf>
    <xf numFmtId="0" fontId="1" fillId="11" borderId="4" xfId="0" applyFont="1" applyFill="1" applyBorder="1" applyAlignment="1">
      <alignment horizontal="center"/>
    </xf>
    <xf numFmtId="0" fontId="0" fillId="10" borderId="2" xfId="0" applyFont="1" applyFill="1" applyBorder="1" applyAlignment="1">
      <alignment horizontal="center"/>
    </xf>
    <xf numFmtId="0" fontId="0" fillId="13" borderId="9" xfId="0" applyFill="1" applyBorder="1" applyAlignment="1">
      <alignment horizontal="center"/>
    </xf>
    <xf numFmtId="0" fontId="0" fillId="13" borderId="9" xfId="0" applyFont="1" applyFill="1" applyBorder="1" applyAlignment="1">
      <alignment horizontal="center"/>
    </xf>
    <xf numFmtId="0" fontId="0" fillId="13" borderId="4" xfId="0" applyFont="1" applyFill="1" applyBorder="1" applyAlignment="1">
      <alignment horizontal="center"/>
    </xf>
    <xf numFmtId="49" fontId="4" fillId="13" borderId="4" xfId="1" applyNumberFormat="1" applyFont="1" applyFill="1" applyBorder="1" applyAlignment="1">
      <alignment horizontal="center"/>
    </xf>
    <xf numFmtId="0" fontId="1" fillId="13" borderId="4" xfId="0" applyFont="1" applyFill="1" applyBorder="1" applyAlignment="1">
      <alignment horizontal="center"/>
    </xf>
    <xf numFmtId="49" fontId="1" fillId="13" borderId="4" xfId="1" applyNumberFormat="1" applyFont="1" applyFill="1" applyBorder="1" applyAlignment="1">
      <alignment horizontal="center"/>
    </xf>
    <xf numFmtId="0" fontId="0" fillId="13" borderId="4" xfId="0" applyFill="1" applyBorder="1" applyAlignment="1">
      <alignment horizontal="center"/>
    </xf>
    <xf numFmtId="49" fontId="0" fillId="13" borderId="4" xfId="0" applyNumberFormat="1" applyFont="1" applyFill="1" applyBorder="1" applyAlignment="1">
      <alignment horizontal="center"/>
    </xf>
    <xf numFmtId="0" fontId="1" fillId="13" borderId="2" xfId="0" applyFont="1" applyFill="1" applyBorder="1" applyAlignment="1">
      <alignment horizontal="center"/>
    </xf>
    <xf numFmtId="0" fontId="0" fillId="10" borderId="9" xfId="0" applyFont="1" applyFill="1" applyBorder="1" applyAlignment="1">
      <alignment horizontal="center"/>
    </xf>
    <xf numFmtId="0" fontId="0" fillId="10" borderId="4" xfId="0" applyFill="1" applyBorder="1" applyAlignment="1">
      <alignment horizontal="center"/>
    </xf>
    <xf numFmtId="49" fontId="0" fillId="10" borderId="4" xfId="0" applyNumberFormat="1" applyFont="1" applyFill="1" applyBorder="1" applyAlignment="1">
      <alignment horizontal="center"/>
    </xf>
    <xf numFmtId="0" fontId="0" fillId="10" borderId="4" xfId="0" applyFont="1" applyFill="1" applyBorder="1" applyAlignment="1">
      <alignment horizontal="center"/>
    </xf>
    <xf numFmtId="0" fontId="1" fillId="10" borderId="2" xfId="0" applyFont="1" applyFill="1" applyBorder="1" applyAlignment="1">
      <alignment horizontal="center"/>
    </xf>
    <xf numFmtId="0" fontId="1" fillId="13" borderId="9" xfId="0" applyFont="1" applyFill="1" applyBorder="1" applyAlignment="1">
      <alignment horizontal="center"/>
    </xf>
    <xf numFmtId="0" fontId="0" fillId="13" borderId="2" xfId="0" applyFont="1" applyFill="1" applyBorder="1" applyAlignment="1">
      <alignment horizontal="center"/>
    </xf>
    <xf numFmtId="0" fontId="1" fillId="10" borderId="9" xfId="0" applyFont="1" applyFill="1" applyBorder="1" applyAlignment="1">
      <alignment horizontal="center"/>
    </xf>
    <xf numFmtId="0" fontId="1" fillId="10" borderId="4" xfId="0" applyFont="1" applyFill="1" applyBorder="1" applyAlignment="1">
      <alignment horizontal="center"/>
    </xf>
    <xf numFmtId="0" fontId="0" fillId="13" borderId="2" xfId="0" applyFill="1" applyBorder="1" applyAlignment="1">
      <alignment horizontal="center"/>
    </xf>
    <xf numFmtId="49" fontId="0" fillId="13" borderId="2" xfId="0" applyNumberFormat="1" applyFont="1" applyFill="1" applyBorder="1" applyAlignment="1">
      <alignment horizontal="center"/>
    </xf>
    <xf numFmtId="0" fontId="0" fillId="10" borderId="2" xfId="0" applyFill="1" applyBorder="1" applyAlignment="1">
      <alignment horizontal="center"/>
    </xf>
    <xf numFmtId="49" fontId="0" fillId="10" borderId="2" xfId="0" applyNumberFormat="1" applyFont="1" applyFill="1" applyBorder="1" applyAlignment="1">
      <alignment horizontal="center"/>
    </xf>
    <xf numFmtId="49" fontId="1" fillId="10" borderId="2" xfId="0" applyNumberFormat="1" applyFont="1" applyFill="1" applyBorder="1" applyAlignment="1">
      <alignment horizontal="center"/>
    </xf>
    <xf numFmtId="0" fontId="0" fillId="13" borderId="8" xfId="0" applyFont="1" applyFill="1" applyBorder="1" applyAlignment="1">
      <alignment horizontal="center"/>
    </xf>
    <xf numFmtId="0" fontId="0" fillId="10" borderId="8" xfId="0" applyFont="1" applyFill="1" applyBorder="1" applyAlignment="1">
      <alignment horizontal="center"/>
    </xf>
    <xf numFmtId="49" fontId="0" fillId="10" borderId="9" xfId="0" applyNumberFormat="1" applyFont="1" applyFill="1" applyBorder="1" applyAlignment="1">
      <alignment horizontal="center"/>
    </xf>
    <xf numFmtId="0" fontId="7" fillId="13" borderId="4" xfId="0" applyFont="1" applyFill="1" applyBorder="1" applyAlignment="1">
      <alignment horizontal="center"/>
    </xf>
    <xf numFmtId="0" fontId="5" fillId="13" borderId="4" xfId="0" applyFont="1" applyFill="1" applyBorder="1" applyAlignment="1">
      <alignment horizontal="center"/>
    </xf>
    <xf numFmtId="0" fontId="7" fillId="10" borderId="4" xfId="0" applyFont="1" applyFill="1" applyBorder="1" applyAlignment="1">
      <alignment horizontal="center"/>
    </xf>
    <xf numFmtId="0" fontId="2" fillId="15" borderId="9" xfId="0" applyFont="1" applyFill="1" applyBorder="1" applyAlignment="1">
      <alignment horizontal="center"/>
    </xf>
    <xf numFmtId="0" fontId="0" fillId="9" borderId="9" xfId="0" applyFont="1" applyFill="1" applyBorder="1"/>
    <xf numFmtId="0" fontId="1" fillId="9" borderId="4" xfId="0" applyFont="1" applyFill="1" applyBorder="1"/>
    <xf numFmtId="0" fontId="0" fillId="9" borderId="4" xfId="0" applyFill="1" applyBorder="1"/>
    <xf numFmtId="0" fontId="0" fillId="9" borderId="4" xfId="0" applyFont="1" applyFill="1" applyBorder="1"/>
    <xf numFmtId="0" fontId="2" fillId="9" borderId="4" xfId="0" applyFont="1" applyFill="1" applyBorder="1"/>
    <xf numFmtId="0" fontId="2" fillId="10" borderId="9" xfId="0" applyFont="1" applyFill="1" applyBorder="1"/>
    <xf numFmtId="0" fontId="6" fillId="10" borderId="4" xfId="0" applyFont="1" applyFill="1" applyBorder="1"/>
    <xf numFmtId="0" fontId="2" fillId="10" borderId="4" xfId="0" applyFont="1" applyFill="1" applyBorder="1"/>
    <xf numFmtId="0" fontId="1" fillId="10" borderId="4" xfId="0" applyFont="1" applyFill="1" applyBorder="1"/>
    <xf numFmtId="0" fontId="0" fillId="10" borderId="4" xfId="0" applyFill="1" applyBorder="1"/>
    <xf numFmtId="0" fontId="0" fillId="10" borderId="2" xfId="0" applyFill="1" applyBorder="1"/>
    <xf numFmtId="0" fontId="6" fillId="16" borderId="4" xfId="0" applyFont="1" applyFill="1" applyBorder="1" applyAlignment="1">
      <alignment horizontal="center"/>
    </xf>
    <xf numFmtId="0" fontId="0" fillId="18" borderId="9" xfId="0" applyFont="1" applyFill="1" applyBorder="1" applyAlignment="1">
      <alignment horizontal="center"/>
    </xf>
    <xf numFmtId="0" fontId="1" fillId="18" borderId="4" xfId="0" applyFont="1" applyFill="1" applyBorder="1" applyAlignment="1">
      <alignment horizontal="center"/>
    </xf>
    <xf numFmtId="0" fontId="0" fillId="18" borderId="4" xfId="0" applyFill="1" applyBorder="1" applyAlignment="1">
      <alignment horizontal="center"/>
    </xf>
    <xf numFmtId="0" fontId="0" fillId="18" borderId="4" xfId="0" applyFont="1" applyFill="1" applyBorder="1" applyAlignment="1">
      <alignment horizontal="center"/>
    </xf>
    <xf numFmtId="0" fontId="2" fillId="18" borderId="4" xfId="0" applyFont="1" applyFill="1" applyBorder="1" applyAlignment="1">
      <alignment horizontal="center"/>
    </xf>
    <xf numFmtId="0" fontId="1" fillId="6" borderId="7" xfId="0" applyFont="1" applyFill="1" applyBorder="1" applyAlignment="1">
      <alignment horizontal="center"/>
    </xf>
    <xf numFmtId="0" fontId="1" fillId="6" borderId="6" xfId="0" applyFont="1" applyFill="1" applyBorder="1" applyAlignment="1">
      <alignment horizontal="center"/>
    </xf>
    <xf numFmtId="0" fontId="1" fillId="5" borderId="7" xfId="0" applyFont="1" applyFill="1" applyBorder="1" applyAlignment="1">
      <alignment horizontal="center"/>
    </xf>
    <xf numFmtId="0" fontId="1" fillId="5" borderId="6" xfId="0" applyFont="1" applyFill="1" applyBorder="1" applyAlignment="1">
      <alignment horizontal="center"/>
    </xf>
    <xf numFmtId="2" fontId="1" fillId="5" borderId="7" xfId="0" applyNumberFormat="1" applyFont="1" applyFill="1" applyBorder="1" applyAlignment="1">
      <alignment horizontal="center"/>
    </xf>
    <xf numFmtId="2" fontId="1" fillId="5" borderId="6" xfId="0" applyNumberFormat="1" applyFont="1" applyFill="1" applyBorder="1" applyAlignment="1">
      <alignment horizontal="center"/>
    </xf>
    <xf numFmtId="2" fontId="1" fillId="5" borderId="5" xfId="0" applyNumberFormat="1" applyFont="1" applyFill="1" applyBorder="1" applyAlignment="1">
      <alignment horizontal="center"/>
    </xf>
    <xf numFmtId="0" fontId="1" fillId="9" borderId="9" xfId="0" applyFont="1" applyFill="1" applyBorder="1" applyAlignment="1">
      <alignment horizontal="center"/>
    </xf>
    <xf numFmtId="2" fontId="0" fillId="9" borderId="4" xfId="0" applyNumberFormat="1" applyFont="1" applyFill="1" applyBorder="1" applyAlignment="1">
      <alignment horizontal="center"/>
    </xf>
    <xf numFmtId="49" fontId="0" fillId="9" borderId="4" xfId="0" applyNumberFormat="1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0" fontId="0" fillId="9" borderId="4" xfId="0" applyFont="1" applyFill="1" applyBorder="1" applyAlignment="1">
      <alignment horizontal="center"/>
    </xf>
    <xf numFmtId="0" fontId="0" fillId="9" borderId="2" xfId="0" applyFont="1" applyFill="1" applyBorder="1" applyAlignment="1">
      <alignment horizontal="center"/>
    </xf>
    <xf numFmtId="0" fontId="0" fillId="9" borderId="9" xfId="0" applyFont="1" applyFill="1" applyBorder="1" applyAlignment="1">
      <alignment horizontal="center"/>
    </xf>
    <xf numFmtId="49" fontId="1" fillId="12" borderId="12" xfId="0" applyNumberFormat="1" applyFont="1" applyFill="1" applyBorder="1" applyAlignment="1">
      <alignment horizontal="center"/>
    </xf>
    <xf numFmtId="0" fontId="0" fillId="11" borderId="11" xfId="0" applyFont="1" applyFill="1" applyBorder="1" applyAlignment="1">
      <alignment horizontal="center"/>
    </xf>
    <xf numFmtId="49" fontId="1" fillId="11" borderId="3" xfId="0" applyNumberFormat="1" applyFont="1" applyFill="1" applyBorder="1" applyAlignment="1">
      <alignment horizontal="center"/>
    </xf>
    <xf numFmtId="0" fontId="0" fillId="10" borderId="1" xfId="0" applyFont="1" applyFill="1" applyBorder="1" applyAlignment="1">
      <alignment horizontal="center"/>
    </xf>
    <xf numFmtId="0" fontId="0" fillId="13" borderId="11" xfId="0" applyFont="1" applyFill="1" applyBorder="1" applyAlignment="1">
      <alignment horizontal="center"/>
    </xf>
    <xf numFmtId="0" fontId="0" fillId="13" borderId="3" xfId="0" applyFont="1" applyFill="1" applyBorder="1" applyAlignment="1">
      <alignment horizontal="center"/>
    </xf>
    <xf numFmtId="0" fontId="1" fillId="13" borderId="3" xfId="0" applyFont="1" applyFill="1" applyBorder="1" applyAlignment="1">
      <alignment horizontal="center"/>
    </xf>
    <xf numFmtId="0" fontId="1" fillId="13" borderId="1" xfId="0" applyFont="1" applyFill="1" applyBorder="1" applyAlignment="1">
      <alignment horizontal="center"/>
    </xf>
    <xf numFmtId="0" fontId="0" fillId="10" borderId="11" xfId="0" applyFont="1" applyFill="1" applyBorder="1" applyAlignment="1">
      <alignment horizontal="center"/>
    </xf>
    <xf numFmtId="49" fontId="0" fillId="10" borderId="3" xfId="0" applyNumberFormat="1" applyFont="1" applyFill="1" applyBorder="1" applyAlignment="1">
      <alignment horizontal="center"/>
    </xf>
    <xf numFmtId="0" fontId="0" fillId="10" borderId="3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0" fontId="1" fillId="13" borderId="11" xfId="0" applyFont="1" applyFill="1" applyBorder="1" applyAlignment="1">
      <alignment horizontal="center"/>
    </xf>
    <xf numFmtId="0" fontId="0" fillId="13" borderId="1" xfId="0" applyFont="1" applyFill="1" applyBorder="1" applyAlignment="1">
      <alignment horizontal="center"/>
    </xf>
    <xf numFmtId="0" fontId="1" fillId="10" borderId="11" xfId="0" applyFont="1" applyFill="1" applyBorder="1" applyAlignment="1">
      <alignment horizontal="center"/>
    </xf>
    <xf numFmtId="0" fontId="1" fillId="10" borderId="3" xfId="0" applyFont="1" applyFill="1" applyBorder="1" applyAlignment="1">
      <alignment horizontal="center"/>
    </xf>
    <xf numFmtId="49" fontId="0" fillId="13" borderId="1" xfId="0" applyNumberFormat="1" applyFont="1" applyFill="1" applyBorder="1" applyAlignment="1">
      <alignment horizontal="center"/>
    </xf>
    <xf numFmtId="49" fontId="0" fillId="10" borderId="1" xfId="0" applyNumberFormat="1" applyFont="1" applyFill="1" applyBorder="1" applyAlignment="1">
      <alignment horizontal="center"/>
    </xf>
    <xf numFmtId="0" fontId="0" fillId="13" borderId="11" xfId="0" applyFill="1" applyBorder="1" applyAlignment="1">
      <alignment horizontal="center"/>
    </xf>
    <xf numFmtId="0" fontId="0" fillId="13" borderId="1" xfId="0" applyFill="1" applyBorder="1" applyAlignment="1">
      <alignment horizontal="center"/>
    </xf>
    <xf numFmtId="49" fontId="1" fillId="10" borderId="1" xfId="0" applyNumberFormat="1" applyFont="1" applyFill="1" applyBorder="1" applyAlignment="1">
      <alignment horizontal="center"/>
    </xf>
    <xf numFmtId="0" fontId="0" fillId="13" borderId="7" xfId="0" applyFont="1" applyFill="1" applyBorder="1" applyAlignment="1">
      <alignment horizontal="center"/>
    </xf>
    <xf numFmtId="0" fontId="0" fillId="10" borderId="7" xfId="0" applyFont="1" applyFill="1" applyBorder="1" applyAlignment="1">
      <alignment horizontal="center"/>
    </xf>
    <xf numFmtId="49" fontId="0" fillId="13" borderId="3" xfId="0" applyNumberFormat="1" applyFont="1" applyFill="1" applyBorder="1" applyAlignment="1">
      <alignment horizontal="center"/>
    </xf>
    <xf numFmtId="49" fontId="0" fillId="10" borderId="11" xfId="0" applyNumberFormat="1" applyFont="1" applyFill="1" applyBorder="1" applyAlignment="1">
      <alignment horizontal="center"/>
    </xf>
    <xf numFmtId="49" fontId="1" fillId="12" borderId="13" xfId="0" applyNumberFormat="1" applyFont="1" applyFill="1" applyBorder="1" applyAlignment="1">
      <alignment horizontal="center"/>
    </xf>
    <xf numFmtId="49" fontId="4" fillId="11" borderId="14" xfId="1" applyNumberFormat="1" applyFont="1" applyFill="1" applyBorder="1" applyAlignment="1">
      <alignment horizontal="center"/>
    </xf>
    <xf numFmtId="49" fontId="1" fillId="11" borderId="15" xfId="0" applyNumberFormat="1" applyFont="1" applyFill="1" applyBorder="1" applyAlignment="1">
      <alignment horizontal="center"/>
    </xf>
    <xf numFmtId="49" fontId="4" fillId="10" borderId="16" xfId="1" applyNumberFormat="1" applyFont="1" applyFill="1" applyBorder="1" applyAlignment="1">
      <alignment horizontal="center"/>
    </xf>
    <xf numFmtId="49" fontId="4" fillId="9" borderId="14" xfId="1" applyNumberFormat="1" applyFont="1" applyFill="1" applyBorder="1" applyAlignment="1">
      <alignment horizontal="center"/>
    </xf>
    <xf numFmtId="49" fontId="4" fillId="9" borderId="15" xfId="1" applyNumberFormat="1" applyFont="1" applyFill="1" applyBorder="1" applyAlignment="1">
      <alignment horizontal="center"/>
    </xf>
    <xf numFmtId="49" fontId="1" fillId="9" borderId="15" xfId="1" applyNumberFormat="1" applyFont="1" applyFill="1" applyBorder="1" applyAlignment="1">
      <alignment horizontal="center"/>
    </xf>
    <xf numFmtId="49" fontId="0" fillId="9" borderId="15" xfId="0" applyNumberFormat="1" applyFont="1" applyFill="1" applyBorder="1" applyAlignment="1">
      <alignment horizontal="center"/>
    </xf>
    <xf numFmtId="49" fontId="1" fillId="9" borderId="16" xfId="1" applyNumberFormat="1" applyFont="1" applyFill="1" applyBorder="1" applyAlignment="1">
      <alignment horizontal="center"/>
    </xf>
    <xf numFmtId="49" fontId="4" fillId="10" borderId="14" xfId="1" applyNumberFormat="1" applyFont="1" applyFill="1" applyBorder="1" applyAlignment="1">
      <alignment horizontal="center"/>
    </xf>
    <xf numFmtId="49" fontId="0" fillId="10" borderId="15" xfId="0" applyNumberFormat="1" applyFont="1" applyFill="1" applyBorder="1" applyAlignment="1">
      <alignment horizontal="center"/>
    </xf>
    <xf numFmtId="49" fontId="4" fillId="10" borderId="15" xfId="1" applyNumberFormat="1" applyFont="1" applyFill="1" applyBorder="1" applyAlignment="1">
      <alignment horizontal="center"/>
    </xf>
    <xf numFmtId="49" fontId="1" fillId="10" borderId="16" xfId="1" applyNumberFormat="1" applyFont="1" applyFill="1" applyBorder="1" applyAlignment="1">
      <alignment horizontal="center"/>
    </xf>
    <xf numFmtId="0" fontId="1" fillId="13" borderId="14" xfId="0" applyFont="1" applyFill="1" applyBorder="1" applyAlignment="1">
      <alignment horizontal="center"/>
    </xf>
    <xf numFmtId="49" fontId="4" fillId="13" borderId="15" xfId="1" applyNumberFormat="1" applyFont="1" applyFill="1" applyBorder="1" applyAlignment="1">
      <alignment horizontal="center"/>
    </xf>
    <xf numFmtId="49" fontId="1" fillId="13" borderId="15" xfId="1" applyNumberFormat="1" applyFont="1" applyFill="1" applyBorder="1" applyAlignment="1">
      <alignment horizontal="center"/>
    </xf>
    <xf numFmtId="49" fontId="4" fillId="13" borderId="16" xfId="1" applyNumberFormat="1" applyFont="1" applyFill="1" applyBorder="1" applyAlignment="1">
      <alignment horizontal="center"/>
    </xf>
    <xf numFmtId="49" fontId="1" fillId="10" borderId="14" xfId="1" applyNumberFormat="1" applyFont="1" applyFill="1" applyBorder="1" applyAlignment="1">
      <alignment horizontal="center"/>
    </xf>
    <xf numFmtId="49" fontId="1" fillId="10" borderId="15" xfId="1" applyNumberFormat="1" applyFont="1" applyFill="1" applyBorder="1" applyAlignment="1">
      <alignment horizontal="center"/>
    </xf>
    <xf numFmtId="0" fontId="1" fillId="10" borderId="16" xfId="0" applyFont="1" applyFill="1" applyBorder="1" applyAlignment="1">
      <alignment horizontal="center"/>
    </xf>
    <xf numFmtId="49" fontId="4" fillId="13" borderId="14" xfId="1" applyNumberFormat="1" applyFont="1" applyFill="1" applyBorder="1" applyAlignment="1">
      <alignment horizontal="center"/>
    </xf>
    <xf numFmtId="49" fontId="0" fillId="13" borderId="16" xfId="0" applyNumberFormat="1" applyFont="1" applyFill="1" applyBorder="1" applyAlignment="1">
      <alignment horizontal="center"/>
    </xf>
    <xf numFmtId="49" fontId="0" fillId="10" borderId="16" xfId="0" applyNumberFormat="1" applyFont="1" applyFill="1" applyBorder="1" applyAlignment="1">
      <alignment horizontal="center"/>
    </xf>
    <xf numFmtId="49" fontId="1" fillId="10" borderId="16" xfId="0" applyNumberFormat="1" applyFont="1" applyFill="1" applyBorder="1" applyAlignment="1">
      <alignment horizontal="center"/>
    </xf>
    <xf numFmtId="49" fontId="4" fillId="13" borderId="5" xfId="1" applyNumberFormat="1" applyFont="1" applyFill="1" applyBorder="1" applyAlignment="1">
      <alignment horizontal="center"/>
    </xf>
    <xf numFmtId="49" fontId="4" fillId="10" borderId="5" xfId="1" applyNumberFormat="1" applyFont="1" applyFill="1" applyBorder="1" applyAlignment="1">
      <alignment horizontal="center"/>
    </xf>
    <xf numFmtId="49" fontId="1" fillId="9" borderId="14" xfId="1" applyNumberFormat="1" applyFont="1" applyFill="1" applyBorder="1" applyAlignment="1">
      <alignment horizontal="center"/>
    </xf>
    <xf numFmtId="49" fontId="4" fillId="9" borderId="16" xfId="1" applyNumberFormat="1" applyFont="1" applyFill="1" applyBorder="1" applyAlignment="1">
      <alignment horizontal="center"/>
    </xf>
    <xf numFmtId="49" fontId="0" fillId="10" borderId="14" xfId="0" applyNumberFormat="1" applyFont="1" applyFill="1" applyBorder="1" applyAlignment="1">
      <alignment horizontal="center"/>
    </xf>
    <xf numFmtId="49" fontId="0" fillId="13" borderId="15" xfId="0" applyNumberFormat="1" applyFont="1" applyFill="1" applyBorder="1" applyAlignment="1">
      <alignment horizontal="center"/>
    </xf>
    <xf numFmtId="49" fontId="0" fillId="0" borderId="4" xfId="0" applyNumberFormat="1" applyFont="1" applyBorder="1" applyAlignment="1">
      <alignment horizontal="center"/>
    </xf>
    <xf numFmtId="0" fontId="0" fillId="0" borderId="4" xfId="0" applyBorder="1"/>
    <xf numFmtId="0" fontId="0" fillId="9" borderId="9" xfId="0" applyFill="1" applyBorder="1" applyAlignment="1">
      <alignment horizontal="center"/>
    </xf>
    <xf numFmtId="0" fontId="0" fillId="9" borderId="4" xfId="0" applyFill="1" applyBorder="1" applyAlignment="1">
      <alignment horizontal="center"/>
    </xf>
    <xf numFmtId="0" fontId="0" fillId="9" borderId="2" xfId="0" applyFill="1" applyBorder="1" applyAlignment="1">
      <alignment horizontal="center"/>
    </xf>
    <xf numFmtId="0" fontId="2" fillId="10" borderId="4" xfId="0" applyFont="1" applyFill="1" applyBorder="1" applyAlignment="1">
      <alignment horizontal="center"/>
    </xf>
    <xf numFmtId="0" fontId="0" fillId="9" borderId="8" xfId="0" applyFill="1" applyBorder="1" applyAlignment="1">
      <alignment horizontal="center"/>
    </xf>
    <xf numFmtId="0" fontId="0" fillId="10" borderId="9" xfId="0" applyFill="1" applyBorder="1" applyAlignment="1">
      <alignment horizontal="center"/>
    </xf>
    <xf numFmtId="0" fontId="0" fillId="0" borderId="4" xfId="0" applyBorder="1" applyAlignment="1">
      <alignment horizontal="center"/>
    </xf>
    <xf numFmtId="11" fontId="0" fillId="9" borderId="4" xfId="0" applyNumberFormat="1" applyFill="1" applyBorder="1" applyAlignment="1">
      <alignment horizontal="center"/>
    </xf>
    <xf numFmtId="11" fontId="0" fillId="10" borderId="4" xfId="0" applyNumberFormat="1" applyFill="1" applyBorder="1" applyAlignment="1">
      <alignment horizontal="center"/>
    </xf>
    <xf numFmtId="11" fontId="0" fillId="9" borderId="9" xfId="0" applyNumberFormat="1" applyFill="1" applyBorder="1" applyAlignment="1">
      <alignment horizontal="center"/>
    </xf>
    <xf numFmtId="11" fontId="0" fillId="10" borderId="2" xfId="0" applyNumberFormat="1" applyFill="1" applyBorder="1" applyAlignment="1">
      <alignment horizontal="center"/>
    </xf>
    <xf numFmtId="0" fontId="1" fillId="9" borderId="2" xfId="0" applyFont="1" applyFill="1" applyBorder="1" applyAlignment="1">
      <alignment horizontal="center"/>
    </xf>
    <xf numFmtId="11" fontId="1" fillId="9" borderId="4" xfId="0" applyNumberFormat="1" applyFont="1" applyFill="1" applyBorder="1" applyAlignment="1">
      <alignment horizontal="center"/>
    </xf>
    <xf numFmtId="11" fontId="1" fillId="10" borderId="4" xfId="0" applyNumberFormat="1" applyFon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DBDBDB"/>
      <color rgb="FFEDEDED"/>
      <color rgb="FFFCE4D6"/>
      <color rgb="FFFCD4AB"/>
      <color rgb="FFFFEEF5"/>
      <color rgb="FFFFDBF2"/>
      <color rgb="FFF6DFD5"/>
      <color rgb="FFFCD8CB"/>
      <color rgb="FFFFCFB5"/>
      <color rgb="FFF9CBA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2D3F69-CAF7-E147-AD7E-1A15CA3CE85E}">
  <dimension ref="A1:X146"/>
  <sheetViews>
    <sheetView tabSelected="1" topLeftCell="K1" zoomScale="114" zoomScaleNormal="95" workbookViewId="0">
      <selection activeCell="Q16" sqref="Q16"/>
    </sheetView>
  </sheetViews>
  <sheetFormatPr baseColWidth="10" defaultRowHeight="16" x14ac:dyDescent="0.2"/>
  <cols>
    <col min="1" max="1" width="16.5" customWidth="1"/>
    <col min="2" max="2" width="16.6640625" customWidth="1"/>
    <col min="3" max="3" width="15" style="70" customWidth="1"/>
    <col min="4" max="4" width="12.5" style="77" customWidth="1"/>
    <col min="5" max="5" width="16.6640625" customWidth="1"/>
    <col min="6" max="6" width="15" style="70" customWidth="1"/>
    <col min="7" max="7" width="12.5" style="77" customWidth="1"/>
    <col min="8" max="8" width="16.6640625" customWidth="1"/>
    <col min="9" max="9" width="15.1640625" style="70" customWidth="1"/>
    <col min="10" max="10" width="12.5" style="77" customWidth="1"/>
    <col min="11" max="11" width="16.6640625" customWidth="1"/>
    <col min="12" max="12" width="15" style="70" customWidth="1"/>
    <col min="13" max="13" width="12.5" style="77" customWidth="1"/>
    <col min="14" max="14" width="16.5" customWidth="1"/>
    <col min="15" max="16" width="10.83203125" style="2"/>
    <col min="17" max="17" width="13.6640625" style="3" customWidth="1"/>
    <col min="18" max="18" width="20.5" style="308" customWidth="1"/>
    <col min="19" max="19" width="18.1640625" style="308" customWidth="1"/>
    <col min="20" max="20" width="19.33203125" style="308" customWidth="1"/>
    <col min="21" max="21" width="21.5" style="3" customWidth="1"/>
    <col min="22" max="22" width="27.83203125" style="4" customWidth="1"/>
    <col min="23" max="23" width="18.83203125" style="2" customWidth="1"/>
    <col min="24" max="28" width="14.1640625" customWidth="1"/>
  </cols>
  <sheetData>
    <row r="1" spans="1:23" x14ac:dyDescent="0.2">
      <c r="A1" s="1"/>
      <c r="B1" s="239" t="s">
        <v>92</v>
      </c>
      <c r="C1" s="240"/>
      <c r="D1" s="240"/>
      <c r="E1" s="241" t="s">
        <v>91</v>
      </c>
      <c r="F1" s="242"/>
      <c r="G1" s="242"/>
      <c r="H1" s="239" t="s">
        <v>90</v>
      </c>
      <c r="I1" s="240"/>
      <c r="J1" s="240"/>
      <c r="K1" s="243" t="s">
        <v>89</v>
      </c>
      <c r="L1" s="244"/>
      <c r="M1" s="245"/>
      <c r="N1" s="1"/>
    </row>
    <row r="2" spans="1:23" x14ac:dyDescent="0.2">
      <c r="A2" s="78" t="s">
        <v>88</v>
      </c>
      <c r="B2" s="79" t="s">
        <v>309</v>
      </c>
      <c r="C2" s="62" t="s">
        <v>87</v>
      </c>
      <c r="D2" s="80" t="s">
        <v>86</v>
      </c>
      <c r="E2" s="79" t="s">
        <v>309</v>
      </c>
      <c r="F2" s="62" t="s">
        <v>87</v>
      </c>
      <c r="G2" s="80" t="s">
        <v>86</v>
      </c>
      <c r="H2" s="79" t="s">
        <v>309</v>
      </c>
      <c r="I2" s="62" t="s">
        <v>87</v>
      </c>
      <c r="J2" s="80" t="s">
        <v>86</v>
      </c>
      <c r="K2" s="79" t="s">
        <v>309</v>
      </c>
      <c r="L2" s="62" t="s">
        <v>87</v>
      </c>
      <c r="M2" s="80" t="s">
        <v>86</v>
      </c>
      <c r="N2" s="78" t="s">
        <v>88</v>
      </c>
      <c r="O2" s="187" t="s">
        <v>149</v>
      </c>
      <c r="P2" s="187" t="s">
        <v>150</v>
      </c>
      <c r="Q2" s="253" t="s">
        <v>151</v>
      </c>
      <c r="R2" s="188" t="s">
        <v>315</v>
      </c>
      <c r="S2" s="188" t="s">
        <v>316</v>
      </c>
      <c r="T2" s="188" t="s">
        <v>317</v>
      </c>
      <c r="U2" s="278" t="s">
        <v>311</v>
      </c>
      <c r="V2" s="187" t="s">
        <v>312</v>
      </c>
      <c r="W2" s="187" t="s">
        <v>193</v>
      </c>
    </row>
    <row r="3" spans="1:23" x14ac:dyDescent="0.2">
      <c r="A3" s="5" t="s">
        <v>85</v>
      </c>
      <c r="B3" s="54">
        <v>1.32</v>
      </c>
      <c r="C3" s="63">
        <v>2.5626509349585298</v>
      </c>
      <c r="D3" s="81">
        <v>0.40503374449316898</v>
      </c>
      <c r="E3" s="55">
        <v>0.4</v>
      </c>
      <c r="F3" s="71">
        <v>-0.78151289982104</v>
      </c>
      <c r="G3" s="82">
        <v>0.67070194344863099</v>
      </c>
      <c r="H3" s="54">
        <v>15.65</v>
      </c>
      <c r="I3" s="65">
        <v>-2.2235109694578301</v>
      </c>
      <c r="J3" s="81">
        <v>0.428004548368564</v>
      </c>
      <c r="K3" s="55">
        <v>2.1399999999999997</v>
      </c>
      <c r="L3" s="71">
        <v>8.9778837332168706</v>
      </c>
      <c r="M3" s="82">
        <v>9.9575710934377101E-2</v>
      </c>
      <c r="N3" s="5" t="s">
        <v>85</v>
      </c>
      <c r="O3" s="189" t="s">
        <v>97</v>
      </c>
      <c r="P3" s="189">
        <v>219218557</v>
      </c>
      <c r="Q3" s="254" t="s">
        <v>156</v>
      </c>
      <c r="R3" s="189">
        <v>0.38970589999999999</v>
      </c>
      <c r="S3" s="202">
        <v>0.48231499999999999</v>
      </c>
      <c r="T3" s="202">
        <v>0.902397</v>
      </c>
      <c r="U3" s="279" t="s">
        <v>154</v>
      </c>
      <c r="V3" s="189" t="s">
        <v>191</v>
      </c>
      <c r="W3" s="189" t="s">
        <v>154</v>
      </c>
    </row>
    <row r="4" spans="1:23" x14ac:dyDescent="0.2">
      <c r="A4" s="11" t="s">
        <v>84</v>
      </c>
      <c r="B4" s="53">
        <v>73.209999999999994</v>
      </c>
      <c r="C4" s="64">
        <v>-12.8606881592424</v>
      </c>
      <c r="D4" s="83">
        <v>0.31525862010137301</v>
      </c>
      <c r="E4" s="55">
        <v>0.04</v>
      </c>
      <c r="F4" s="71">
        <v>2.1297717483333298</v>
      </c>
      <c r="G4" s="82">
        <v>0.78099634021043896</v>
      </c>
      <c r="H4" s="54" t="s">
        <v>16</v>
      </c>
      <c r="I4" s="65" t="s">
        <v>16</v>
      </c>
      <c r="J4" s="81" t="s">
        <v>16</v>
      </c>
      <c r="K4" s="55" t="s">
        <v>16</v>
      </c>
      <c r="L4" s="71" t="s">
        <v>16</v>
      </c>
      <c r="M4" s="82" t="s">
        <v>16</v>
      </c>
      <c r="N4" s="11" t="s">
        <v>84</v>
      </c>
      <c r="O4" s="190" t="s">
        <v>97</v>
      </c>
      <c r="P4" s="190">
        <v>219212412</v>
      </c>
      <c r="Q4" s="255" t="s">
        <v>102</v>
      </c>
      <c r="R4" s="209">
        <v>1.4705879999999999E-2</v>
      </c>
      <c r="S4" s="209">
        <v>0.01</v>
      </c>
      <c r="T4" s="209">
        <v>0</v>
      </c>
      <c r="U4" s="280" t="s">
        <v>154</v>
      </c>
      <c r="V4" s="190" t="s">
        <v>154</v>
      </c>
      <c r="W4" s="190" t="s">
        <v>194</v>
      </c>
    </row>
    <row r="5" spans="1:23" x14ac:dyDescent="0.2">
      <c r="A5" s="5" t="s">
        <v>83</v>
      </c>
      <c r="B5" s="54">
        <v>0.80999999999999994</v>
      </c>
      <c r="C5" s="65">
        <v>5.4260450014871804</v>
      </c>
      <c r="D5" s="81">
        <v>0.60758809959002302</v>
      </c>
      <c r="E5" s="55">
        <v>1.21</v>
      </c>
      <c r="F5" s="71">
        <v>5.28455794507693</v>
      </c>
      <c r="G5" s="82">
        <v>0.40064037534166302</v>
      </c>
      <c r="H5" s="54">
        <v>0.67</v>
      </c>
      <c r="I5" s="65">
        <v>-1.3414468415757601</v>
      </c>
      <c r="J5" s="81">
        <v>0.880490291196519</v>
      </c>
      <c r="K5" s="55">
        <v>15.229999999999999</v>
      </c>
      <c r="L5" s="71">
        <v>45.405320175818098</v>
      </c>
      <c r="M5" s="82">
        <v>7.3936691485911796E-3</v>
      </c>
      <c r="N5" s="5" t="s">
        <v>83</v>
      </c>
      <c r="O5" s="191" t="s">
        <v>97</v>
      </c>
      <c r="P5" s="191">
        <v>219213842</v>
      </c>
      <c r="Q5" s="256" t="s">
        <v>157</v>
      </c>
      <c r="R5" s="204">
        <v>2.205882E-2</v>
      </c>
      <c r="S5" s="202">
        <v>1.7653200000000001E-2</v>
      </c>
      <c r="T5" s="202">
        <v>4.4443800000000004E-3</v>
      </c>
      <c r="U5" s="281" t="s">
        <v>154</v>
      </c>
      <c r="V5" s="191" t="s">
        <v>154</v>
      </c>
      <c r="W5" s="191" t="s">
        <v>195</v>
      </c>
    </row>
    <row r="6" spans="1:23" x14ac:dyDescent="0.2">
      <c r="A6" s="12" t="s">
        <v>233</v>
      </c>
      <c r="B6" s="9">
        <v>4.33</v>
      </c>
      <c r="C6" s="66">
        <v>-4.8162544478125104</v>
      </c>
      <c r="D6" s="84">
        <v>0.60147778225161597</v>
      </c>
      <c r="E6" s="57">
        <v>11.75</v>
      </c>
      <c r="F6" s="72">
        <v>-7.28332693328126</v>
      </c>
      <c r="G6" s="85">
        <v>0.182643030798251</v>
      </c>
      <c r="H6" s="9">
        <v>0.91999999999999993</v>
      </c>
      <c r="I6" s="66">
        <v>2.5213925575</v>
      </c>
      <c r="J6" s="84">
        <v>0.81587099010735498</v>
      </c>
      <c r="K6" s="57">
        <v>6.9999999999999993E-2</v>
      </c>
      <c r="L6" s="72">
        <v>-5.8145727048214404</v>
      </c>
      <c r="M6" s="85">
        <v>0.78424262846233095</v>
      </c>
      <c r="N6" s="12" t="s">
        <v>233</v>
      </c>
      <c r="O6" s="192" t="s">
        <v>98</v>
      </c>
      <c r="P6" s="192">
        <v>41686157</v>
      </c>
      <c r="Q6" s="257" t="s">
        <v>265</v>
      </c>
      <c r="R6" s="193">
        <v>2.9411759999999999E-2</v>
      </c>
      <c r="S6" s="310">
        <v>1.55566E-2</v>
      </c>
      <c r="T6" s="310">
        <v>2.8988199999999999E-2</v>
      </c>
      <c r="U6" s="282" t="s">
        <v>296</v>
      </c>
      <c r="V6" s="193" t="s">
        <v>297</v>
      </c>
      <c r="W6" s="193" t="s">
        <v>209</v>
      </c>
    </row>
    <row r="7" spans="1:23" x14ac:dyDescent="0.2">
      <c r="A7" s="13" t="s">
        <v>82</v>
      </c>
      <c r="B7" s="7">
        <v>28.03</v>
      </c>
      <c r="C7" s="67">
        <v>-2.5782046897311401</v>
      </c>
      <c r="D7" s="86">
        <v>0.52234006063810001</v>
      </c>
      <c r="E7" s="58">
        <v>0.01</v>
      </c>
      <c r="F7" s="73">
        <v>4.7547688401791598E-2</v>
      </c>
      <c r="G7" s="87">
        <v>0.98423255843299495</v>
      </c>
      <c r="H7" s="7">
        <v>12.45</v>
      </c>
      <c r="I7" s="67">
        <v>-2.1633775928007299</v>
      </c>
      <c r="J7" s="86">
        <v>0.53266435026465198</v>
      </c>
      <c r="K7" s="58">
        <v>0.26</v>
      </c>
      <c r="L7" s="73">
        <v>-4.3073326119651103</v>
      </c>
      <c r="M7" s="87">
        <v>0.52649090244566199</v>
      </c>
      <c r="N7" s="13" t="s">
        <v>82</v>
      </c>
      <c r="O7" s="194" t="s">
        <v>98</v>
      </c>
      <c r="P7" s="194">
        <v>41706167</v>
      </c>
      <c r="Q7" s="258" t="s">
        <v>158</v>
      </c>
      <c r="R7" s="194">
        <v>0.13970589999999999</v>
      </c>
      <c r="S7" s="311">
        <v>0.02</v>
      </c>
      <c r="T7" s="311">
        <v>0.28000000000000003</v>
      </c>
      <c r="U7" s="283" t="s">
        <v>154</v>
      </c>
      <c r="V7" s="194" t="s">
        <v>154</v>
      </c>
      <c r="W7" s="194" t="s">
        <v>154</v>
      </c>
    </row>
    <row r="8" spans="1:23" x14ac:dyDescent="0.2">
      <c r="A8" s="14" t="s">
        <v>81</v>
      </c>
      <c r="B8" s="10">
        <v>81.56</v>
      </c>
      <c r="C8" s="68">
        <v>28.3270924477272</v>
      </c>
      <c r="D8" s="88">
        <v>2.4698507990612899E-2</v>
      </c>
      <c r="E8" s="59">
        <v>86.18</v>
      </c>
      <c r="F8" s="74">
        <v>17.840369863484799</v>
      </c>
      <c r="G8" s="89">
        <v>1.7372999300798799E-2</v>
      </c>
      <c r="H8" s="7">
        <v>0.98</v>
      </c>
      <c r="I8" s="67">
        <v>-11.7636909696429</v>
      </c>
      <c r="J8" s="86">
        <v>0.27483413819508501</v>
      </c>
      <c r="K8" s="58">
        <v>0.3</v>
      </c>
      <c r="L8" s="73">
        <v>20.586476243392902</v>
      </c>
      <c r="M8" s="87">
        <v>0.33046210990625702</v>
      </c>
      <c r="N8" s="14" t="s">
        <v>81</v>
      </c>
      <c r="O8" s="196" t="s">
        <v>98</v>
      </c>
      <c r="P8" s="196">
        <v>41695322</v>
      </c>
      <c r="Q8" s="259" t="s">
        <v>104</v>
      </c>
      <c r="R8" s="196">
        <v>1.4705879999999999E-2</v>
      </c>
      <c r="S8" s="249">
        <v>3.85E-2</v>
      </c>
      <c r="T8" s="249">
        <v>1.39388E-4</v>
      </c>
      <c r="U8" s="284" t="s">
        <v>154</v>
      </c>
      <c r="V8" s="196" t="s">
        <v>112</v>
      </c>
      <c r="W8" s="196" t="s">
        <v>154</v>
      </c>
    </row>
    <row r="9" spans="1:23" x14ac:dyDescent="0.2">
      <c r="A9" s="13" t="s">
        <v>231</v>
      </c>
      <c r="B9" s="7">
        <v>2.9000000000000004</v>
      </c>
      <c r="C9" s="67">
        <v>6.8709132188268005E-2</v>
      </c>
      <c r="D9" s="86">
        <v>0.98498795989597998</v>
      </c>
      <c r="E9" s="58">
        <v>0.05</v>
      </c>
      <c r="F9" s="73">
        <v>0.97200367025672296</v>
      </c>
      <c r="G9" s="87">
        <v>0.65494006204599498</v>
      </c>
      <c r="H9" s="7">
        <v>0.1</v>
      </c>
      <c r="I9" s="67">
        <v>0.34802848580247198</v>
      </c>
      <c r="J9" s="86">
        <v>0.91295303938698502</v>
      </c>
      <c r="K9" s="58">
        <v>0</v>
      </c>
      <c r="L9" s="73">
        <v>1.29250034518517</v>
      </c>
      <c r="M9" s="87">
        <v>0.83601072983760405</v>
      </c>
      <c r="N9" s="13" t="s">
        <v>231</v>
      </c>
      <c r="O9" s="198" t="s">
        <v>98</v>
      </c>
      <c r="P9" s="198">
        <v>41696410</v>
      </c>
      <c r="Q9" s="258" t="s">
        <v>263</v>
      </c>
      <c r="R9" s="194">
        <v>0.1911765</v>
      </c>
      <c r="S9" s="311">
        <v>0.11</v>
      </c>
      <c r="T9" s="311">
        <v>0.5</v>
      </c>
      <c r="U9" s="285" t="s">
        <v>154</v>
      </c>
      <c r="V9" s="195" t="s">
        <v>295</v>
      </c>
      <c r="W9" s="194" t="s">
        <v>154</v>
      </c>
    </row>
    <row r="10" spans="1:23" x14ac:dyDescent="0.2">
      <c r="A10" s="15" t="s">
        <v>80</v>
      </c>
      <c r="B10" s="7">
        <v>2.25</v>
      </c>
      <c r="C10" s="67">
        <v>2.1722674202597299</v>
      </c>
      <c r="D10" s="86">
        <v>0.71495409489288497</v>
      </c>
      <c r="E10" s="58">
        <v>3.7699999999999996</v>
      </c>
      <c r="F10" s="73">
        <v>-1.67095074194805</v>
      </c>
      <c r="G10" s="87">
        <v>0.63730680939911499</v>
      </c>
      <c r="H10" s="7">
        <v>7.1499999999999995</v>
      </c>
      <c r="I10" s="67">
        <v>-6.2421892735514097</v>
      </c>
      <c r="J10" s="86">
        <v>0.25712996288849599</v>
      </c>
      <c r="K10" s="58">
        <v>0.86999999999999988</v>
      </c>
      <c r="L10" s="73">
        <v>-10.3232378930841</v>
      </c>
      <c r="M10" s="87">
        <v>0.34017228785568099</v>
      </c>
      <c r="N10" s="15" t="s">
        <v>80</v>
      </c>
      <c r="O10" s="194" t="s">
        <v>98</v>
      </c>
      <c r="P10" s="194">
        <v>41690485</v>
      </c>
      <c r="Q10" s="258" t="s">
        <v>159</v>
      </c>
      <c r="R10" s="194">
        <v>5.8823529999999999E-2</v>
      </c>
      <c r="S10" s="311">
        <v>0.116776</v>
      </c>
      <c r="T10" s="311">
        <v>6.2420599999999998E-3</v>
      </c>
      <c r="U10" s="283" t="s">
        <v>154</v>
      </c>
      <c r="V10" s="194" t="s">
        <v>155</v>
      </c>
      <c r="W10" s="194" t="s">
        <v>195</v>
      </c>
    </row>
    <row r="11" spans="1:23" x14ac:dyDescent="0.2">
      <c r="A11" s="13" t="s">
        <v>79</v>
      </c>
      <c r="B11" s="7">
        <v>2.44</v>
      </c>
      <c r="C11" s="67">
        <v>-0.72194317606144298</v>
      </c>
      <c r="D11" s="86">
        <v>0.89593381932536997</v>
      </c>
      <c r="E11" s="58">
        <v>7.66</v>
      </c>
      <c r="F11" s="73">
        <v>-3.4888310879050199</v>
      </c>
      <c r="G11" s="87">
        <v>0.28688079974929298</v>
      </c>
      <c r="H11" s="7">
        <v>55.36</v>
      </c>
      <c r="I11" s="67">
        <v>-11.786208532567301</v>
      </c>
      <c r="J11" s="86">
        <v>1.25851100353688E-2</v>
      </c>
      <c r="K11" s="58">
        <v>4.72</v>
      </c>
      <c r="L11" s="73">
        <v>-16.803322170789901</v>
      </c>
      <c r="M11" s="87">
        <v>7.3544343437323995E-2</v>
      </c>
      <c r="N11" s="13" t="s">
        <v>79</v>
      </c>
      <c r="O11" s="194" t="s">
        <v>98</v>
      </c>
      <c r="P11" s="194">
        <v>41725776</v>
      </c>
      <c r="Q11" s="258" t="s">
        <v>125</v>
      </c>
      <c r="R11" s="194">
        <v>7.3529410000000003E-2</v>
      </c>
      <c r="S11" s="311">
        <v>3.3582300000000002E-2</v>
      </c>
      <c r="T11" s="311">
        <v>0.136657</v>
      </c>
      <c r="U11" s="283" t="s">
        <v>154</v>
      </c>
      <c r="V11" s="194" t="s">
        <v>155</v>
      </c>
      <c r="W11" s="194" t="s">
        <v>154</v>
      </c>
    </row>
    <row r="12" spans="1:23" x14ac:dyDescent="0.2">
      <c r="A12" s="13" t="s">
        <v>232</v>
      </c>
      <c r="B12" s="7">
        <v>6.2700000000000005</v>
      </c>
      <c r="C12" s="67">
        <v>4.0434016790259797</v>
      </c>
      <c r="D12" s="86">
        <v>0.49609256477253399</v>
      </c>
      <c r="E12" s="58">
        <v>0.22</v>
      </c>
      <c r="F12" s="73">
        <v>2.7144762675324698</v>
      </c>
      <c r="G12" s="87">
        <v>0.44309652834554403</v>
      </c>
      <c r="H12" s="7">
        <v>1.37</v>
      </c>
      <c r="I12" s="67">
        <v>1.5086413164528301</v>
      </c>
      <c r="J12" s="86">
        <v>0.83030779324902104</v>
      </c>
      <c r="K12" s="58">
        <v>0</v>
      </c>
      <c r="L12" s="73">
        <v>-0.706870733999999</v>
      </c>
      <c r="M12" s="87">
        <v>0.95918033407054704</v>
      </c>
      <c r="N12" s="13" t="s">
        <v>232</v>
      </c>
      <c r="O12" s="198" t="s">
        <v>98</v>
      </c>
      <c r="P12" s="198">
        <v>41693944</v>
      </c>
      <c r="Q12" s="258" t="s">
        <v>264</v>
      </c>
      <c r="R12" s="194">
        <v>5.8823529999999999E-2</v>
      </c>
      <c r="S12" s="311">
        <v>0.12858900000000001</v>
      </c>
      <c r="T12" s="311">
        <v>1.4091500000000001E-3</v>
      </c>
      <c r="U12" s="283" t="s">
        <v>154</v>
      </c>
      <c r="V12" s="194" t="s">
        <v>112</v>
      </c>
      <c r="W12" s="194" t="s">
        <v>154</v>
      </c>
    </row>
    <row r="13" spans="1:23" x14ac:dyDescent="0.2">
      <c r="A13" s="35" t="s">
        <v>230</v>
      </c>
      <c r="B13" s="7">
        <v>9.4700000000000006</v>
      </c>
      <c r="C13" s="67">
        <v>4.4750283965641096</v>
      </c>
      <c r="D13" s="86">
        <v>0.672018909621237</v>
      </c>
      <c r="E13" s="58">
        <v>1.1199999999999999</v>
      </c>
      <c r="F13" s="73">
        <v>4.3076039641538504</v>
      </c>
      <c r="G13" s="87">
        <v>0.493673595983733</v>
      </c>
      <c r="H13" s="7">
        <v>6.67</v>
      </c>
      <c r="I13" s="67">
        <v>-1.8859547890909101</v>
      </c>
      <c r="J13" s="86">
        <v>0.83257784763440801</v>
      </c>
      <c r="K13" s="58">
        <v>4.82</v>
      </c>
      <c r="L13" s="73">
        <v>-11.250932101636399</v>
      </c>
      <c r="M13" s="87">
        <v>0.51956817631240104</v>
      </c>
      <c r="N13" s="35" t="s">
        <v>230</v>
      </c>
      <c r="O13" s="198" t="s">
        <v>98</v>
      </c>
      <c r="P13" s="198">
        <v>41714174</v>
      </c>
      <c r="Q13" s="258" t="s">
        <v>262</v>
      </c>
      <c r="R13" s="194">
        <v>2.205882E-2</v>
      </c>
      <c r="S13" s="311">
        <v>7.0871399999999996E-3</v>
      </c>
      <c r="T13" s="311">
        <v>3.5903499999999998E-2</v>
      </c>
      <c r="U13" s="285" t="s">
        <v>154</v>
      </c>
      <c r="V13" s="194" t="s">
        <v>154</v>
      </c>
      <c r="W13" s="194" t="s">
        <v>154</v>
      </c>
    </row>
    <row r="14" spans="1:23" x14ac:dyDescent="0.2">
      <c r="A14" s="17" t="s">
        <v>78</v>
      </c>
      <c r="B14" s="8">
        <v>7.3999999999999995</v>
      </c>
      <c r="C14" s="90">
        <v>1.6001329692203901</v>
      </c>
      <c r="D14" s="91">
        <v>0.77957170007577203</v>
      </c>
      <c r="E14" s="92">
        <v>94.63000000000001</v>
      </c>
      <c r="F14" s="93">
        <v>7.6775384009445302</v>
      </c>
      <c r="G14" s="94">
        <v>2.1571469454450001E-2</v>
      </c>
      <c r="H14" s="8">
        <v>22.45</v>
      </c>
      <c r="I14" s="90">
        <v>10.8672414122093</v>
      </c>
      <c r="J14" s="91">
        <v>2.77425704031912E-2</v>
      </c>
      <c r="K14" s="95">
        <v>0.15</v>
      </c>
      <c r="L14" s="96">
        <v>2.4857227860465101</v>
      </c>
      <c r="M14" s="97">
        <v>0.80164497979875304</v>
      </c>
      <c r="N14" s="17" t="s">
        <v>78</v>
      </c>
      <c r="O14" s="200" t="s">
        <v>98</v>
      </c>
      <c r="P14" s="200">
        <v>41725923</v>
      </c>
      <c r="Q14" s="260" t="s">
        <v>105</v>
      </c>
      <c r="R14" s="200">
        <v>6.6176470000000001E-2</v>
      </c>
      <c r="S14" s="321">
        <v>2.59817E-2</v>
      </c>
      <c r="T14" s="321">
        <v>5.5548699999999999E-2</v>
      </c>
      <c r="U14" s="286" t="s">
        <v>154</v>
      </c>
      <c r="V14" s="200" t="s">
        <v>155</v>
      </c>
      <c r="W14" s="200" t="s">
        <v>154</v>
      </c>
    </row>
    <row r="15" spans="1:23" x14ac:dyDescent="0.2">
      <c r="A15" s="18" t="s">
        <v>77</v>
      </c>
      <c r="B15" s="52">
        <v>16.54</v>
      </c>
      <c r="C15" s="63">
        <v>-19.1262994731795</v>
      </c>
      <c r="D15" s="98">
        <v>6.7023883250733801E-2</v>
      </c>
      <c r="E15" s="56">
        <v>1.1100000000000001</v>
      </c>
      <c r="F15" s="75">
        <v>-4.7044732998461196</v>
      </c>
      <c r="G15" s="99">
        <v>0.45458144972694497</v>
      </c>
      <c r="H15" s="52">
        <v>3.9800000000000004</v>
      </c>
      <c r="I15" s="63">
        <v>-8.5709517280357694</v>
      </c>
      <c r="J15" s="98">
        <v>0.42742170078950598</v>
      </c>
      <c r="K15" s="56">
        <v>0.52</v>
      </c>
      <c r="L15" s="75">
        <v>-22.632379528035599</v>
      </c>
      <c r="M15" s="99">
        <v>0.28423220979415997</v>
      </c>
      <c r="N15" s="18" t="s">
        <v>77</v>
      </c>
      <c r="O15" s="201" t="s">
        <v>101</v>
      </c>
      <c r="P15" s="201">
        <v>203721409</v>
      </c>
      <c r="Q15" s="261" t="s">
        <v>160</v>
      </c>
      <c r="R15" s="204">
        <v>2.205882E-2</v>
      </c>
      <c r="S15" s="202">
        <v>3.04689E-3</v>
      </c>
      <c r="T15" s="202">
        <v>1.68097E-2</v>
      </c>
      <c r="U15" s="287" t="s">
        <v>154</v>
      </c>
      <c r="V15" s="201" t="s">
        <v>154</v>
      </c>
      <c r="W15" s="201" t="s">
        <v>154</v>
      </c>
    </row>
    <row r="16" spans="1:23" x14ac:dyDescent="0.2">
      <c r="A16" s="16" t="s">
        <v>234</v>
      </c>
      <c r="B16" s="60">
        <v>4.16</v>
      </c>
      <c r="C16" s="69">
        <v>-1.94600254353845</v>
      </c>
      <c r="D16" s="100">
        <v>0.85400758591965098</v>
      </c>
      <c r="E16" s="61">
        <v>7.4300000000000006</v>
      </c>
      <c r="F16" s="76">
        <v>5.9982428365641001</v>
      </c>
      <c r="G16" s="101">
        <v>0.339713229054661</v>
      </c>
      <c r="H16" s="60">
        <v>1.05</v>
      </c>
      <c r="I16" s="69">
        <v>-8.5962608606064903E-2</v>
      </c>
      <c r="J16" s="100">
        <v>0.99231361405480201</v>
      </c>
      <c r="K16" s="61">
        <v>0.12</v>
      </c>
      <c r="L16" s="76">
        <v>7.7784817484242499</v>
      </c>
      <c r="M16" s="101">
        <v>0.65645656770001404</v>
      </c>
      <c r="N16" s="16" t="s">
        <v>234</v>
      </c>
      <c r="O16" s="202" t="s">
        <v>101</v>
      </c>
      <c r="P16" s="202">
        <v>203739644</v>
      </c>
      <c r="Q16" s="262" t="s">
        <v>261</v>
      </c>
      <c r="R16" s="203" t="s">
        <v>318</v>
      </c>
      <c r="S16" s="202">
        <v>8.7351800000000004E-3</v>
      </c>
      <c r="T16" s="202">
        <v>4.6272800000000003E-2</v>
      </c>
      <c r="U16" s="288" t="s">
        <v>154</v>
      </c>
      <c r="V16" s="204" t="s">
        <v>154</v>
      </c>
      <c r="W16" s="202" t="s">
        <v>154</v>
      </c>
    </row>
    <row r="17" spans="1:24" x14ac:dyDescent="0.2">
      <c r="A17" s="16" t="s">
        <v>76</v>
      </c>
      <c r="B17" s="54">
        <v>0.67</v>
      </c>
      <c r="C17" s="65">
        <v>10.673547072461499</v>
      </c>
      <c r="D17" s="81">
        <v>0.31101964993903097</v>
      </c>
      <c r="E17" s="55">
        <v>1.01</v>
      </c>
      <c r="F17" s="71">
        <v>0.64289919594871503</v>
      </c>
      <c r="G17" s="82">
        <v>0.91877412793445601</v>
      </c>
      <c r="H17" s="54">
        <v>1.6099999999999999</v>
      </c>
      <c r="I17" s="65">
        <v>4.0381309698181802</v>
      </c>
      <c r="J17" s="81">
        <v>0.65057644560226402</v>
      </c>
      <c r="K17" s="55">
        <v>6.9999999999999993E-2</v>
      </c>
      <c r="L17" s="71">
        <v>1.85442193836363</v>
      </c>
      <c r="M17" s="82">
        <v>0.91561767611912503</v>
      </c>
      <c r="N17" s="16" t="s">
        <v>76</v>
      </c>
      <c r="O17" s="204" t="s">
        <v>101</v>
      </c>
      <c r="P17" s="204">
        <v>203709408</v>
      </c>
      <c r="Q17" s="263" t="s">
        <v>161</v>
      </c>
      <c r="R17" s="204">
        <v>2.205882E-2</v>
      </c>
      <c r="S17" s="202">
        <v>5.4727999999999999E-2</v>
      </c>
      <c r="T17" s="202">
        <v>2.3232799999999999E-4</v>
      </c>
      <c r="U17" s="289" t="s">
        <v>154</v>
      </c>
      <c r="V17" s="204" t="s">
        <v>154</v>
      </c>
      <c r="W17" s="204" t="s">
        <v>154</v>
      </c>
    </row>
    <row r="18" spans="1:24" x14ac:dyDescent="0.2">
      <c r="A18" s="27" t="s">
        <v>75</v>
      </c>
      <c r="B18" s="102">
        <v>53.180000000000007</v>
      </c>
      <c r="C18" s="103">
        <v>-5.89238889800205</v>
      </c>
      <c r="D18" s="104">
        <v>7.4794379294997895E-2</v>
      </c>
      <c r="E18" s="105">
        <v>0.01</v>
      </c>
      <c r="F18" s="106">
        <v>-0.80722727141756501</v>
      </c>
      <c r="G18" s="107">
        <v>0.68559757045319802</v>
      </c>
      <c r="H18" s="108">
        <v>5.62</v>
      </c>
      <c r="I18" s="109">
        <v>-2.3275908695549701</v>
      </c>
      <c r="J18" s="110">
        <v>0.42599720310583</v>
      </c>
      <c r="K18" s="105">
        <v>0.82000000000000006</v>
      </c>
      <c r="L18" s="106">
        <v>6.9587344885209399</v>
      </c>
      <c r="M18" s="107">
        <v>0.22322887939750899</v>
      </c>
      <c r="N18" s="27" t="s">
        <v>75</v>
      </c>
      <c r="O18" s="205" t="s">
        <v>101</v>
      </c>
      <c r="P18" s="205">
        <v>203683316</v>
      </c>
      <c r="Q18" s="264" t="s">
        <v>126</v>
      </c>
      <c r="R18" s="205">
        <v>0.21323529999999999</v>
      </c>
      <c r="S18" s="209">
        <v>0.68423900000000004</v>
      </c>
      <c r="T18" s="209">
        <v>0.889486</v>
      </c>
      <c r="U18" s="290" t="s">
        <v>0</v>
      </c>
      <c r="V18" s="205" t="s">
        <v>199</v>
      </c>
      <c r="W18" s="205" t="s">
        <v>154</v>
      </c>
    </row>
    <row r="19" spans="1:24" x14ac:dyDescent="0.2">
      <c r="A19" s="26" t="s">
        <v>74</v>
      </c>
      <c r="B19" s="111">
        <v>79.600000000000009</v>
      </c>
      <c r="C19" s="112">
        <v>-7.13501505081007</v>
      </c>
      <c r="D19" s="113">
        <v>3.5754682003036303E-2</v>
      </c>
      <c r="E19" s="114">
        <v>95.509999999999991</v>
      </c>
      <c r="F19" s="115">
        <v>-4.4268656966119302</v>
      </c>
      <c r="G19" s="116">
        <v>2.86147624844106E-2</v>
      </c>
      <c r="H19" s="9">
        <v>4.4799999999999995</v>
      </c>
      <c r="I19" s="66">
        <v>0.80676337426562705</v>
      </c>
      <c r="J19" s="84">
        <v>0.80112535894498704</v>
      </c>
      <c r="K19" s="57">
        <v>0.22999999999999998</v>
      </c>
      <c r="L19" s="72">
        <v>-1.72241287098438</v>
      </c>
      <c r="M19" s="85">
        <v>0.783944048829464</v>
      </c>
      <c r="N19" s="26" t="s">
        <v>74</v>
      </c>
      <c r="O19" s="206" t="s">
        <v>99</v>
      </c>
      <c r="P19" s="206">
        <v>580665</v>
      </c>
      <c r="Q19" s="265" t="s">
        <v>106</v>
      </c>
      <c r="R19" s="206">
        <v>0.22794120000000001</v>
      </c>
      <c r="S19" s="246">
        <v>0.298236</v>
      </c>
      <c r="T19" s="246">
        <v>0.21339900000000001</v>
      </c>
      <c r="U19" s="291" t="s">
        <v>152</v>
      </c>
      <c r="V19" s="206" t="s">
        <v>154</v>
      </c>
      <c r="W19" s="206" t="s">
        <v>154</v>
      </c>
      <c r="X19" s="6"/>
    </row>
    <row r="20" spans="1:24" x14ac:dyDescent="0.2">
      <c r="A20" s="15" t="s">
        <v>73</v>
      </c>
      <c r="B20" s="7">
        <v>35.97</v>
      </c>
      <c r="C20" s="67">
        <v>4.0148696969805302</v>
      </c>
      <c r="D20" s="86">
        <v>0.33834136088368399</v>
      </c>
      <c r="E20" s="58">
        <v>3.4000000000000004</v>
      </c>
      <c r="F20" s="73">
        <v>-1.6921940754545499</v>
      </c>
      <c r="G20" s="87">
        <v>0.49914386756447698</v>
      </c>
      <c r="H20" s="7">
        <v>5.2200000000000006</v>
      </c>
      <c r="I20" s="67">
        <v>1.09553759357143</v>
      </c>
      <c r="J20" s="86">
        <v>0.76797761551550503</v>
      </c>
      <c r="K20" s="58">
        <v>1.01</v>
      </c>
      <c r="L20" s="73">
        <v>3.65900940762605</v>
      </c>
      <c r="M20" s="87">
        <v>0.61515978295511098</v>
      </c>
      <c r="N20" s="15" t="s">
        <v>73</v>
      </c>
      <c r="O20" s="194" t="s">
        <v>99</v>
      </c>
      <c r="P20" s="194">
        <v>579627</v>
      </c>
      <c r="Q20" s="258" t="s">
        <v>162</v>
      </c>
      <c r="R20" s="194">
        <v>0.14705879999999999</v>
      </c>
      <c r="S20" s="311">
        <v>0.17996300000000001</v>
      </c>
      <c r="T20" s="311">
        <v>9.8686200000000002E-2</v>
      </c>
      <c r="U20" s="292" t="s">
        <v>154</v>
      </c>
      <c r="V20" s="194" t="s">
        <v>154</v>
      </c>
      <c r="W20" s="194" t="s">
        <v>154</v>
      </c>
    </row>
    <row r="21" spans="1:24" x14ac:dyDescent="0.2">
      <c r="A21" s="15" t="s">
        <v>72</v>
      </c>
      <c r="B21" s="7">
        <v>31.05</v>
      </c>
      <c r="C21" s="67">
        <v>37.5463027813433</v>
      </c>
      <c r="D21" s="86">
        <v>3.43036445043403E-2</v>
      </c>
      <c r="E21" s="58">
        <v>0.02</v>
      </c>
      <c r="F21" s="73">
        <v>19.979503784925399</v>
      </c>
      <c r="G21" s="87">
        <v>5.9725220812467103E-2</v>
      </c>
      <c r="H21" s="7">
        <v>6.21</v>
      </c>
      <c r="I21" s="67">
        <v>-32.364753220000097</v>
      </c>
      <c r="J21" s="86">
        <v>2.9438866222217398E-2</v>
      </c>
      <c r="K21" s="58">
        <v>10.27</v>
      </c>
      <c r="L21" s="73">
        <v>45.874695467543901</v>
      </c>
      <c r="M21" s="87">
        <v>0.11937920462914001</v>
      </c>
      <c r="N21" s="15" t="s">
        <v>72</v>
      </c>
      <c r="O21" s="194" t="s">
        <v>99</v>
      </c>
      <c r="P21" s="194">
        <v>580710</v>
      </c>
      <c r="Q21" s="258" t="s">
        <v>163</v>
      </c>
      <c r="R21" s="194">
        <v>7.352941E-3</v>
      </c>
      <c r="S21" s="311">
        <v>5.8510100000000002E-3</v>
      </c>
      <c r="T21" s="311">
        <v>3.6363100000000002E-2</v>
      </c>
      <c r="U21" s="292" t="s">
        <v>154</v>
      </c>
      <c r="V21" s="194" t="s">
        <v>154</v>
      </c>
      <c r="W21" s="194" t="s">
        <v>154</v>
      </c>
    </row>
    <row r="22" spans="1:24" x14ac:dyDescent="0.2">
      <c r="A22" s="19" t="s">
        <v>71</v>
      </c>
      <c r="B22" s="7">
        <v>0.26</v>
      </c>
      <c r="C22" s="67">
        <v>5.7922928480512903</v>
      </c>
      <c r="D22" s="86">
        <v>0.58351467302442495</v>
      </c>
      <c r="E22" s="59">
        <v>88.039999999999992</v>
      </c>
      <c r="F22" s="74">
        <v>11.266434709589699</v>
      </c>
      <c r="G22" s="89">
        <v>7.0382786169323294E-2</v>
      </c>
      <c r="H22" s="7">
        <v>0.33999999999999997</v>
      </c>
      <c r="I22" s="67">
        <v>-1.7047156242425698E-2</v>
      </c>
      <c r="J22" s="86">
        <v>0.99847569869481001</v>
      </c>
      <c r="K22" s="58">
        <v>9.9500000000000011</v>
      </c>
      <c r="L22" s="73">
        <v>23.990500467454599</v>
      </c>
      <c r="M22" s="87">
        <v>0.16681751141399401</v>
      </c>
      <c r="N22" s="19" t="s">
        <v>71</v>
      </c>
      <c r="O22" s="196" t="s">
        <v>99</v>
      </c>
      <c r="P22" s="196">
        <v>581371</v>
      </c>
      <c r="Q22" s="259" t="s">
        <v>107</v>
      </c>
      <c r="R22" s="196">
        <v>2.205882E-2</v>
      </c>
      <c r="S22" s="249">
        <v>1.31967E-2</v>
      </c>
      <c r="T22" s="322">
        <v>1.5500000000000001E-5</v>
      </c>
      <c r="U22" s="293" t="s">
        <v>154</v>
      </c>
      <c r="V22" s="196" t="s">
        <v>154</v>
      </c>
      <c r="W22" s="196" t="s">
        <v>154</v>
      </c>
    </row>
    <row r="23" spans="1:24" x14ac:dyDescent="0.2">
      <c r="A23" s="24" t="s">
        <v>70</v>
      </c>
      <c r="B23" s="8">
        <v>5.52</v>
      </c>
      <c r="C23" s="90">
        <v>4.9624186999487199</v>
      </c>
      <c r="D23" s="91">
        <v>0.63866629081520498</v>
      </c>
      <c r="E23" s="95">
        <v>0.03</v>
      </c>
      <c r="F23" s="96">
        <v>3.59766976784615</v>
      </c>
      <c r="G23" s="97">
        <v>0.567756137593738</v>
      </c>
      <c r="H23" s="8">
        <v>14.680000000000001</v>
      </c>
      <c r="I23" s="90">
        <v>6.3582432437575704</v>
      </c>
      <c r="J23" s="91">
        <v>0.47510870818433698</v>
      </c>
      <c r="K23" s="95">
        <v>0.16</v>
      </c>
      <c r="L23" s="96">
        <v>-18.618071724303</v>
      </c>
      <c r="M23" s="97">
        <v>0.28497461840820398</v>
      </c>
      <c r="N23" s="24" t="s">
        <v>70</v>
      </c>
      <c r="O23" s="207" t="s">
        <v>99</v>
      </c>
      <c r="P23" s="207">
        <v>572680</v>
      </c>
      <c r="Q23" s="266" t="s">
        <v>133</v>
      </c>
      <c r="R23" s="207">
        <v>2.205882E-2</v>
      </c>
      <c r="S23" s="312">
        <v>4.04762E-3</v>
      </c>
      <c r="T23" s="312">
        <v>2.2330699999999998E-2</v>
      </c>
      <c r="U23" s="294" t="s">
        <v>154</v>
      </c>
      <c r="V23" s="207" t="s">
        <v>154</v>
      </c>
      <c r="W23" s="207" t="s">
        <v>195</v>
      </c>
    </row>
    <row r="24" spans="1:24" x14ac:dyDescent="0.2">
      <c r="A24" s="43" t="s">
        <v>69</v>
      </c>
      <c r="B24" s="52">
        <v>1.1599999999999999</v>
      </c>
      <c r="C24" s="63">
        <v>2.12477313931557</v>
      </c>
      <c r="D24" s="98">
        <v>0.55835103445076795</v>
      </c>
      <c r="E24" s="117">
        <v>69.75</v>
      </c>
      <c r="F24" s="118">
        <v>3.7101158425257399</v>
      </c>
      <c r="G24" s="119">
        <v>8.3272241474517603E-2</v>
      </c>
      <c r="H24" s="52">
        <v>5.53</v>
      </c>
      <c r="I24" s="63">
        <v>-0.94086520483845204</v>
      </c>
      <c r="J24" s="98">
        <v>0.76988527000317697</v>
      </c>
      <c r="K24" s="56">
        <v>26.200000000000003</v>
      </c>
      <c r="L24" s="75">
        <v>12.0050174000867</v>
      </c>
      <c r="M24" s="99">
        <v>5.3070967855947303E-2</v>
      </c>
      <c r="N24" s="43" t="s">
        <v>69</v>
      </c>
      <c r="O24" s="208" t="s">
        <v>100</v>
      </c>
      <c r="P24" s="208">
        <v>35201756</v>
      </c>
      <c r="Q24" s="267" t="s">
        <v>164</v>
      </c>
      <c r="R24" s="208">
        <v>0.19852939999999999</v>
      </c>
      <c r="S24" s="209">
        <v>0.28614800000000001</v>
      </c>
      <c r="T24" s="209">
        <v>1.28567E-3</v>
      </c>
      <c r="U24" s="295" t="s">
        <v>154</v>
      </c>
      <c r="V24" s="208" t="s">
        <v>154</v>
      </c>
      <c r="W24" s="208" t="s">
        <v>154</v>
      </c>
    </row>
    <row r="25" spans="1:24" x14ac:dyDescent="0.2">
      <c r="A25" s="16" t="s">
        <v>235</v>
      </c>
      <c r="B25" s="54">
        <v>3</v>
      </c>
      <c r="C25" s="65">
        <v>-9.3668030216666605</v>
      </c>
      <c r="D25" s="81">
        <v>0.46533044162188397</v>
      </c>
      <c r="E25" s="55">
        <v>4.01</v>
      </c>
      <c r="F25" s="71">
        <v>-3.0430849610605999</v>
      </c>
      <c r="G25" s="82">
        <v>0.69109661045943405</v>
      </c>
      <c r="H25" s="54" t="s">
        <v>16</v>
      </c>
      <c r="I25" s="65" t="s">
        <v>16</v>
      </c>
      <c r="J25" s="81" t="s">
        <v>16</v>
      </c>
      <c r="K25" s="55" t="s">
        <v>16</v>
      </c>
      <c r="L25" s="71" t="s">
        <v>16</v>
      </c>
      <c r="M25" s="82" t="s">
        <v>16</v>
      </c>
      <c r="N25" s="16" t="s">
        <v>235</v>
      </c>
      <c r="O25" s="202" t="s">
        <v>100</v>
      </c>
      <c r="P25" s="202">
        <v>35206215</v>
      </c>
      <c r="Q25" s="263" t="s">
        <v>266</v>
      </c>
      <c r="R25" s="204">
        <v>1.4705879999999999E-2</v>
      </c>
      <c r="S25" s="202">
        <v>7.4761899999999997E-3</v>
      </c>
      <c r="T25" s="202">
        <v>0</v>
      </c>
      <c r="U25" s="289" t="s">
        <v>154</v>
      </c>
      <c r="V25" s="204" t="s">
        <v>154</v>
      </c>
      <c r="W25" s="204" t="s">
        <v>154</v>
      </c>
    </row>
    <row r="26" spans="1:24" x14ac:dyDescent="0.2">
      <c r="A26" s="16" t="s">
        <v>68</v>
      </c>
      <c r="B26" s="54">
        <v>1.0900000000000001</v>
      </c>
      <c r="C26" s="65">
        <v>-2.3371525232530099</v>
      </c>
      <c r="D26" s="81">
        <v>0.56368639932238795</v>
      </c>
      <c r="E26" s="55">
        <v>0.22999999999999998</v>
      </c>
      <c r="F26" s="71">
        <v>-0.17801381141566</v>
      </c>
      <c r="G26" s="82">
        <v>0.94125944773621595</v>
      </c>
      <c r="H26" s="54">
        <v>9.85</v>
      </c>
      <c r="I26" s="65">
        <v>-5.3244709545263298</v>
      </c>
      <c r="J26" s="81">
        <v>0.19696413530925799</v>
      </c>
      <c r="K26" s="55">
        <v>0.01</v>
      </c>
      <c r="L26" s="71">
        <v>-2.0529801468157798</v>
      </c>
      <c r="M26" s="82">
        <v>0.801190760831889</v>
      </c>
      <c r="N26" s="16" t="s">
        <v>68</v>
      </c>
      <c r="O26" s="204" t="s">
        <v>100</v>
      </c>
      <c r="P26" s="204">
        <v>35180295</v>
      </c>
      <c r="Q26" s="263" t="s">
        <v>165</v>
      </c>
      <c r="R26" s="204">
        <v>0.17647060000000001</v>
      </c>
      <c r="S26" s="202">
        <v>0.15</v>
      </c>
      <c r="T26" s="202">
        <v>0.18</v>
      </c>
      <c r="U26" s="289" t="s">
        <v>154</v>
      </c>
      <c r="V26" s="204" t="s">
        <v>154</v>
      </c>
      <c r="W26" s="204" t="s">
        <v>154</v>
      </c>
      <c r="X26" s="6"/>
    </row>
    <row r="27" spans="1:24" x14ac:dyDescent="0.2">
      <c r="A27" s="16" t="s">
        <v>237</v>
      </c>
      <c r="B27" s="54">
        <v>11.97</v>
      </c>
      <c r="C27" s="65">
        <v>1.2870750016896599</v>
      </c>
      <c r="D27" s="81">
        <v>0.83374681252955296</v>
      </c>
      <c r="E27" s="55">
        <v>1.43</v>
      </c>
      <c r="F27" s="71">
        <v>1.9084484383103499</v>
      </c>
      <c r="G27" s="82">
        <v>0.60124657058082098</v>
      </c>
      <c r="H27" s="54">
        <v>2.48</v>
      </c>
      <c r="I27" s="65">
        <v>-2.23270107759638</v>
      </c>
      <c r="J27" s="81">
        <v>0.68226870363338799</v>
      </c>
      <c r="K27" s="55">
        <v>0.91999999999999993</v>
      </c>
      <c r="L27" s="71">
        <v>14.5984021594785</v>
      </c>
      <c r="M27" s="82">
        <v>0.169065330002693</v>
      </c>
      <c r="N27" s="16" t="s">
        <v>237</v>
      </c>
      <c r="O27" s="202" t="s">
        <v>100</v>
      </c>
      <c r="P27" s="202">
        <v>35208126</v>
      </c>
      <c r="Q27" s="263" t="s">
        <v>268</v>
      </c>
      <c r="R27" s="204">
        <f>1- 0.07352941</f>
        <v>0.92647058999999998</v>
      </c>
      <c r="S27" s="202">
        <v>0.99</v>
      </c>
      <c r="T27" s="202">
        <v>0.82</v>
      </c>
      <c r="U27" s="289" t="s">
        <v>154</v>
      </c>
      <c r="V27" s="204" t="s">
        <v>155</v>
      </c>
      <c r="W27" s="204" t="s">
        <v>196</v>
      </c>
    </row>
    <row r="28" spans="1:24" x14ac:dyDescent="0.2">
      <c r="A28" s="44" t="s">
        <v>67</v>
      </c>
      <c r="B28" s="53">
        <v>91.19</v>
      </c>
      <c r="C28" s="64">
        <v>4.3461157575109199</v>
      </c>
      <c r="D28" s="83">
        <v>0.20508689473587499</v>
      </c>
      <c r="E28" s="55">
        <v>31.94</v>
      </c>
      <c r="F28" s="71">
        <v>1.31710575257642</v>
      </c>
      <c r="G28" s="82">
        <v>0.52129560957467302</v>
      </c>
      <c r="H28" s="54">
        <v>5.8999999999999995</v>
      </c>
      <c r="I28" s="65">
        <v>1.5685406930361301</v>
      </c>
      <c r="J28" s="81">
        <v>0.62120753116916505</v>
      </c>
      <c r="K28" s="55">
        <v>3.71</v>
      </c>
      <c r="L28" s="71">
        <v>12.123128598839401</v>
      </c>
      <c r="M28" s="82">
        <v>4.7770375334238301E-2</v>
      </c>
      <c r="N28" s="44" t="s">
        <v>67</v>
      </c>
      <c r="O28" s="209" t="s">
        <v>100</v>
      </c>
      <c r="P28" s="209">
        <v>35204608</v>
      </c>
      <c r="Q28" s="268" t="s">
        <v>108</v>
      </c>
      <c r="R28" s="209">
        <f>1- 0.2352941</f>
        <v>0.76470590000000005</v>
      </c>
      <c r="S28" s="209">
        <v>0.87787499999999996</v>
      </c>
      <c r="T28" s="209">
        <v>0.68125899999999995</v>
      </c>
      <c r="U28" s="296" t="s">
        <v>154</v>
      </c>
      <c r="V28" s="209" t="s">
        <v>154</v>
      </c>
      <c r="W28" s="209" t="s">
        <v>195</v>
      </c>
    </row>
    <row r="29" spans="1:24" x14ac:dyDescent="0.2">
      <c r="A29" s="16" t="s">
        <v>236</v>
      </c>
      <c r="B29" s="54">
        <v>0.67999999999999994</v>
      </c>
      <c r="C29" s="65">
        <v>-12.347017091666601</v>
      </c>
      <c r="D29" s="81">
        <v>0.33512320127037998</v>
      </c>
      <c r="E29" s="55">
        <v>0.31</v>
      </c>
      <c r="F29" s="71">
        <v>-6.7542228453030404</v>
      </c>
      <c r="G29" s="82">
        <v>0.376657697141146</v>
      </c>
      <c r="H29" s="54">
        <v>0.53</v>
      </c>
      <c r="I29" s="65">
        <v>3.3977417346428598</v>
      </c>
      <c r="J29" s="81">
        <v>0.75363095858272899</v>
      </c>
      <c r="K29" s="55">
        <v>0.01</v>
      </c>
      <c r="L29" s="71">
        <v>-5.6911960835714197</v>
      </c>
      <c r="M29" s="82">
        <v>0.788713881939892</v>
      </c>
      <c r="N29" s="16" t="s">
        <v>236</v>
      </c>
      <c r="O29" s="202" t="s">
        <v>100</v>
      </c>
      <c r="P29" s="202">
        <v>35206217</v>
      </c>
      <c r="Q29" s="263" t="s">
        <v>267</v>
      </c>
      <c r="R29" s="204">
        <v>1.4705879999999999E-2</v>
      </c>
      <c r="S29" s="202">
        <v>2.52275E-2</v>
      </c>
      <c r="T29" s="318">
        <v>3.1000000000000001E-5</v>
      </c>
      <c r="U29" s="289" t="s">
        <v>154</v>
      </c>
      <c r="V29" s="204" t="s">
        <v>154</v>
      </c>
      <c r="W29" s="204" t="s">
        <v>196</v>
      </c>
    </row>
    <row r="30" spans="1:24" x14ac:dyDescent="0.2">
      <c r="A30" s="27" t="s">
        <v>66</v>
      </c>
      <c r="B30" s="102">
        <v>74.599999999999994</v>
      </c>
      <c r="C30" s="103">
        <v>-16.082223271250001</v>
      </c>
      <c r="D30" s="104">
        <v>7.7921278962124599E-2</v>
      </c>
      <c r="E30" s="120">
        <v>91.41</v>
      </c>
      <c r="F30" s="121">
        <v>-12.074299525468801</v>
      </c>
      <c r="G30" s="122">
        <v>2.53223527223582E-2</v>
      </c>
      <c r="H30" s="108">
        <v>6.2</v>
      </c>
      <c r="I30" s="109">
        <v>-6.6579347980555497</v>
      </c>
      <c r="J30" s="110">
        <v>0.39170836064898501</v>
      </c>
      <c r="K30" s="105">
        <v>4.1500000000000004</v>
      </c>
      <c r="L30" s="106">
        <v>-20.360713404074101</v>
      </c>
      <c r="M30" s="107">
        <v>0.17966018547304699</v>
      </c>
      <c r="N30" s="27" t="s">
        <v>66</v>
      </c>
      <c r="O30" s="205" t="s">
        <v>100</v>
      </c>
      <c r="P30" s="205">
        <v>35201134</v>
      </c>
      <c r="Q30" s="264" t="s">
        <v>109</v>
      </c>
      <c r="R30" s="205">
        <v>2.9411759999999999E-2</v>
      </c>
      <c r="S30" s="209">
        <v>2.3422999999999999E-2</v>
      </c>
      <c r="T30" s="209">
        <v>6.0172900000000001E-2</v>
      </c>
      <c r="U30" s="297" t="s">
        <v>153</v>
      </c>
      <c r="V30" s="205" t="s">
        <v>154</v>
      </c>
      <c r="W30" s="205" t="s">
        <v>154</v>
      </c>
    </row>
    <row r="31" spans="1:24" x14ac:dyDescent="0.2">
      <c r="A31" s="36" t="s">
        <v>65</v>
      </c>
      <c r="B31" s="9">
        <v>26.229999999999997</v>
      </c>
      <c r="C31" s="66">
        <v>-8.8688160304545303</v>
      </c>
      <c r="D31" s="84">
        <v>0.48948011333827202</v>
      </c>
      <c r="E31" s="57">
        <v>0.1</v>
      </c>
      <c r="F31" s="72">
        <v>-6.99801980924242</v>
      </c>
      <c r="G31" s="85">
        <v>0.35957023507605101</v>
      </c>
      <c r="H31" s="9">
        <v>2.1999999999999997</v>
      </c>
      <c r="I31" s="66">
        <v>9.6052641155357392</v>
      </c>
      <c r="J31" s="84">
        <v>0.37344882561696202</v>
      </c>
      <c r="K31" s="57">
        <v>3.84</v>
      </c>
      <c r="L31" s="72">
        <v>50.0568906705359</v>
      </c>
      <c r="M31" s="85">
        <v>1.5575692129617499E-2</v>
      </c>
      <c r="N31" s="36" t="s">
        <v>65</v>
      </c>
      <c r="O31" s="193" t="s">
        <v>101</v>
      </c>
      <c r="P31" s="193">
        <v>207331122</v>
      </c>
      <c r="Q31" s="257" t="s">
        <v>166</v>
      </c>
      <c r="R31" s="193">
        <v>1.4705879999999999E-2</v>
      </c>
      <c r="S31" s="310">
        <v>0</v>
      </c>
      <c r="T31" s="310">
        <v>0</v>
      </c>
      <c r="U31" s="298" t="s">
        <v>154</v>
      </c>
      <c r="V31" s="193" t="s">
        <v>154</v>
      </c>
      <c r="W31" s="193" t="s">
        <v>192</v>
      </c>
      <c r="X31" s="6"/>
    </row>
    <row r="32" spans="1:24" x14ac:dyDescent="0.2">
      <c r="A32" s="35" t="s">
        <v>64</v>
      </c>
      <c r="B32" s="7">
        <v>8.32</v>
      </c>
      <c r="C32" s="67">
        <v>-9.1340733591335006</v>
      </c>
      <c r="D32" s="86">
        <v>0.19844830280581699</v>
      </c>
      <c r="E32" s="58">
        <v>0</v>
      </c>
      <c r="F32" s="73">
        <v>-0.26663159754098198</v>
      </c>
      <c r="G32" s="87">
        <v>0.95009801969559504</v>
      </c>
      <c r="H32" s="7">
        <v>0.59</v>
      </c>
      <c r="I32" s="67">
        <v>1.7553196978846199</v>
      </c>
      <c r="J32" s="86">
        <v>0.78670527796052903</v>
      </c>
      <c r="K32" s="58">
        <v>19.09</v>
      </c>
      <c r="L32" s="73">
        <v>22.891580039038502</v>
      </c>
      <c r="M32" s="87">
        <v>6.7913888176861295E-2</v>
      </c>
      <c r="N32" s="35" t="s">
        <v>64</v>
      </c>
      <c r="O32" s="194" t="s">
        <v>101</v>
      </c>
      <c r="P32" s="194">
        <v>207340604</v>
      </c>
      <c r="Q32" s="258" t="s">
        <v>167</v>
      </c>
      <c r="R32" s="194">
        <v>5.1470589999999997E-2</v>
      </c>
      <c r="S32" s="311">
        <v>9.8673899999999995E-2</v>
      </c>
      <c r="T32" s="311">
        <v>1.13171E-3</v>
      </c>
      <c r="U32" s="292" t="s">
        <v>154</v>
      </c>
      <c r="V32" s="194" t="s">
        <v>154</v>
      </c>
      <c r="W32" s="194" t="s">
        <v>196</v>
      </c>
    </row>
    <row r="33" spans="1:24" x14ac:dyDescent="0.2">
      <c r="A33" s="37" t="s">
        <v>238</v>
      </c>
      <c r="B33" s="123">
        <v>1.25</v>
      </c>
      <c r="C33" s="124">
        <v>10.7770389228788</v>
      </c>
      <c r="D33" s="125">
        <v>0.400585921526255</v>
      </c>
      <c r="E33" s="126">
        <v>0.19</v>
      </c>
      <c r="F33" s="127">
        <v>-1.682309555</v>
      </c>
      <c r="G33" s="128">
        <v>0.82619464186004099</v>
      </c>
      <c r="H33" s="123">
        <v>7.17</v>
      </c>
      <c r="I33" s="124">
        <v>-8.7899630371428792</v>
      </c>
      <c r="J33" s="125">
        <v>0.41563892895969501</v>
      </c>
      <c r="K33" s="126">
        <v>0.03</v>
      </c>
      <c r="L33" s="127">
        <v>-4.02727206839287</v>
      </c>
      <c r="M33" s="128">
        <v>0.84962157168812202</v>
      </c>
      <c r="N33" s="37" t="s">
        <v>238</v>
      </c>
      <c r="O33" s="210" t="s">
        <v>101</v>
      </c>
      <c r="P33" s="210">
        <v>207337346</v>
      </c>
      <c r="Q33" s="269" t="s">
        <v>269</v>
      </c>
      <c r="R33" s="211">
        <v>1.4705879999999999E-2</v>
      </c>
      <c r="S33" s="312">
        <v>6.8079000000000004E-3</v>
      </c>
      <c r="T33" s="312">
        <v>0</v>
      </c>
      <c r="U33" s="299" t="s">
        <v>154</v>
      </c>
      <c r="V33" s="207" t="s">
        <v>154</v>
      </c>
      <c r="W33" s="210" t="s">
        <v>209</v>
      </c>
    </row>
    <row r="34" spans="1:24" x14ac:dyDescent="0.2">
      <c r="A34" s="18" t="s">
        <v>63</v>
      </c>
      <c r="B34" s="52">
        <v>28.59</v>
      </c>
      <c r="C34" s="63">
        <v>7.92044073311025</v>
      </c>
      <c r="D34" s="98">
        <v>0.22418381054917499</v>
      </c>
      <c r="E34" s="56">
        <v>0.32</v>
      </c>
      <c r="F34" s="75">
        <v>3.1687173407480298</v>
      </c>
      <c r="G34" s="99">
        <v>0.41605627194141598</v>
      </c>
      <c r="H34" s="52">
        <v>5.63</v>
      </c>
      <c r="I34" s="63">
        <v>6.1577811431481502</v>
      </c>
      <c r="J34" s="98">
        <v>0.42847747066087</v>
      </c>
      <c r="K34" s="56">
        <v>0.01</v>
      </c>
      <c r="L34" s="75">
        <v>-0.55538126388888798</v>
      </c>
      <c r="M34" s="99">
        <v>0.97103882076127601</v>
      </c>
      <c r="N34" s="18" t="s">
        <v>63</v>
      </c>
      <c r="O34" s="201" t="s">
        <v>101</v>
      </c>
      <c r="P34" s="201">
        <v>207618190</v>
      </c>
      <c r="Q34" s="261" t="s">
        <v>168</v>
      </c>
      <c r="R34" s="201">
        <v>4.4117650000000001E-2</v>
      </c>
      <c r="S34" s="202">
        <v>5.2792100000000002E-2</v>
      </c>
      <c r="T34" s="202">
        <v>1.7038900000000001E-4</v>
      </c>
      <c r="U34" s="287" t="s">
        <v>154</v>
      </c>
      <c r="V34" s="201" t="s">
        <v>154</v>
      </c>
      <c r="W34" s="201" t="s">
        <v>194</v>
      </c>
    </row>
    <row r="35" spans="1:24" x14ac:dyDescent="0.2">
      <c r="A35" s="44" t="s">
        <v>62</v>
      </c>
      <c r="B35" s="54">
        <v>6.7299999999999995</v>
      </c>
      <c r="C35" s="65">
        <v>1.89566212105996</v>
      </c>
      <c r="D35" s="81">
        <v>0.601641295501674</v>
      </c>
      <c r="E35" s="129">
        <v>78.44</v>
      </c>
      <c r="F35" s="130">
        <v>3.6790977899394299</v>
      </c>
      <c r="G35" s="131">
        <v>8.5943662880690802E-2</v>
      </c>
      <c r="H35" s="54">
        <v>10.11</v>
      </c>
      <c r="I35" s="65">
        <v>-0.99630729786871697</v>
      </c>
      <c r="J35" s="81">
        <v>0.76584091180005398</v>
      </c>
      <c r="K35" s="55">
        <v>0.01</v>
      </c>
      <c r="L35" s="71">
        <v>5.4337713918243997</v>
      </c>
      <c r="M35" s="82">
        <v>0.40635239354686098</v>
      </c>
      <c r="N35" s="44" t="s">
        <v>62</v>
      </c>
      <c r="O35" s="209" t="s">
        <v>101</v>
      </c>
      <c r="P35" s="209">
        <v>207580276</v>
      </c>
      <c r="Q35" s="268" t="s">
        <v>103</v>
      </c>
      <c r="R35" s="209">
        <v>0.30147059999999998</v>
      </c>
      <c r="S35" s="209">
        <v>0.21968399999999999</v>
      </c>
      <c r="T35" s="209">
        <v>0.181199</v>
      </c>
      <c r="U35" s="296" t="s">
        <v>154</v>
      </c>
      <c r="V35" s="209" t="s">
        <v>131</v>
      </c>
      <c r="W35" s="209" t="s">
        <v>192</v>
      </c>
    </row>
    <row r="36" spans="1:24" x14ac:dyDescent="0.2">
      <c r="A36" s="16" t="s">
        <v>240</v>
      </c>
      <c r="B36" s="60">
        <v>7.41</v>
      </c>
      <c r="C36" s="69">
        <v>12.7777604331818</v>
      </c>
      <c r="D36" s="100">
        <v>0.318413337590437</v>
      </c>
      <c r="E36" s="61">
        <v>8.33</v>
      </c>
      <c r="F36" s="76">
        <v>3.01146040772726</v>
      </c>
      <c r="G36" s="101">
        <v>0.69414749977640799</v>
      </c>
      <c r="H36" s="54" t="s">
        <v>16</v>
      </c>
      <c r="I36" s="69" t="s">
        <v>16</v>
      </c>
      <c r="J36" s="100" t="s">
        <v>16</v>
      </c>
      <c r="K36" s="55" t="s">
        <v>16</v>
      </c>
      <c r="L36" s="76" t="s">
        <v>16</v>
      </c>
      <c r="M36" s="101" t="s">
        <v>16</v>
      </c>
      <c r="N36" s="16" t="s">
        <v>240</v>
      </c>
      <c r="O36" s="202" t="s">
        <v>101</v>
      </c>
      <c r="P36" s="202">
        <v>207609424</v>
      </c>
      <c r="Q36" s="262" t="s">
        <v>271</v>
      </c>
      <c r="R36" s="203">
        <v>1.4705879999999999E-2</v>
      </c>
      <c r="S36" s="202">
        <v>5.0185500000000001E-3</v>
      </c>
      <c r="T36" s="202">
        <v>2.8857799999999999E-2</v>
      </c>
      <c r="U36" s="288" t="s">
        <v>154</v>
      </c>
      <c r="V36" s="204" t="s">
        <v>154</v>
      </c>
      <c r="W36" s="202" t="s">
        <v>192</v>
      </c>
    </row>
    <row r="37" spans="1:24" x14ac:dyDescent="0.2">
      <c r="A37" s="16" t="s">
        <v>61</v>
      </c>
      <c r="B37" s="54">
        <v>7.31</v>
      </c>
      <c r="C37" s="65">
        <v>-3.3672440693383598</v>
      </c>
      <c r="D37" s="81">
        <v>0.26296801963191802</v>
      </c>
      <c r="E37" s="55">
        <v>0.33999999999999997</v>
      </c>
      <c r="F37" s="71">
        <v>-1.4806847779983301</v>
      </c>
      <c r="G37" s="82">
        <v>0.40993137253045803</v>
      </c>
      <c r="H37" s="54">
        <v>0.25</v>
      </c>
      <c r="I37" s="65">
        <v>-3.25721034888491</v>
      </c>
      <c r="J37" s="81">
        <v>0.24162793939697</v>
      </c>
      <c r="K37" s="55">
        <v>36.89</v>
      </c>
      <c r="L37" s="71">
        <v>-14.648450004096601</v>
      </c>
      <c r="M37" s="82">
        <v>5.7738666790882803E-3</v>
      </c>
      <c r="N37" s="16" t="s">
        <v>61</v>
      </c>
      <c r="O37" s="204" t="s">
        <v>101</v>
      </c>
      <c r="P37" s="204">
        <v>207609586</v>
      </c>
      <c r="Q37" s="263" t="s">
        <v>118</v>
      </c>
      <c r="R37" s="204">
        <v>0.39705879999999999</v>
      </c>
      <c r="S37" s="202">
        <v>0.77888599999999997</v>
      </c>
      <c r="T37" s="202">
        <v>0.213201</v>
      </c>
      <c r="U37" s="289" t="s">
        <v>154</v>
      </c>
      <c r="V37" s="204" t="s">
        <v>131</v>
      </c>
      <c r="W37" s="204" t="s">
        <v>195</v>
      </c>
    </row>
    <row r="38" spans="1:24" x14ac:dyDescent="0.2">
      <c r="A38" s="16" t="s">
        <v>60</v>
      </c>
      <c r="B38" s="54">
        <v>5.53</v>
      </c>
      <c r="C38" s="65">
        <v>4.21520469993348</v>
      </c>
      <c r="D38" s="81">
        <v>0.54389923667361195</v>
      </c>
      <c r="E38" s="55">
        <v>0.01</v>
      </c>
      <c r="F38" s="71">
        <v>3.32613503829268</v>
      </c>
      <c r="G38" s="82">
        <v>0.42121092419783002</v>
      </c>
      <c r="H38" s="54">
        <v>2.91</v>
      </c>
      <c r="I38" s="65">
        <v>5.5552752327559096</v>
      </c>
      <c r="J38" s="81">
        <v>0.34217133462239802</v>
      </c>
      <c r="K38" s="55">
        <v>22.24</v>
      </c>
      <c r="L38" s="71">
        <v>-21.3557858997113</v>
      </c>
      <c r="M38" s="82">
        <v>5.9586438191607902E-2</v>
      </c>
      <c r="N38" s="16" t="s">
        <v>60</v>
      </c>
      <c r="O38" s="204" t="s">
        <v>101</v>
      </c>
      <c r="P38" s="204">
        <v>207609362</v>
      </c>
      <c r="Q38" s="263" t="s">
        <v>169</v>
      </c>
      <c r="R38" s="204">
        <v>3.6764709999999999E-2</v>
      </c>
      <c r="S38" s="202">
        <v>2.18415E-2</v>
      </c>
      <c r="T38" s="202">
        <v>0.10546800000000001</v>
      </c>
      <c r="U38" s="289" t="s">
        <v>154</v>
      </c>
      <c r="V38" s="204" t="s">
        <v>155</v>
      </c>
      <c r="W38" s="204" t="s">
        <v>195</v>
      </c>
    </row>
    <row r="39" spans="1:24" x14ac:dyDescent="0.2">
      <c r="A39" s="16" t="s">
        <v>239</v>
      </c>
      <c r="B39" s="60">
        <v>1.3</v>
      </c>
      <c r="C39" s="69">
        <v>-8.19028572166666</v>
      </c>
      <c r="D39" s="100">
        <v>0.52341695946730604</v>
      </c>
      <c r="E39" s="61">
        <v>0.73</v>
      </c>
      <c r="F39" s="76">
        <v>-4.8553665095454503</v>
      </c>
      <c r="G39" s="101">
        <v>0.52568354888230096</v>
      </c>
      <c r="H39" s="60">
        <v>5.9700000000000006</v>
      </c>
      <c r="I39" s="69">
        <v>2.54455061107143</v>
      </c>
      <c r="J39" s="100">
        <v>0.81420977101437397</v>
      </c>
      <c r="K39" s="61">
        <v>4.7300000000000004</v>
      </c>
      <c r="L39" s="76">
        <v>11.6443010185715</v>
      </c>
      <c r="M39" s="101">
        <v>0.58310008193184604</v>
      </c>
      <c r="N39" s="16" t="s">
        <v>239</v>
      </c>
      <c r="O39" s="202" t="s">
        <v>101</v>
      </c>
      <c r="P39" s="202">
        <v>207580249</v>
      </c>
      <c r="Q39" s="262" t="s">
        <v>270</v>
      </c>
      <c r="R39" s="203">
        <v>1.4705879999999999E-2</v>
      </c>
      <c r="S39" s="202">
        <v>5.9552199999999998E-3</v>
      </c>
      <c r="T39" s="318">
        <v>3.1000000000000001E-5</v>
      </c>
      <c r="U39" s="288" t="s">
        <v>154</v>
      </c>
      <c r="V39" s="204" t="s">
        <v>154</v>
      </c>
      <c r="W39" s="202" t="s">
        <v>194</v>
      </c>
    </row>
    <row r="40" spans="1:24" x14ac:dyDescent="0.2">
      <c r="A40" s="16" t="s">
        <v>241</v>
      </c>
      <c r="B40" s="60">
        <v>24.39</v>
      </c>
      <c r="C40" s="69">
        <v>10.935925229545401</v>
      </c>
      <c r="D40" s="100">
        <v>0.39363902611279</v>
      </c>
      <c r="E40" s="61">
        <v>0.22</v>
      </c>
      <c r="F40" s="76">
        <v>2.4511903207575698</v>
      </c>
      <c r="G40" s="101">
        <v>0.74896103988301499</v>
      </c>
      <c r="H40" s="60">
        <v>2.04</v>
      </c>
      <c r="I40" s="69">
        <v>3.2397211696428698</v>
      </c>
      <c r="J40" s="100">
        <v>0.76475192833540095</v>
      </c>
      <c r="K40" s="61">
        <v>0.03</v>
      </c>
      <c r="L40" s="76">
        <v>-3.0033881048214499</v>
      </c>
      <c r="M40" s="101">
        <v>0.88756395454162995</v>
      </c>
      <c r="N40" s="16" t="s">
        <v>241</v>
      </c>
      <c r="O40" s="202" t="s">
        <v>101</v>
      </c>
      <c r="P40" s="202">
        <v>207630591</v>
      </c>
      <c r="Q40" s="262" t="s">
        <v>272</v>
      </c>
      <c r="R40" s="203">
        <v>1.4705879999999999E-2</v>
      </c>
      <c r="S40" s="202">
        <v>1.0622100000000001E-2</v>
      </c>
      <c r="T40" s="202">
        <v>3.7178200000000003E-4</v>
      </c>
      <c r="U40" s="288" t="s">
        <v>154</v>
      </c>
      <c r="V40" s="204" t="s">
        <v>154</v>
      </c>
      <c r="W40" s="202" t="s">
        <v>196</v>
      </c>
      <c r="X40" s="6"/>
    </row>
    <row r="41" spans="1:24" x14ac:dyDescent="0.2">
      <c r="A41" s="21" t="s">
        <v>59</v>
      </c>
      <c r="B41" s="54">
        <v>8.5299999999999994</v>
      </c>
      <c r="C41" s="65">
        <v>9.2050972904545407</v>
      </c>
      <c r="D41" s="81">
        <v>0.47310055320026501</v>
      </c>
      <c r="E41" s="55">
        <v>0.05</v>
      </c>
      <c r="F41" s="71">
        <v>8.9950278453030208</v>
      </c>
      <c r="G41" s="82">
        <v>0.237952842908393</v>
      </c>
      <c r="H41" s="54">
        <v>76.599999999999994</v>
      </c>
      <c r="I41" s="65">
        <v>28.455118975714399</v>
      </c>
      <c r="J41" s="81">
        <v>6.6253079525486801E-3</v>
      </c>
      <c r="K41" s="55">
        <v>0.01</v>
      </c>
      <c r="L41" s="71">
        <v>-23.111515353035799</v>
      </c>
      <c r="M41" s="82">
        <v>0.27405378552231802</v>
      </c>
      <c r="N41" s="21" t="s">
        <v>59</v>
      </c>
      <c r="O41" s="204" t="s">
        <v>101</v>
      </c>
      <c r="P41" s="204">
        <v>207587427</v>
      </c>
      <c r="Q41" s="263" t="s">
        <v>119</v>
      </c>
      <c r="R41" s="204">
        <v>1.4705879999999999E-2</v>
      </c>
      <c r="S41" s="202">
        <v>0</v>
      </c>
      <c r="T41" s="202">
        <v>0.03</v>
      </c>
      <c r="U41" s="289" t="s">
        <v>154</v>
      </c>
      <c r="V41" s="204" t="s">
        <v>154</v>
      </c>
      <c r="W41" s="204" t="s">
        <v>194</v>
      </c>
    </row>
    <row r="42" spans="1:24" x14ac:dyDescent="0.2">
      <c r="A42" s="28" t="s">
        <v>58</v>
      </c>
      <c r="B42" s="102">
        <v>79.069999999999993</v>
      </c>
      <c r="C42" s="103">
        <v>-4.9306273063300301</v>
      </c>
      <c r="D42" s="104">
        <v>0.19092238803952399</v>
      </c>
      <c r="E42" s="105">
        <v>0.12</v>
      </c>
      <c r="F42" s="106">
        <v>-0.11796201727393001</v>
      </c>
      <c r="G42" s="107">
        <v>0.95840651268652199</v>
      </c>
      <c r="H42" s="108">
        <v>3.53</v>
      </c>
      <c r="I42" s="109">
        <v>-0.63933067656249598</v>
      </c>
      <c r="J42" s="110">
        <v>0.85831843205578395</v>
      </c>
      <c r="K42" s="105">
        <v>0.06</v>
      </c>
      <c r="L42" s="106">
        <v>0.73631732197264699</v>
      </c>
      <c r="M42" s="107">
        <v>0.91652950681699497</v>
      </c>
      <c r="N42" s="28" t="s">
        <v>58</v>
      </c>
      <c r="O42" s="205" t="s">
        <v>101</v>
      </c>
      <c r="P42" s="205">
        <v>207621975</v>
      </c>
      <c r="Q42" s="264" t="s">
        <v>110</v>
      </c>
      <c r="R42" s="205">
        <f>1-0.1985294</f>
        <v>0.80147060000000003</v>
      </c>
      <c r="S42" s="209">
        <v>0.82</v>
      </c>
      <c r="T42" s="209">
        <v>0.82</v>
      </c>
      <c r="U42" s="290" t="s">
        <v>154</v>
      </c>
      <c r="V42" s="205" t="s">
        <v>131</v>
      </c>
      <c r="W42" s="205" t="s">
        <v>195</v>
      </c>
    </row>
    <row r="43" spans="1:24" x14ac:dyDescent="0.2">
      <c r="A43" s="12" t="s">
        <v>57</v>
      </c>
      <c r="B43" s="9">
        <v>15.65</v>
      </c>
      <c r="C43" s="66">
        <v>-1.6769794363636401</v>
      </c>
      <c r="D43" s="84">
        <v>0.69006738848655902</v>
      </c>
      <c r="E43" s="57">
        <v>0.42</v>
      </c>
      <c r="F43" s="72">
        <v>0.14961995766233699</v>
      </c>
      <c r="G43" s="85">
        <v>0.95243226909756695</v>
      </c>
      <c r="H43" s="9">
        <v>1.9</v>
      </c>
      <c r="I43" s="66">
        <v>-1.78704412339622</v>
      </c>
      <c r="J43" s="84">
        <v>0.64951351023826598</v>
      </c>
      <c r="K43" s="57">
        <v>0.01</v>
      </c>
      <c r="L43" s="72">
        <v>2.0789290552122601</v>
      </c>
      <c r="M43" s="85">
        <v>0.78765385034425295</v>
      </c>
      <c r="N43" s="12" t="s">
        <v>57</v>
      </c>
      <c r="O43" s="193" t="s">
        <v>101</v>
      </c>
      <c r="P43" s="193">
        <v>29115779</v>
      </c>
      <c r="Q43" s="257" t="s">
        <v>170</v>
      </c>
      <c r="R43" s="252">
        <v>0.14705879999999999</v>
      </c>
      <c r="S43" s="310">
        <v>0.24</v>
      </c>
      <c r="T43" s="310">
        <v>7.0000000000000007E-2</v>
      </c>
      <c r="U43" s="298" t="s">
        <v>154</v>
      </c>
      <c r="V43" s="193" t="s">
        <v>197</v>
      </c>
      <c r="W43" s="193" t="s">
        <v>154</v>
      </c>
    </row>
    <row r="44" spans="1:24" x14ac:dyDescent="0.2">
      <c r="A44" s="24" t="s">
        <v>56</v>
      </c>
      <c r="B44" s="8">
        <v>3.19</v>
      </c>
      <c r="C44" s="90">
        <v>-5.0354894253030702</v>
      </c>
      <c r="D44" s="91">
        <v>0.69511419751896697</v>
      </c>
      <c r="E44" s="95">
        <v>0.05</v>
      </c>
      <c r="F44" s="96">
        <v>-0.3803001713636</v>
      </c>
      <c r="G44" s="97">
        <v>0.96041702159089304</v>
      </c>
      <c r="H44" s="8">
        <v>1.25</v>
      </c>
      <c r="I44" s="90">
        <v>-1.4190986651786299</v>
      </c>
      <c r="J44" s="91">
        <v>0.89574641910470598</v>
      </c>
      <c r="K44" s="95">
        <v>0</v>
      </c>
      <c r="L44" s="96">
        <v>-18.393816911428502</v>
      </c>
      <c r="M44" s="97">
        <v>0.38496859914099202</v>
      </c>
      <c r="N44" s="24" t="s">
        <v>56</v>
      </c>
      <c r="O44" s="207" t="s">
        <v>101</v>
      </c>
      <c r="P44" s="207">
        <v>28993501</v>
      </c>
      <c r="Q44" s="266" t="s">
        <v>171</v>
      </c>
      <c r="R44" s="251">
        <v>1.4705879999999999E-2</v>
      </c>
      <c r="S44" s="312">
        <v>0</v>
      </c>
      <c r="T44" s="312">
        <v>0.04</v>
      </c>
      <c r="U44" s="299" t="s">
        <v>216</v>
      </c>
      <c r="V44" s="207" t="s">
        <v>155</v>
      </c>
      <c r="W44" s="207" t="s">
        <v>209</v>
      </c>
    </row>
    <row r="45" spans="1:24" x14ac:dyDescent="0.2">
      <c r="A45" s="29" t="s">
        <v>55</v>
      </c>
      <c r="B45" s="52">
        <v>4.63</v>
      </c>
      <c r="C45" s="63">
        <v>2.1179099334848401</v>
      </c>
      <c r="D45" s="98">
        <v>0.86913100716397496</v>
      </c>
      <c r="E45" s="56">
        <v>4.2299999999999995</v>
      </c>
      <c r="F45" s="75">
        <v>8.4705503877272701</v>
      </c>
      <c r="G45" s="99">
        <v>0.26672513074368698</v>
      </c>
      <c r="H45" s="52">
        <v>0.89</v>
      </c>
      <c r="I45" s="63">
        <v>4.3532414869642899</v>
      </c>
      <c r="J45" s="98">
        <v>0.68751387522129703</v>
      </c>
      <c r="K45" s="56">
        <v>0.01</v>
      </c>
      <c r="L45" s="75">
        <v>-5.3686809780357096</v>
      </c>
      <c r="M45" s="99">
        <v>0.80043373760784997</v>
      </c>
      <c r="N45" s="29" t="s">
        <v>55</v>
      </c>
      <c r="O45" s="201" t="s">
        <v>111</v>
      </c>
      <c r="P45" s="201">
        <v>43215269</v>
      </c>
      <c r="Q45" s="261" t="s">
        <v>172</v>
      </c>
      <c r="R45" s="201">
        <v>1.4705879999999999E-2</v>
      </c>
      <c r="S45" s="202">
        <v>8.8057499999999993E-3</v>
      </c>
      <c r="T45" s="202">
        <v>0</v>
      </c>
      <c r="U45" s="287" t="s">
        <v>154</v>
      </c>
      <c r="V45" s="201" t="s">
        <v>154</v>
      </c>
      <c r="W45" s="201" t="s">
        <v>202</v>
      </c>
    </row>
    <row r="46" spans="1:24" x14ac:dyDescent="0.2">
      <c r="A46" s="20" t="s">
        <v>54</v>
      </c>
      <c r="B46" s="53">
        <v>68.179999999999993</v>
      </c>
      <c r="C46" s="64">
        <v>-19.032389579242398</v>
      </c>
      <c r="D46" s="83">
        <v>0.13541156583578201</v>
      </c>
      <c r="E46" s="55">
        <v>1.46</v>
      </c>
      <c r="F46" s="71">
        <v>-8.4568984031818104</v>
      </c>
      <c r="G46" s="82">
        <v>0.26750400729242002</v>
      </c>
      <c r="H46" s="54">
        <v>15.07</v>
      </c>
      <c r="I46" s="65">
        <v>10.0599521378572</v>
      </c>
      <c r="J46" s="81">
        <v>0.35108430241412097</v>
      </c>
      <c r="K46" s="55">
        <v>0.03</v>
      </c>
      <c r="L46" s="71">
        <v>3.1811029285724698E-2</v>
      </c>
      <c r="M46" s="82">
        <v>0.99880524864503195</v>
      </c>
      <c r="N46" s="20" t="s">
        <v>54</v>
      </c>
      <c r="O46" s="209" t="s">
        <v>111</v>
      </c>
      <c r="P46" s="209">
        <v>43203127</v>
      </c>
      <c r="Q46" s="268" t="s">
        <v>120</v>
      </c>
      <c r="R46" s="209">
        <v>1.4705879999999999E-2</v>
      </c>
      <c r="S46" s="209">
        <v>1.9761899999999999E-2</v>
      </c>
      <c r="T46" s="323">
        <v>4.6499999999999999E-5</v>
      </c>
      <c r="U46" s="296" t="s">
        <v>154</v>
      </c>
      <c r="V46" s="209" t="s">
        <v>154</v>
      </c>
      <c r="W46" s="209" t="s">
        <v>195</v>
      </c>
      <c r="X46" s="6"/>
    </row>
    <row r="47" spans="1:24" x14ac:dyDescent="0.2">
      <c r="A47" s="23" t="s">
        <v>242</v>
      </c>
      <c r="B47" s="132">
        <v>0.5</v>
      </c>
      <c r="C47" s="133">
        <v>-7.8935627349230799</v>
      </c>
      <c r="D47" s="134">
        <v>0.454527678932104</v>
      </c>
      <c r="E47" s="135">
        <v>0.05</v>
      </c>
      <c r="F47" s="136">
        <v>0.32377755328205499</v>
      </c>
      <c r="G47" s="137">
        <v>0.95904124954515602</v>
      </c>
      <c r="H47" s="132">
        <v>0.65</v>
      </c>
      <c r="I47" s="133">
        <v>0.88459060071428797</v>
      </c>
      <c r="J47" s="134">
        <v>0.93490331029136098</v>
      </c>
      <c r="K47" s="135">
        <v>7.23</v>
      </c>
      <c r="L47" s="136">
        <v>24.3290881721429</v>
      </c>
      <c r="M47" s="137">
        <v>0.249290161365739</v>
      </c>
      <c r="N47" s="23" t="s">
        <v>242</v>
      </c>
      <c r="O47" s="212" t="s">
        <v>111</v>
      </c>
      <c r="P47" s="212">
        <v>43220797</v>
      </c>
      <c r="Q47" s="270" t="s">
        <v>273</v>
      </c>
      <c r="R47" s="213">
        <v>2.205882E-2</v>
      </c>
      <c r="S47" s="202">
        <v>8.7131700000000006E-2</v>
      </c>
      <c r="T47" s="202">
        <v>4.1825400000000001E-4</v>
      </c>
      <c r="U47" s="300" t="s">
        <v>154</v>
      </c>
      <c r="V47" s="191" t="s">
        <v>154</v>
      </c>
      <c r="W47" s="212" t="s">
        <v>196</v>
      </c>
      <c r="X47" s="6"/>
    </row>
    <row r="48" spans="1:24" x14ac:dyDescent="0.2">
      <c r="A48" s="30" t="s">
        <v>95</v>
      </c>
      <c r="B48" s="138">
        <v>1.06</v>
      </c>
      <c r="C48" s="139">
        <v>6.12727680723654</v>
      </c>
      <c r="D48" s="140">
        <v>0.38997795990616901</v>
      </c>
      <c r="E48" s="141">
        <v>1.7399999999999998</v>
      </c>
      <c r="F48" s="142">
        <v>-2.5157061349648702</v>
      </c>
      <c r="G48" s="143">
        <v>0.55434221747985202</v>
      </c>
      <c r="H48" s="138">
        <v>7.9</v>
      </c>
      <c r="I48" s="139">
        <v>9.7517884025660102</v>
      </c>
      <c r="J48" s="140">
        <v>0.162354414802652</v>
      </c>
      <c r="K48" s="141">
        <v>8.3099999999999987</v>
      </c>
      <c r="L48" s="142">
        <v>30.4057390730942</v>
      </c>
      <c r="M48" s="143">
        <v>2.4315211140121099E-2</v>
      </c>
      <c r="N48" s="30" t="s">
        <v>95</v>
      </c>
      <c r="O48" s="192" t="s">
        <v>97</v>
      </c>
      <c r="P48" s="192">
        <v>189565370</v>
      </c>
      <c r="Q48" s="271" t="s">
        <v>173</v>
      </c>
      <c r="R48" s="192">
        <v>5.1470589999999997E-2</v>
      </c>
      <c r="S48" s="310">
        <v>5.05754E-2</v>
      </c>
      <c r="T48" s="319">
        <v>9.2899999999999995E-5</v>
      </c>
      <c r="U48" s="298" t="s">
        <v>154</v>
      </c>
      <c r="V48" s="192" t="s">
        <v>154</v>
      </c>
      <c r="W48" s="192" t="s">
        <v>195</v>
      </c>
    </row>
    <row r="49" spans="1:24" x14ac:dyDescent="0.2">
      <c r="A49" s="31" t="s">
        <v>96</v>
      </c>
      <c r="B49" s="144">
        <v>11.65</v>
      </c>
      <c r="C49" s="145">
        <v>1.88797307171474</v>
      </c>
      <c r="D49" s="146">
        <v>0.51951510271910795</v>
      </c>
      <c r="E49" s="126">
        <v>2.82</v>
      </c>
      <c r="F49" s="127">
        <v>1.2296943506084499</v>
      </c>
      <c r="G49" s="128">
        <v>0.48141076022420798</v>
      </c>
      <c r="H49" s="144">
        <v>0.6</v>
      </c>
      <c r="I49" s="145">
        <v>0.308413538483361</v>
      </c>
      <c r="J49" s="146">
        <v>0.90828128076201098</v>
      </c>
      <c r="K49" s="126">
        <v>2.6</v>
      </c>
      <c r="L49" s="127">
        <v>-9.0319820191325704</v>
      </c>
      <c r="M49" s="128">
        <v>8.1231023151927997E-2</v>
      </c>
      <c r="N49" s="31" t="s">
        <v>96</v>
      </c>
      <c r="O49" s="210" t="s">
        <v>97</v>
      </c>
      <c r="P49" s="210">
        <v>189565451</v>
      </c>
      <c r="Q49" s="272" t="s">
        <v>121</v>
      </c>
      <c r="R49" s="210">
        <v>0.41911759999999998</v>
      </c>
      <c r="S49" s="312">
        <v>0.23085</v>
      </c>
      <c r="T49" s="312">
        <v>0.62048000000000003</v>
      </c>
      <c r="U49" s="294" t="s">
        <v>154</v>
      </c>
      <c r="V49" s="210" t="s">
        <v>132</v>
      </c>
      <c r="W49" s="210" t="s">
        <v>154</v>
      </c>
    </row>
    <row r="50" spans="1:24" x14ac:dyDescent="0.2">
      <c r="A50" s="18" t="s">
        <v>53</v>
      </c>
      <c r="B50" s="52">
        <v>34.65</v>
      </c>
      <c r="C50" s="63">
        <v>-3.4676157636734701</v>
      </c>
      <c r="D50" s="98">
        <v>0.64177905961090498</v>
      </c>
      <c r="E50" s="56">
        <v>0.04</v>
      </c>
      <c r="F50" s="75">
        <v>-0.29697940428571601</v>
      </c>
      <c r="G50" s="99">
        <v>0.94674956778081398</v>
      </c>
      <c r="H50" s="52">
        <v>0.61</v>
      </c>
      <c r="I50" s="63">
        <v>-7.4113841387500203</v>
      </c>
      <c r="J50" s="98">
        <v>0.49287051323561099</v>
      </c>
      <c r="K50" s="56">
        <v>0</v>
      </c>
      <c r="L50" s="75">
        <v>3.8697676562500201</v>
      </c>
      <c r="M50" s="99">
        <v>0.85543846518145505</v>
      </c>
      <c r="N50" s="18" t="s">
        <v>53</v>
      </c>
      <c r="O50" s="201" t="s">
        <v>113</v>
      </c>
      <c r="P50" s="201">
        <v>154532214</v>
      </c>
      <c r="Q50" s="261" t="s">
        <v>174</v>
      </c>
      <c r="R50" s="201">
        <v>2.9411759999999999E-2</v>
      </c>
      <c r="S50" s="202">
        <v>7.7890299999999996E-2</v>
      </c>
      <c r="T50" s="202">
        <v>1.5945799999999999E-4</v>
      </c>
      <c r="U50" s="287" t="s">
        <v>154</v>
      </c>
      <c r="V50" s="201" t="s">
        <v>154</v>
      </c>
      <c r="W50" s="201" t="s">
        <v>154</v>
      </c>
    </row>
    <row r="51" spans="1:24" x14ac:dyDescent="0.2">
      <c r="A51" s="25" t="s">
        <v>52</v>
      </c>
      <c r="B51" s="108">
        <v>0.76</v>
      </c>
      <c r="C51" s="109">
        <v>1.8955059751531</v>
      </c>
      <c r="D51" s="110">
        <v>0.63835293741204902</v>
      </c>
      <c r="E51" s="105">
        <v>5.29</v>
      </c>
      <c r="F51" s="106">
        <v>2.0648206440403301</v>
      </c>
      <c r="G51" s="107">
        <v>0.38942718578454</v>
      </c>
      <c r="H51" s="108">
        <v>1.31</v>
      </c>
      <c r="I51" s="109">
        <v>-2.44580657286776</v>
      </c>
      <c r="J51" s="110">
        <v>0.57935294558789496</v>
      </c>
      <c r="K51" s="105">
        <v>32.800000000000004</v>
      </c>
      <c r="L51" s="106">
        <v>18.1855155298217</v>
      </c>
      <c r="M51" s="107">
        <v>3.2197185801134502E-2</v>
      </c>
      <c r="N51" s="25" t="s">
        <v>52</v>
      </c>
      <c r="O51" s="191" t="s">
        <v>113</v>
      </c>
      <c r="P51" s="191">
        <v>154532738</v>
      </c>
      <c r="Q51" s="256" t="s">
        <v>122</v>
      </c>
      <c r="R51" s="191">
        <v>0.11029410000000001</v>
      </c>
      <c r="S51" s="202">
        <v>0.105554</v>
      </c>
      <c r="T51" s="202">
        <v>4.7423300000000001E-4</v>
      </c>
      <c r="U51" s="281" t="s">
        <v>154</v>
      </c>
      <c r="V51" s="191" t="s">
        <v>154</v>
      </c>
      <c r="W51" s="191" t="s">
        <v>154</v>
      </c>
    </row>
    <row r="52" spans="1:24" x14ac:dyDescent="0.2">
      <c r="A52" s="32" t="s">
        <v>51</v>
      </c>
      <c r="B52" s="111">
        <v>70.28</v>
      </c>
      <c r="C52" s="112">
        <v>5.1195249576507296</v>
      </c>
      <c r="D52" s="113">
        <v>0.18499400808781599</v>
      </c>
      <c r="E52" s="57">
        <v>18.23</v>
      </c>
      <c r="F52" s="72">
        <v>-1.0512456416562701</v>
      </c>
      <c r="G52" s="85">
        <v>0.64986453849867798</v>
      </c>
      <c r="H52" s="9">
        <v>2</v>
      </c>
      <c r="I52" s="66">
        <v>-0.50375013494736698</v>
      </c>
      <c r="J52" s="84">
        <v>0.88202333830198199</v>
      </c>
      <c r="K52" s="57">
        <v>1.06</v>
      </c>
      <c r="L52" s="72">
        <v>4.4089367879824497</v>
      </c>
      <c r="M52" s="85">
        <v>0.50705145910267402</v>
      </c>
      <c r="N52" s="32" t="s">
        <v>51</v>
      </c>
      <c r="O52" s="206" t="s">
        <v>114</v>
      </c>
      <c r="P52" s="206">
        <v>143997559</v>
      </c>
      <c r="Q52" s="265" t="s">
        <v>123</v>
      </c>
      <c r="R52" s="206">
        <v>0.16911760000000001</v>
      </c>
      <c r="S52" s="246">
        <v>7.8265299999999996E-2</v>
      </c>
      <c r="T52" s="246">
        <v>0.22695899999999999</v>
      </c>
      <c r="U52" s="291" t="s">
        <v>211</v>
      </c>
      <c r="V52" s="206" t="s">
        <v>154</v>
      </c>
      <c r="W52" s="206" t="s">
        <v>210</v>
      </c>
    </row>
    <row r="53" spans="1:24" x14ac:dyDescent="0.2">
      <c r="A53" s="33" t="s">
        <v>50</v>
      </c>
      <c r="B53" s="8">
        <v>0.67999999999999994</v>
      </c>
      <c r="C53" s="90">
        <v>-0.71343679614285904</v>
      </c>
      <c r="D53" s="91">
        <v>0.83671195303380497</v>
      </c>
      <c r="E53" s="95">
        <v>10.7</v>
      </c>
      <c r="F53" s="96">
        <v>1.49314645636264</v>
      </c>
      <c r="G53" s="97">
        <v>0.468451035598693</v>
      </c>
      <c r="H53" s="8">
        <v>2.1999999999999997</v>
      </c>
      <c r="I53" s="90">
        <v>-0.40043598564365401</v>
      </c>
      <c r="J53" s="91">
        <v>0.90475286757873996</v>
      </c>
      <c r="K53" s="95">
        <v>2.02</v>
      </c>
      <c r="L53" s="96">
        <v>-10.4272413293009</v>
      </c>
      <c r="M53" s="97">
        <v>0.10806013286385301</v>
      </c>
      <c r="N53" s="33" t="s">
        <v>50</v>
      </c>
      <c r="O53" s="207" t="s">
        <v>114</v>
      </c>
      <c r="P53" s="207">
        <v>143999443</v>
      </c>
      <c r="Q53" s="266" t="s">
        <v>175</v>
      </c>
      <c r="R53" s="207">
        <v>0.22058820000000001</v>
      </c>
      <c r="S53" s="312">
        <v>0.19</v>
      </c>
      <c r="T53" s="312">
        <v>0.33</v>
      </c>
      <c r="U53" s="294" t="s">
        <v>154</v>
      </c>
      <c r="V53" s="207" t="s">
        <v>198</v>
      </c>
      <c r="W53" s="207" t="s">
        <v>154</v>
      </c>
    </row>
    <row r="54" spans="1:24" x14ac:dyDescent="0.2">
      <c r="A54" s="18" t="s">
        <v>49</v>
      </c>
      <c r="B54" s="52">
        <v>0.64</v>
      </c>
      <c r="C54" s="63">
        <v>0.18842007135434399</v>
      </c>
      <c r="D54" s="98">
        <v>0.95070933536118896</v>
      </c>
      <c r="E54" s="56">
        <v>1.9</v>
      </c>
      <c r="F54" s="75">
        <v>1.8476411829046</v>
      </c>
      <c r="G54" s="99">
        <v>0.30725687095667398</v>
      </c>
      <c r="H54" s="52">
        <v>9.69</v>
      </c>
      <c r="I54" s="63">
        <v>2.4152136941824902</v>
      </c>
      <c r="J54" s="98">
        <v>0.392934829200485</v>
      </c>
      <c r="K54" s="56">
        <v>4.68</v>
      </c>
      <c r="L54" s="75">
        <v>6.9012916181077699</v>
      </c>
      <c r="M54" s="99">
        <v>0.21160002658124499</v>
      </c>
      <c r="N54" s="18" t="s">
        <v>49</v>
      </c>
      <c r="O54" s="201" t="s">
        <v>97</v>
      </c>
      <c r="P54" s="201">
        <v>126696088</v>
      </c>
      <c r="Q54" s="261" t="s">
        <v>176</v>
      </c>
      <c r="R54" s="201">
        <f>1-0.4264706</f>
        <v>0.57352939999999997</v>
      </c>
      <c r="S54" s="313">
        <v>0.74</v>
      </c>
      <c r="T54" s="313">
        <v>0.55000000000000004</v>
      </c>
      <c r="U54" s="287" t="s">
        <v>154</v>
      </c>
      <c r="V54" s="201" t="s">
        <v>155</v>
      </c>
      <c r="W54" s="201" t="s">
        <v>154</v>
      </c>
    </row>
    <row r="55" spans="1:24" x14ac:dyDescent="0.2">
      <c r="A55" s="27" t="s">
        <v>243</v>
      </c>
      <c r="B55" s="102">
        <v>85.289999999999992</v>
      </c>
      <c r="C55" s="103">
        <v>25.391885687121199</v>
      </c>
      <c r="D55" s="104">
        <v>4.4900101390796698E-2</v>
      </c>
      <c r="E55" s="135">
        <v>0.06</v>
      </c>
      <c r="F55" s="136">
        <v>13.249081005909099</v>
      </c>
      <c r="G55" s="137">
        <v>8.0241808543725701E-2</v>
      </c>
      <c r="H55" s="132">
        <v>1.0699999999999998</v>
      </c>
      <c r="I55" s="133">
        <v>-11.4039883821429</v>
      </c>
      <c r="J55" s="134">
        <v>0.289935969795029</v>
      </c>
      <c r="K55" s="135">
        <v>13.350000000000001</v>
      </c>
      <c r="L55" s="136">
        <v>32.454178029464401</v>
      </c>
      <c r="M55" s="137">
        <v>0.122555909194767</v>
      </c>
      <c r="N55" s="27" t="s">
        <v>243</v>
      </c>
      <c r="O55" s="205" t="s">
        <v>97</v>
      </c>
      <c r="P55" s="205">
        <v>126696003</v>
      </c>
      <c r="Q55" s="273" t="s">
        <v>274</v>
      </c>
      <c r="R55" s="214">
        <v>1.4705879999999999E-2</v>
      </c>
      <c r="S55" s="209">
        <v>1.3370099999999999E-2</v>
      </c>
      <c r="T55" s="323">
        <v>4.6499999999999999E-5</v>
      </c>
      <c r="U55" s="301" t="s">
        <v>154</v>
      </c>
      <c r="V55" s="205" t="s">
        <v>154</v>
      </c>
      <c r="W55" s="205" t="s">
        <v>209</v>
      </c>
    </row>
    <row r="56" spans="1:24" x14ac:dyDescent="0.2">
      <c r="A56" s="22" t="s">
        <v>93</v>
      </c>
      <c r="B56" s="147">
        <v>4.0599999999999996</v>
      </c>
      <c r="C56" s="148">
        <v>-0.38205010940018702</v>
      </c>
      <c r="D56" s="149">
        <v>0.93266257544645104</v>
      </c>
      <c r="E56" s="150">
        <v>9.7000000000000011</v>
      </c>
      <c r="F56" s="151">
        <v>2.63773635166823</v>
      </c>
      <c r="G56" s="152">
        <v>0.325954312383053</v>
      </c>
      <c r="H56" s="147">
        <v>1.76</v>
      </c>
      <c r="I56" s="148">
        <v>0.457260936435403</v>
      </c>
      <c r="J56" s="149">
        <v>0.90816501113942605</v>
      </c>
      <c r="K56" s="150">
        <v>0.05</v>
      </c>
      <c r="L56" s="151">
        <v>-1.57751116358851</v>
      </c>
      <c r="M56" s="152">
        <v>0.83920403285239398</v>
      </c>
      <c r="N56" s="22" t="s">
        <v>93</v>
      </c>
      <c r="O56" s="215" t="s">
        <v>100</v>
      </c>
      <c r="P56" s="215">
        <v>5227013</v>
      </c>
      <c r="Q56" s="274" t="s">
        <v>177</v>
      </c>
      <c r="R56" s="215">
        <f>1-0.1397059</f>
        <v>0.86029409999999995</v>
      </c>
      <c r="S56" s="314">
        <v>0.86804599999999998</v>
      </c>
      <c r="T56" s="314">
        <v>0.84075299999999997</v>
      </c>
      <c r="U56" s="302" t="s">
        <v>154</v>
      </c>
      <c r="V56" s="215" t="s">
        <v>154</v>
      </c>
      <c r="W56" s="215" t="s">
        <v>154</v>
      </c>
      <c r="X56" s="6"/>
    </row>
    <row r="57" spans="1:24" x14ac:dyDescent="0.2">
      <c r="A57" s="34" t="s">
        <v>48</v>
      </c>
      <c r="B57" s="153">
        <v>28.51</v>
      </c>
      <c r="C57" s="154">
        <v>7.7425618110605896</v>
      </c>
      <c r="D57" s="155">
        <v>0.54643819363260704</v>
      </c>
      <c r="E57" s="156">
        <v>12.85</v>
      </c>
      <c r="F57" s="157">
        <v>-6.0380926165151498</v>
      </c>
      <c r="G57" s="158">
        <v>0.42960919628021399</v>
      </c>
      <c r="H57" s="153" t="s">
        <v>16</v>
      </c>
      <c r="I57" s="154" t="s">
        <v>16</v>
      </c>
      <c r="J57" s="155" t="s">
        <v>16</v>
      </c>
      <c r="K57" s="156" t="s">
        <v>16</v>
      </c>
      <c r="L57" s="157" t="s">
        <v>16</v>
      </c>
      <c r="M57" s="158" t="s">
        <v>16</v>
      </c>
      <c r="N57" s="34" t="s">
        <v>48</v>
      </c>
      <c r="O57" s="216" t="s">
        <v>115</v>
      </c>
      <c r="P57" s="216">
        <v>72060755</v>
      </c>
      <c r="Q57" s="275" t="s">
        <v>178</v>
      </c>
      <c r="R57" s="216">
        <v>1.4705879999999999E-2</v>
      </c>
      <c r="S57" s="202">
        <v>1.53916E-2</v>
      </c>
      <c r="T57" s="202">
        <v>1.5332200000000001E-3</v>
      </c>
      <c r="U57" s="303" t="s">
        <v>154</v>
      </c>
      <c r="V57" s="216" t="s">
        <v>154</v>
      </c>
      <c r="W57" s="216" t="s">
        <v>154</v>
      </c>
    </row>
    <row r="58" spans="1:24" x14ac:dyDescent="0.2">
      <c r="A58" s="26" t="s">
        <v>47</v>
      </c>
      <c r="B58" s="159">
        <v>95.240000000000009</v>
      </c>
      <c r="C58" s="160">
        <v>-30.630470861969702</v>
      </c>
      <c r="D58" s="161">
        <v>1.48131685919468E-2</v>
      </c>
      <c r="E58" s="114">
        <v>70.95</v>
      </c>
      <c r="F58" s="115">
        <v>-16.696872440757598</v>
      </c>
      <c r="G58" s="116">
        <v>2.6409348215774699E-2</v>
      </c>
      <c r="H58" s="49">
        <v>2.0500000000000003</v>
      </c>
      <c r="I58" s="162">
        <v>-13.0672136889286</v>
      </c>
      <c r="J58" s="163">
        <v>0.224540744648899</v>
      </c>
      <c r="K58" s="57">
        <v>0.03</v>
      </c>
      <c r="L58" s="72">
        <v>-0.43610526535713201</v>
      </c>
      <c r="M58" s="85">
        <v>0.98362197151221198</v>
      </c>
      <c r="N58" s="26" t="s">
        <v>47</v>
      </c>
      <c r="O58" s="206" t="s">
        <v>115</v>
      </c>
      <c r="P58" s="206">
        <v>88722301</v>
      </c>
      <c r="Q58" s="265" t="s">
        <v>124</v>
      </c>
      <c r="R58" s="246">
        <v>1.4705879999999999E-2</v>
      </c>
      <c r="S58" s="246">
        <v>3.6959499999999999E-2</v>
      </c>
      <c r="T58" s="246">
        <v>4.1820300000000002E-4</v>
      </c>
      <c r="U58" s="304" t="s">
        <v>154</v>
      </c>
      <c r="V58" s="206" t="s">
        <v>154</v>
      </c>
      <c r="W58" s="206" t="s">
        <v>154</v>
      </c>
    </row>
    <row r="59" spans="1:24" x14ac:dyDescent="0.2">
      <c r="A59" s="15" t="s">
        <v>245</v>
      </c>
      <c r="B59" s="164">
        <v>1.4000000000000001</v>
      </c>
      <c r="C59" s="165">
        <v>-0.116885888106841</v>
      </c>
      <c r="D59" s="166">
        <v>0.97937681799818799</v>
      </c>
      <c r="E59" s="167">
        <v>0.67</v>
      </c>
      <c r="F59" s="168">
        <v>0.96917604715088601</v>
      </c>
      <c r="G59" s="169">
        <v>0.71901677509534101</v>
      </c>
      <c r="H59" s="164">
        <v>1.6199999999999999</v>
      </c>
      <c r="I59" s="165">
        <v>1.2325011372488099</v>
      </c>
      <c r="J59" s="166">
        <v>0.75576975631589305</v>
      </c>
      <c r="K59" s="167">
        <v>0.2</v>
      </c>
      <c r="L59" s="168">
        <v>-7.2996341961733893E-2</v>
      </c>
      <c r="M59" s="169">
        <v>0.99250987636514998</v>
      </c>
      <c r="N59" s="15" t="s">
        <v>245</v>
      </c>
      <c r="O59" s="198" t="s">
        <v>115</v>
      </c>
      <c r="P59" s="198">
        <v>88721296</v>
      </c>
      <c r="Q59" s="276" t="s">
        <v>280</v>
      </c>
      <c r="R59" s="247">
        <v>0.86029500000000003</v>
      </c>
      <c r="S59" s="311">
        <v>0.85</v>
      </c>
      <c r="T59" s="311">
        <v>0.87</v>
      </c>
      <c r="U59" s="285" t="s">
        <v>154</v>
      </c>
      <c r="V59" s="194" t="s">
        <v>301</v>
      </c>
      <c r="W59" s="198" t="s">
        <v>154</v>
      </c>
    </row>
    <row r="60" spans="1:24" x14ac:dyDescent="0.2">
      <c r="A60" s="19" t="s">
        <v>46</v>
      </c>
      <c r="B60" s="50">
        <v>88.63</v>
      </c>
      <c r="C60" s="170">
        <v>15.990532830487799</v>
      </c>
      <c r="D60" s="171">
        <v>1.8886796549342898E-2</v>
      </c>
      <c r="E60" s="58">
        <v>0.06</v>
      </c>
      <c r="F60" s="73">
        <v>3.20578650330377</v>
      </c>
      <c r="G60" s="87">
        <v>0.43829057718601</v>
      </c>
      <c r="H60" s="51">
        <v>22.29</v>
      </c>
      <c r="I60" s="172">
        <v>9.6140375477690299</v>
      </c>
      <c r="J60" s="173">
        <v>9.7409058749544794E-2</v>
      </c>
      <c r="K60" s="58">
        <v>0.06</v>
      </c>
      <c r="L60" s="73">
        <v>-0.71709248685040805</v>
      </c>
      <c r="M60" s="87">
        <v>0.95035726236113904</v>
      </c>
      <c r="N60" s="19" t="s">
        <v>46</v>
      </c>
      <c r="O60" s="196" t="s">
        <v>115</v>
      </c>
      <c r="P60" s="196">
        <v>88738647</v>
      </c>
      <c r="Q60" s="259" t="s">
        <v>127</v>
      </c>
      <c r="R60" s="249">
        <v>3.6764709999999999E-2</v>
      </c>
      <c r="S60" s="249">
        <v>4.85014E-2</v>
      </c>
      <c r="T60" s="249">
        <v>8.3653500000000001E-4</v>
      </c>
      <c r="U60" s="284" t="s">
        <v>154</v>
      </c>
      <c r="V60" s="196" t="s">
        <v>154</v>
      </c>
      <c r="W60" s="196" t="s">
        <v>154</v>
      </c>
    </row>
    <row r="61" spans="1:24" x14ac:dyDescent="0.2">
      <c r="A61" s="15" t="s">
        <v>45</v>
      </c>
      <c r="B61" s="51">
        <v>1.4000000000000001</v>
      </c>
      <c r="C61" s="172">
        <v>0.94478493441704903</v>
      </c>
      <c r="D61" s="173">
        <v>0.77768561357863897</v>
      </c>
      <c r="E61" s="58">
        <v>0.63</v>
      </c>
      <c r="F61" s="73">
        <v>1.34010830970761E-2</v>
      </c>
      <c r="G61" s="87">
        <v>0.99464093727086</v>
      </c>
      <c r="H61" s="51">
        <v>9.7199999999999989</v>
      </c>
      <c r="I61" s="172">
        <v>-3.9943725460078601</v>
      </c>
      <c r="J61" s="173">
        <v>0.16949297472325001</v>
      </c>
      <c r="K61" s="58">
        <v>0.36</v>
      </c>
      <c r="L61" s="73">
        <v>-9.3451327812303493</v>
      </c>
      <c r="M61" s="87">
        <v>0.100040327102734</v>
      </c>
      <c r="N61" s="15" t="s">
        <v>45</v>
      </c>
      <c r="O61" s="194" t="s">
        <v>115</v>
      </c>
      <c r="P61" s="194">
        <v>88784902</v>
      </c>
      <c r="Q61" s="258" t="s">
        <v>179</v>
      </c>
      <c r="R61" s="250">
        <v>0.21323529999999999</v>
      </c>
      <c r="S61" s="311">
        <v>0.111523</v>
      </c>
      <c r="T61" s="311">
        <v>0.40823999999999999</v>
      </c>
      <c r="U61" s="283" t="s">
        <v>154</v>
      </c>
      <c r="V61" s="194" t="s">
        <v>200</v>
      </c>
      <c r="W61" s="194" t="s">
        <v>154</v>
      </c>
    </row>
    <row r="62" spans="1:24" x14ac:dyDescent="0.2">
      <c r="A62" s="19" t="s">
        <v>44</v>
      </c>
      <c r="B62" s="51">
        <v>26.740000000000002</v>
      </c>
      <c r="C62" s="172">
        <v>-4.4681082061173196</v>
      </c>
      <c r="D62" s="173">
        <v>0.41707614029798501</v>
      </c>
      <c r="E62" s="59">
        <v>94.47</v>
      </c>
      <c r="F62" s="74">
        <v>-7.8786602296368704</v>
      </c>
      <c r="G62" s="89">
        <v>1.4295579306871699E-2</v>
      </c>
      <c r="H62" s="51">
        <v>1.3599999999999999</v>
      </c>
      <c r="I62" s="172">
        <v>2.44631372962299</v>
      </c>
      <c r="J62" s="173">
        <v>0.61406207560134496</v>
      </c>
      <c r="K62" s="58">
        <v>17.130000000000003</v>
      </c>
      <c r="L62" s="73">
        <v>22.4473030736266</v>
      </c>
      <c r="M62" s="87">
        <v>1.55709428030251E-2</v>
      </c>
      <c r="N62" s="19" t="s">
        <v>44</v>
      </c>
      <c r="O62" s="196" t="s">
        <v>115</v>
      </c>
      <c r="P62" s="196">
        <v>88733964</v>
      </c>
      <c r="Q62" s="259" t="s">
        <v>130</v>
      </c>
      <c r="R62" s="249">
        <v>7.3529410000000003E-2</v>
      </c>
      <c r="S62" s="249">
        <v>0.16450000000000001</v>
      </c>
      <c r="T62" s="249">
        <v>5.9420000000000002E-4</v>
      </c>
      <c r="U62" s="284" t="s">
        <v>308</v>
      </c>
      <c r="V62" s="196" t="s">
        <v>313</v>
      </c>
      <c r="W62" s="196" t="s">
        <v>154</v>
      </c>
    </row>
    <row r="63" spans="1:24" x14ac:dyDescent="0.2">
      <c r="A63" s="15" t="s">
        <v>43</v>
      </c>
      <c r="B63" s="51">
        <v>2.09</v>
      </c>
      <c r="C63" s="172">
        <v>-5.4947643790256402</v>
      </c>
      <c r="D63" s="173">
        <v>0.60303828950503502</v>
      </c>
      <c r="E63" s="58">
        <v>0.75</v>
      </c>
      <c r="F63" s="73">
        <v>1.9670912816923101</v>
      </c>
      <c r="G63" s="87">
        <v>0.75494332711392498</v>
      </c>
      <c r="H63" s="51">
        <v>20.28</v>
      </c>
      <c r="I63" s="172">
        <v>-10.4192121392727</v>
      </c>
      <c r="J63" s="173">
        <v>0.24002181347093801</v>
      </c>
      <c r="K63" s="58">
        <v>0.3</v>
      </c>
      <c r="L63" s="73">
        <v>15.810761557151499</v>
      </c>
      <c r="M63" s="87">
        <v>0.36457585991782598</v>
      </c>
      <c r="N63" s="15" t="s">
        <v>43</v>
      </c>
      <c r="O63" s="194" t="s">
        <v>115</v>
      </c>
      <c r="P63" s="194">
        <v>88719903</v>
      </c>
      <c r="Q63" s="258" t="s">
        <v>180</v>
      </c>
      <c r="R63" s="250">
        <v>2.205882E-2</v>
      </c>
      <c r="S63" s="311">
        <v>2.0456700000000001E-2</v>
      </c>
      <c r="T63" s="311">
        <v>1.54871E-4</v>
      </c>
      <c r="U63" s="283" t="s">
        <v>154</v>
      </c>
      <c r="V63" s="194" t="s">
        <v>154</v>
      </c>
      <c r="W63" s="194" t="s">
        <v>154</v>
      </c>
    </row>
    <row r="64" spans="1:24" x14ac:dyDescent="0.2">
      <c r="A64" s="19" t="s">
        <v>42</v>
      </c>
      <c r="B64" s="50">
        <v>49.17</v>
      </c>
      <c r="C64" s="170">
        <v>4.0330423325250004</v>
      </c>
      <c r="D64" s="171">
        <v>0.27253116601161997</v>
      </c>
      <c r="E64" s="58">
        <v>1.29</v>
      </c>
      <c r="F64" s="73">
        <v>2.3925632315000001</v>
      </c>
      <c r="G64" s="87">
        <v>0.27482646554645901</v>
      </c>
      <c r="H64" s="51">
        <v>18.029999999999998</v>
      </c>
      <c r="I64" s="172">
        <v>6.4466303688027402</v>
      </c>
      <c r="J64" s="173">
        <v>9.1598574797699506E-2</v>
      </c>
      <c r="K64" s="58">
        <v>0.5</v>
      </c>
      <c r="L64" s="73">
        <v>-6.9791863660319304</v>
      </c>
      <c r="M64" s="87">
        <v>0.35609573048856702</v>
      </c>
      <c r="N64" s="19" t="s">
        <v>42</v>
      </c>
      <c r="O64" s="196" t="s">
        <v>115</v>
      </c>
      <c r="P64" s="196">
        <v>88715809</v>
      </c>
      <c r="Q64" s="259" t="s">
        <v>181</v>
      </c>
      <c r="R64" s="249">
        <v>0.17647060000000001</v>
      </c>
      <c r="S64" s="249">
        <v>0.20594000000000001</v>
      </c>
      <c r="T64" s="249">
        <v>0.100688</v>
      </c>
      <c r="U64" s="284" t="s">
        <v>154</v>
      </c>
      <c r="V64" s="196" t="s">
        <v>155</v>
      </c>
      <c r="W64" s="196" t="s">
        <v>154</v>
      </c>
    </row>
    <row r="65" spans="1:24" x14ac:dyDescent="0.2">
      <c r="A65" s="19" t="s">
        <v>41</v>
      </c>
      <c r="B65" s="50">
        <v>63.680000000000007</v>
      </c>
      <c r="C65" s="170">
        <v>11.941451049282</v>
      </c>
      <c r="D65" s="171">
        <v>0.25656151959232298</v>
      </c>
      <c r="E65" s="58">
        <v>0.86</v>
      </c>
      <c r="F65" s="73">
        <v>-0.60155657451281996</v>
      </c>
      <c r="G65" s="87">
        <v>0.92398147938867703</v>
      </c>
      <c r="H65" s="51">
        <v>10.7</v>
      </c>
      <c r="I65" s="172">
        <v>14.7165906185715</v>
      </c>
      <c r="J65" s="173">
        <v>0.170587329647575</v>
      </c>
      <c r="K65" s="58">
        <v>84.11</v>
      </c>
      <c r="L65" s="73">
        <v>81.164970425893003</v>
      </c>
      <c r="M65" s="87">
        <v>3.8561118607699202E-5</v>
      </c>
      <c r="N65" s="19" t="s">
        <v>41</v>
      </c>
      <c r="O65" s="196" t="s">
        <v>115</v>
      </c>
      <c r="P65" s="196">
        <v>88738357</v>
      </c>
      <c r="Q65" s="259" t="s">
        <v>128</v>
      </c>
      <c r="R65" s="249">
        <v>2.205882E-2</v>
      </c>
      <c r="S65" s="249">
        <v>1.1559699999999999E-2</v>
      </c>
      <c r="T65" s="322">
        <v>3.1000000000000001E-5</v>
      </c>
      <c r="U65" s="284" t="s">
        <v>154</v>
      </c>
      <c r="V65" s="197" t="s">
        <v>154</v>
      </c>
      <c r="W65" s="196" t="s">
        <v>195</v>
      </c>
    </row>
    <row r="66" spans="1:24" x14ac:dyDescent="0.2">
      <c r="A66" s="15" t="s">
        <v>40</v>
      </c>
      <c r="B66" s="51">
        <v>0.72</v>
      </c>
      <c r="C66" s="172">
        <v>-1.55829289348276</v>
      </c>
      <c r="D66" s="173">
        <v>0.79938024422940601</v>
      </c>
      <c r="E66" s="58">
        <v>0.33999999999999997</v>
      </c>
      <c r="F66" s="73">
        <v>1.10073894203448</v>
      </c>
      <c r="G66" s="87">
        <v>0.76324981569589501</v>
      </c>
      <c r="H66" s="51">
        <v>3.5700000000000003</v>
      </c>
      <c r="I66" s="172">
        <v>-2.2540424006666502</v>
      </c>
      <c r="J66" s="173">
        <v>0.66631918082313701</v>
      </c>
      <c r="K66" s="58">
        <v>0.01</v>
      </c>
      <c r="L66" s="73">
        <v>-2.05041213241668</v>
      </c>
      <c r="M66" s="87">
        <v>0.84160265970634696</v>
      </c>
      <c r="N66" s="15" t="s">
        <v>40</v>
      </c>
      <c r="O66" s="194" t="s">
        <v>115</v>
      </c>
      <c r="P66" s="194">
        <v>88742335</v>
      </c>
      <c r="Q66" s="258" t="s">
        <v>182</v>
      </c>
      <c r="R66" s="250">
        <v>0.92647060000000003</v>
      </c>
      <c r="S66" s="311">
        <v>0.96</v>
      </c>
      <c r="T66" s="311">
        <v>0.86</v>
      </c>
      <c r="U66" s="283" t="s">
        <v>154</v>
      </c>
      <c r="V66" s="194" t="s">
        <v>155</v>
      </c>
      <c r="W66" s="194" t="s">
        <v>195</v>
      </c>
    </row>
    <row r="67" spans="1:24" x14ac:dyDescent="0.2">
      <c r="A67" s="15" t="s">
        <v>278</v>
      </c>
      <c r="B67" s="164">
        <v>1.1900000000000002</v>
      </c>
      <c r="C67" s="165">
        <v>1.4607795122609899</v>
      </c>
      <c r="D67" s="166">
        <v>0.697017191157144</v>
      </c>
      <c r="E67" s="167">
        <v>0.12</v>
      </c>
      <c r="F67" s="168">
        <v>1.07937695574935</v>
      </c>
      <c r="G67" s="169">
        <v>0.62923205710169905</v>
      </c>
      <c r="H67" s="164">
        <v>3.26</v>
      </c>
      <c r="I67" s="165">
        <v>-5.5229760565225501</v>
      </c>
      <c r="J67" s="166">
        <v>0.111904126624293</v>
      </c>
      <c r="K67" s="167">
        <v>0.13</v>
      </c>
      <c r="L67" s="168">
        <v>-2.07380591302632</v>
      </c>
      <c r="M67" s="169">
        <v>0.76341407255409699</v>
      </c>
      <c r="N67" s="15" t="s">
        <v>278</v>
      </c>
      <c r="O67" s="198" t="s">
        <v>115</v>
      </c>
      <c r="P67" s="198">
        <v>88721199</v>
      </c>
      <c r="Q67" s="276" t="s">
        <v>279</v>
      </c>
      <c r="R67" s="248">
        <v>0.22058820000000001</v>
      </c>
      <c r="S67" s="311">
        <v>0.171567</v>
      </c>
      <c r="T67" s="311">
        <v>0.352877</v>
      </c>
      <c r="U67" s="285" t="s">
        <v>154</v>
      </c>
      <c r="V67" s="194" t="s">
        <v>300</v>
      </c>
      <c r="W67" s="198" t="s">
        <v>154</v>
      </c>
    </row>
    <row r="68" spans="1:24" x14ac:dyDescent="0.2">
      <c r="A68" s="15" t="s">
        <v>39</v>
      </c>
      <c r="B68" s="51">
        <v>4.34</v>
      </c>
      <c r="C68" s="172">
        <v>1.1556276259520299</v>
      </c>
      <c r="D68" s="173">
        <v>0.83983822652315099</v>
      </c>
      <c r="E68" s="58">
        <v>0.26</v>
      </c>
      <c r="F68" s="73">
        <v>4.3862909028935499</v>
      </c>
      <c r="G68" s="87">
        <v>0.19532334474253901</v>
      </c>
      <c r="H68" s="51">
        <v>1.73</v>
      </c>
      <c r="I68" s="172">
        <v>3.78784354852713</v>
      </c>
      <c r="J68" s="173">
        <v>0.45169189694165601</v>
      </c>
      <c r="K68" s="58">
        <v>18.490000000000002</v>
      </c>
      <c r="L68" s="73">
        <v>-17.795346113992199</v>
      </c>
      <c r="M68" s="87">
        <v>6.7993447722609304E-2</v>
      </c>
      <c r="N68" s="15" t="s">
        <v>39</v>
      </c>
      <c r="O68" s="194" t="s">
        <v>115</v>
      </c>
      <c r="P68" s="194">
        <v>88736165</v>
      </c>
      <c r="Q68" s="258" t="s">
        <v>183</v>
      </c>
      <c r="R68" s="250">
        <v>6.6176470000000001E-2</v>
      </c>
      <c r="S68" s="311">
        <v>6.8562600000000001E-2</v>
      </c>
      <c r="T68" s="311">
        <v>0.136155</v>
      </c>
      <c r="U68" s="283" t="s">
        <v>154</v>
      </c>
      <c r="V68" s="194" t="s">
        <v>155</v>
      </c>
      <c r="W68" s="194" t="s">
        <v>154</v>
      </c>
      <c r="X68" s="6"/>
    </row>
    <row r="69" spans="1:24" x14ac:dyDescent="0.2">
      <c r="A69" s="19" t="s">
        <v>38</v>
      </c>
      <c r="B69" s="50">
        <v>71.28</v>
      </c>
      <c r="C69" s="170">
        <v>8.5076988566918299</v>
      </c>
      <c r="D69" s="171">
        <v>0.100829795165405</v>
      </c>
      <c r="E69" s="58">
        <v>0.16</v>
      </c>
      <c r="F69" s="73">
        <v>2.68407945060377</v>
      </c>
      <c r="G69" s="87">
        <v>0.38865149251831399</v>
      </c>
      <c r="H69" s="51">
        <v>1.0900000000000001</v>
      </c>
      <c r="I69" s="172">
        <v>3.2761271406201602</v>
      </c>
      <c r="J69" s="173">
        <v>0.46683646415590402</v>
      </c>
      <c r="K69" s="58">
        <v>0.01</v>
      </c>
      <c r="L69" s="73">
        <v>6.78959277055813</v>
      </c>
      <c r="M69" s="87">
        <v>0.44188732755153898</v>
      </c>
      <c r="N69" s="19" t="s">
        <v>38</v>
      </c>
      <c r="O69" s="196" t="s">
        <v>115</v>
      </c>
      <c r="P69" s="196">
        <v>88716268</v>
      </c>
      <c r="Q69" s="259" t="s">
        <v>129</v>
      </c>
      <c r="R69" s="249">
        <f>1-0.1102941</f>
        <v>0.88970590000000005</v>
      </c>
      <c r="S69" s="249">
        <v>0.84084599999999998</v>
      </c>
      <c r="T69" s="249">
        <v>0.90543099999999999</v>
      </c>
      <c r="U69" s="284" t="s">
        <v>154</v>
      </c>
      <c r="V69" s="196" t="s">
        <v>147</v>
      </c>
      <c r="W69" s="196" t="s">
        <v>154</v>
      </c>
    </row>
    <row r="70" spans="1:24" x14ac:dyDescent="0.2">
      <c r="A70" s="15" t="s">
        <v>275</v>
      </c>
      <c r="B70" s="164">
        <v>17.29</v>
      </c>
      <c r="C70" s="165">
        <v>2.5953793747247</v>
      </c>
      <c r="D70" s="166">
        <v>0.67651936473219598</v>
      </c>
      <c r="E70" s="167">
        <v>10.459999999999999</v>
      </c>
      <c r="F70" s="168">
        <v>6.1607077433925399</v>
      </c>
      <c r="G70" s="169">
        <v>9.3286829083365705E-2</v>
      </c>
      <c r="H70" s="164">
        <v>1.04</v>
      </c>
      <c r="I70" s="165">
        <v>5.6973895885514096</v>
      </c>
      <c r="J70" s="166">
        <v>0.30146702545604998</v>
      </c>
      <c r="K70" s="167">
        <v>0.57999999999999996</v>
      </c>
      <c r="L70" s="168">
        <v>-15.479636805981301</v>
      </c>
      <c r="M70" s="169">
        <v>0.15051716743910401</v>
      </c>
      <c r="N70" s="15" t="s">
        <v>275</v>
      </c>
      <c r="O70" s="198" t="s">
        <v>115</v>
      </c>
      <c r="P70" s="198">
        <v>88733987</v>
      </c>
      <c r="Q70" s="276" t="s">
        <v>276</v>
      </c>
      <c r="R70" s="248">
        <v>5.1470589999999997E-2</v>
      </c>
      <c r="S70" s="311">
        <v>5.9720000000000002E-2</v>
      </c>
      <c r="T70" s="311">
        <v>0.13439999999999999</v>
      </c>
      <c r="U70" s="285" t="s">
        <v>154</v>
      </c>
      <c r="V70" s="194" t="s">
        <v>112</v>
      </c>
      <c r="W70" s="198" t="s">
        <v>154</v>
      </c>
    </row>
    <row r="71" spans="1:24" x14ac:dyDescent="0.2">
      <c r="A71" s="15" t="s">
        <v>246</v>
      </c>
      <c r="B71" s="164">
        <v>0.77</v>
      </c>
      <c r="C71" s="165">
        <v>-1.5153866062500001</v>
      </c>
      <c r="D71" s="166">
        <v>0.86959346632822199</v>
      </c>
      <c r="E71" s="167">
        <v>1.37</v>
      </c>
      <c r="F71" s="168">
        <v>-1.9684461948437499</v>
      </c>
      <c r="G71" s="169">
        <v>0.72040365329233702</v>
      </c>
      <c r="H71" s="164">
        <v>4.9000000000000004</v>
      </c>
      <c r="I71" s="165">
        <v>-5.5848644005555501</v>
      </c>
      <c r="J71" s="166">
        <v>0.47289925846611403</v>
      </c>
      <c r="K71" s="167">
        <v>0.02</v>
      </c>
      <c r="L71" s="168">
        <v>-0.103769701388901</v>
      </c>
      <c r="M71" s="169">
        <v>0.994587658903476</v>
      </c>
      <c r="N71" s="15" t="s">
        <v>246</v>
      </c>
      <c r="O71" s="198" t="s">
        <v>115</v>
      </c>
      <c r="P71" s="198">
        <v>88716881</v>
      </c>
      <c r="Q71" s="276" t="s">
        <v>281</v>
      </c>
      <c r="R71" s="248">
        <v>2.9411759999999999E-2</v>
      </c>
      <c r="S71" s="311">
        <v>7.3942000000000001E-3</v>
      </c>
      <c r="T71" s="311">
        <v>1.55926E-2</v>
      </c>
      <c r="U71" s="285" t="s">
        <v>154</v>
      </c>
      <c r="V71" s="194" t="s">
        <v>155</v>
      </c>
      <c r="W71" s="198" t="s">
        <v>154</v>
      </c>
    </row>
    <row r="72" spans="1:24" x14ac:dyDescent="0.2">
      <c r="A72" s="15" t="s">
        <v>249</v>
      </c>
      <c r="B72" s="164">
        <v>1.8399999999999999</v>
      </c>
      <c r="C72" s="165">
        <v>-2.08625669734375</v>
      </c>
      <c r="D72" s="166">
        <v>0.82116796051958296</v>
      </c>
      <c r="E72" s="167">
        <v>0.08</v>
      </c>
      <c r="F72" s="168">
        <v>-2.9932319604687501</v>
      </c>
      <c r="G72" s="169">
        <v>0.58602531116415502</v>
      </c>
      <c r="H72" s="164">
        <v>8.6</v>
      </c>
      <c r="I72" s="165">
        <v>5.8194619875925904</v>
      </c>
      <c r="J72" s="166">
        <v>0.45441793704210698</v>
      </c>
      <c r="K72" s="167">
        <v>0.24</v>
      </c>
      <c r="L72" s="168">
        <v>9.3555472203703491</v>
      </c>
      <c r="M72" s="169">
        <v>0.54013638436106903</v>
      </c>
      <c r="N72" s="15" t="s">
        <v>249</v>
      </c>
      <c r="O72" s="198" t="s">
        <v>115</v>
      </c>
      <c r="P72" s="198">
        <v>88737941</v>
      </c>
      <c r="Q72" s="276" t="s">
        <v>283</v>
      </c>
      <c r="R72" s="248">
        <v>2.9411759999999999E-2</v>
      </c>
      <c r="S72" s="311">
        <v>5.3782900000000002E-2</v>
      </c>
      <c r="T72" s="311">
        <v>3.1003200000000002E-2</v>
      </c>
      <c r="U72" s="285" t="s">
        <v>154</v>
      </c>
      <c r="V72" s="194" t="s">
        <v>155</v>
      </c>
      <c r="W72" s="198" t="s">
        <v>209</v>
      </c>
      <c r="X72" s="6"/>
    </row>
    <row r="73" spans="1:24" x14ac:dyDescent="0.2">
      <c r="A73" s="15" t="s">
        <v>244</v>
      </c>
      <c r="B73" s="164">
        <v>0.3</v>
      </c>
      <c r="C73" s="165">
        <v>-1.4401052034374999</v>
      </c>
      <c r="D73" s="166">
        <v>0.876019265445525</v>
      </c>
      <c r="E73" s="167">
        <v>0.04</v>
      </c>
      <c r="F73" s="168">
        <v>3.9087512307812502</v>
      </c>
      <c r="G73" s="169">
        <v>0.476619745698449</v>
      </c>
      <c r="H73" s="164">
        <v>2.42</v>
      </c>
      <c r="I73" s="165">
        <v>5.0290509489814799</v>
      </c>
      <c r="J73" s="166">
        <v>0.51824593654828999</v>
      </c>
      <c r="K73" s="167">
        <v>0.02</v>
      </c>
      <c r="L73" s="168">
        <v>1.1498527224999899</v>
      </c>
      <c r="M73" s="169">
        <v>0.94008131133884498</v>
      </c>
      <c r="N73" s="15" t="s">
        <v>244</v>
      </c>
      <c r="O73" s="198" t="s">
        <v>115</v>
      </c>
      <c r="P73" s="198">
        <v>88726324</v>
      </c>
      <c r="Q73" s="276" t="s">
        <v>277</v>
      </c>
      <c r="R73" s="248">
        <v>2.9411759999999999E-2</v>
      </c>
      <c r="S73" s="311">
        <v>1.02953E-2</v>
      </c>
      <c r="T73" s="317">
        <v>4.6499999999999999E-5</v>
      </c>
      <c r="U73" s="285" t="s">
        <v>154</v>
      </c>
      <c r="V73" s="194" t="s">
        <v>154</v>
      </c>
      <c r="W73" s="198" t="s">
        <v>209</v>
      </c>
    </row>
    <row r="74" spans="1:24" x14ac:dyDescent="0.2">
      <c r="A74" s="15" t="s">
        <v>37</v>
      </c>
      <c r="B74" s="51">
        <v>31.35</v>
      </c>
      <c r="C74" s="172">
        <v>37.5463027813433</v>
      </c>
      <c r="D74" s="173">
        <v>3.43036445043403E-2</v>
      </c>
      <c r="E74" s="58">
        <v>0.02</v>
      </c>
      <c r="F74" s="73">
        <v>19.979503784925399</v>
      </c>
      <c r="G74" s="87">
        <v>5.9725220812467103E-2</v>
      </c>
      <c r="H74" s="51">
        <v>6.04</v>
      </c>
      <c r="I74" s="172">
        <v>-32.364753220000097</v>
      </c>
      <c r="J74" s="173">
        <v>2.9438866222217398E-2</v>
      </c>
      <c r="K74" s="58">
        <v>8.58</v>
      </c>
      <c r="L74" s="73">
        <v>45.874695467543901</v>
      </c>
      <c r="M74" s="87">
        <v>0.11937920462914001</v>
      </c>
      <c r="N74" s="15" t="s">
        <v>37</v>
      </c>
      <c r="O74" s="194" t="s">
        <v>115</v>
      </c>
      <c r="P74" s="194">
        <v>88716096</v>
      </c>
      <c r="Q74" s="258" t="s">
        <v>134</v>
      </c>
      <c r="R74" s="250">
        <v>7.352941E-3</v>
      </c>
      <c r="S74" s="311">
        <v>1.6165800000000001E-3</v>
      </c>
      <c r="T74" s="317">
        <v>3.1000000000000001E-5</v>
      </c>
      <c r="U74" s="283" t="s">
        <v>154</v>
      </c>
      <c r="V74" s="194" t="s">
        <v>154</v>
      </c>
      <c r="W74" s="194" t="s">
        <v>192</v>
      </c>
    </row>
    <row r="75" spans="1:24" x14ac:dyDescent="0.2">
      <c r="A75" s="15" t="s">
        <v>248</v>
      </c>
      <c r="B75" s="164">
        <v>12.049999999999999</v>
      </c>
      <c r="C75" s="165">
        <v>-6.5417441702797099</v>
      </c>
      <c r="D75" s="166">
        <v>0.23375879541171299</v>
      </c>
      <c r="E75" s="167">
        <v>0.62</v>
      </c>
      <c r="F75" s="168">
        <v>-0.55538521302098498</v>
      </c>
      <c r="G75" s="169">
        <v>0.86602999753017496</v>
      </c>
      <c r="H75" s="164">
        <v>0.27</v>
      </c>
      <c r="I75" s="165">
        <v>3.8584306268840698</v>
      </c>
      <c r="J75" s="166">
        <v>0.42769759748846298</v>
      </c>
      <c r="K75" s="167">
        <v>0.67999999999999994</v>
      </c>
      <c r="L75" s="168">
        <v>-4.9394763349275497</v>
      </c>
      <c r="M75" s="169">
        <v>0.60529421605276301</v>
      </c>
      <c r="N75" s="15" t="s">
        <v>248</v>
      </c>
      <c r="O75" s="198" t="s">
        <v>115</v>
      </c>
      <c r="P75" s="198">
        <v>88738326</v>
      </c>
      <c r="Q75" s="276" t="s">
        <v>282</v>
      </c>
      <c r="R75" s="248" t="s">
        <v>319</v>
      </c>
      <c r="S75" s="311">
        <v>0.87853899999999996</v>
      </c>
      <c r="T75" s="311">
        <v>0.85096799999999995</v>
      </c>
      <c r="U75" s="285" t="s">
        <v>154</v>
      </c>
      <c r="V75" s="194" t="s">
        <v>307</v>
      </c>
      <c r="W75" s="198" t="s">
        <v>209</v>
      </c>
    </row>
    <row r="76" spans="1:24" x14ac:dyDescent="0.2">
      <c r="A76" s="15" t="s">
        <v>36</v>
      </c>
      <c r="B76" s="51">
        <v>11.07</v>
      </c>
      <c r="C76" s="172">
        <v>7.8535724090914902E-2</v>
      </c>
      <c r="D76" s="173">
        <v>0.995125722850566</v>
      </c>
      <c r="E76" s="58">
        <v>0.03</v>
      </c>
      <c r="F76" s="73">
        <v>-0.31825470469696998</v>
      </c>
      <c r="G76" s="87">
        <v>0.96687095083991503</v>
      </c>
      <c r="H76" s="51">
        <v>5.0599999999999996</v>
      </c>
      <c r="I76" s="172">
        <v>-3.6962155780357202</v>
      </c>
      <c r="J76" s="173">
        <v>0.73276207744127797</v>
      </c>
      <c r="K76" s="58">
        <v>16.059999999999999</v>
      </c>
      <c r="L76" s="73">
        <v>31.791817304464399</v>
      </c>
      <c r="M76" s="87">
        <v>0.13054574904597299</v>
      </c>
      <c r="N76" s="15" t="s">
        <v>36</v>
      </c>
      <c r="O76" s="194" t="s">
        <v>115</v>
      </c>
      <c r="P76" s="194">
        <v>88738327</v>
      </c>
      <c r="Q76" s="258" t="s">
        <v>184</v>
      </c>
      <c r="R76" s="250">
        <v>1.4705879999999999E-2</v>
      </c>
      <c r="S76" s="311">
        <v>2.77302E-2</v>
      </c>
      <c r="T76" s="311">
        <v>1.3936600000000001E-4</v>
      </c>
      <c r="U76" s="283" t="s">
        <v>154</v>
      </c>
      <c r="V76" s="194" t="s">
        <v>155</v>
      </c>
      <c r="W76" s="194" t="s">
        <v>195</v>
      </c>
    </row>
    <row r="77" spans="1:24" x14ac:dyDescent="0.2">
      <c r="A77" s="14" t="s">
        <v>35</v>
      </c>
      <c r="B77" s="50">
        <v>76.67</v>
      </c>
      <c r="C77" s="170">
        <v>3.4223731769811301</v>
      </c>
      <c r="D77" s="171">
        <v>0.33827025783772502</v>
      </c>
      <c r="E77" s="58">
        <v>5.74</v>
      </c>
      <c r="F77" s="73">
        <v>3.1989623726650902</v>
      </c>
      <c r="G77" s="87">
        <v>0.13118124875585899</v>
      </c>
      <c r="H77" s="51">
        <v>3.2</v>
      </c>
      <c r="I77" s="172">
        <v>3.0035842470216099</v>
      </c>
      <c r="J77" s="173">
        <v>0.34354464670634199</v>
      </c>
      <c r="K77" s="58">
        <v>0.03</v>
      </c>
      <c r="L77" s="73">
        <v>-3.0651056271296402</v>
      </c>
      <c r="M77" s="87">
        <v>0.62319440169565898</v>
      </c>
      <c r="N77" s="14" t="s">
        <v>35</v>
      </c>
      <c r="O77" s="196" t="s">
        <v>115</v>
      </c>
      <c r="P77" s="196">
        <v>88737574</v>
      </c>
      <c r="Q77" s="259" t="s">
        <v>135</v>
      </c>
      <c r="R77" s="249">
        <v>0.73529409999999995</v>
      </c>
      <c r="S77" s="249">
        <v>0.72875599999999996</v>
      </c>
      <c r="T77" s="249">
        <v>0.67406600000000005</v>
      </c>
      <c r="U77" s="284" t="s">
        <v>0</v>
      </c>
      <c r="V77" s="196" t="s">
        <v>201</v>
      </c>
      <c r="W77" s="196" t="s">
        <v>195</v>
      </c>
    </row>
    <row r="78" spans="1:24" x14ac:dyDescent="0.2">
      <c r="A78" s="24" t="s">
        <v>247</v>
      </c>
      <c r="B78" s="174">
        <v>7.95</v>
      </c>
      <c r="C78" s="175">
        <v>-4.48475391934483</v>
      </c>
      <c r="D78" s="176">
        <v>0.46370485513291199</v>
      </c>
      <c r="E78" s="95">
        <v>0.62</v>
      </c>
      <c r="F78" s="96">
        <v>-0.65856692079310597</v>
      </c>
      <c r="G78" s="97">
        <v>0.85701441935721601</v>
      </c>
      <c r="H78" s="174">
        <v>2.16</v>
      </c>
      <c r="I78" s="175">
        <v>-0.81047054544999597</v>
      </c>
      <c r="J78" s="176">
        <v>0.88752974641320403</v>
      </c>
      <c r="K78" s="95">
        <v>0.12</v>
      </c>
      <c r="L78" s="96">
        <v>-4.98709336025001</v>
      </c>
      <c r="M78" s="97">
        <v>0.65701924311246396</v>
      </c>
      <c r="N78" s="24" t="s">
        <v>247</v>
      </c>
      <c r="O78" s="207" t="s">
        <v>115</v>
      </c>
      <c r="P78" s="207">
        <v>88715671</v>
      </c>
      <c r="Q78" s="266" t="s">
        <v>298</v>
      </c>
      <c r="R78" s="251">
        <v>7.3529410000000003E-2</v>
      </c>
      <c r="S78" s="311">
        <v>3.4462300000000001E-2</v>
      </c>
      <c r="T78" s="311">
        <v>0.13314500000000001</v>
      </c>
      <c r="U78" s="305" t="s">
        <v>154</v>
      </c>
      <c r="V78" s="207" t="s">
        <v>306</v>
      </c>
      <c r="W78" s="207" t="s">
        <v>299</v>
      </c>
    </row>
    <row r="79" spans="1:24" x14ac:dyDescent="0.2">
      <c r="A79" s="18" t="s">
        <v>34</v>
      </c>
      <c r="B79" s="52">
        <v>10.37</v>
      </c>
      <c r="C79" s="63">
        <v>11.955424376256399</v>
      </c>
      <c r="D79" s="98">
        <v>0.25599989012292401</v>
      </c>
      <c r="E79" s="56">
        <v>29.21</v>
      </c>
      <c r="F79" s="75">
        <v>7.4606125403589703</v>
      </c>
      <c r="G79" s="99">
        <v>0.23413357263120699</v>
      </c>
      <c r="H79" s="52">
        <v>3.49</v>
      </c>
      <c r="I79" s="63">
        <v>8.3363348958787906</v>
      </c>
      <c r="J79" s="98">
        <v>0.34827480506840502</v>
      </c>
      <c r="K79" s="56">
        <v>0.54999999999999993</v>
      </c>
      <c r="L79" s="75">
        <v>5.9234718049091004</v>
      </c>
      <c r="M79" s="99">
        <v>0.734907074887866</v>
      </c>
      <c r="N79" s="18" t="s">
        <v>34</v>
      </c>
      <c r="O79" s="201" t="s">
        <v>116</v>
      </c>
      <c r="P79" s="201">
        <v>44261630</v>
      </c>
      <c r="Q79" s="277" t="s">
        <v>185</v>
      </c>
      <c r="R79" s="217">
        <v>2.205882E-2</v>
      </c>
      <c r="S79" s="315">
        <v>8.9830299999999995E-3</v>
      </c>
      <c r="T79" s="315">
        <v>3.7820100000000002E-2</v>
      </c>
      <c r="U79" s="306" t="s">
        <v>154</v>
      </c>
      <c r="V79" s="201" t="s">
        <v>154</v>
      </c>
      <c r="W79" s="201" t="s">
        <v>195</v>
      </c>
    </row>
    <row r="80" spans="1:24" x14ac:dyDescent="0.2">
      <c r="A80" s="16" t="s">
        <v>252</v>
      </c>
      <c r="B80" s="54">
        <v>3.09</v>
      </c>
      <c r="C80" s="65">
        <v>-2.6615801298044701</v>
      </c>
      <c r="D80" s="81">
        <v>0.62936891196872302</v>
      </c>
      <c r="E80" s="55">
        <v>0.02</v>
      </c>
      <c r="F80" s="71">
        <v>0.66464511639665003</v>
      </c>
      <c r="G80" s="82">
        <v>0.83988334062325098</v>
      </c>
      <c r="H80" s="54">
        <v>1.9</v>
      </c>
      <c r="I80" s="65">
        <v>-4.63360455063758</v>
      </c>
      <c r="J80" s="81">
        <v>0.32154312634356902</v>
      </c>
      <c r="K80" s="55">
        <v>0.02</v>
      </c>
      <c r="L80" s="71">
        <v>5.6078606802684501</v>
      </c>
      <c r="M80" s="82">
        <v>0.54188982223776905</v>
      </c>
      <c r="N80" s="16" t="s">
        <v>252</v>
      </c>
      <c r="O80" s="204" t="s">
        <v>116</v>
      </c>
      <c r="P80" s="204">
        <v>44261577</v>
      </c>
      <c r="Q80" s="263" t="s">
        <v>286</v>
      </c>
      <c r="R80" s="204">
        <v>7.3529410000000003E-2</v>
      </c>
      <c r="S80" s="202">
        <v>9.8885399999999998E-2</v>
      </c>
      <c r="T80" s="202">
        <v>2.32681E-2</v>
      </c>
      <c r="U80" s="289" t="s">
        <v>302</v>
      </c>
      <c r="V80" s="204" t="s">
        <v>303</v>
      </c>
      <c r="W80" s="204" t="s">
        <v>195</v>
      </c>
    </row>
    <row r="81" spans="1:24" x14ac:dyDescent="0.2">
      <c r="A81" s="44" t="s">
        <v>33</v>
      </c>
      <c r="B81" s="53">
        <v>64.149999999999991</v>
      </c>
      <c r="C81" s="64">
        <v>-14.626087199743599</v>
      </c>
      <c r="D81" s="83">
        <v>0.163594749872983</v>
      </c>
      <c r="E81" s="55">
        <v>6.7</v>
      </c>
      <c r="F81" s="71">
        <v>-9.8621691412820596</v>
      </c>
      <c r="G81" s="82">
        <v>0.114283809006751</v>
      </c>
      <c r="H81" s="54">
        <v>6.419999999999999</v>
      </c>
      <c r="I81" s="65">
        <v>-2.69505092242425</v>
      </c>
      <c r="J81" s="81">
        <v>0.76253650444264798</v>
      </c>
      <c r="K81" s="55">
        <v>4.93</v>
      </c>
      <c r="L81" s="71">
        <v>-30.346127323090901</v>
      </c>
      <c r="M81" s="82">
        <v>7.8744809865324394E-2</v>
      </c>
      <c r="N81" s="44" t="s">
        <v>33</v>
      </c>
      <c r="O81" s="209" t="s">
        <v>116</v>
      </c>
      <c r="P81" s="209">
        <v>44255703</v>
      </c>
      <c r="Q81" s="268" t="s">
        <v>186</v>
      </c>
      <c r="R81" s="209">
        <v>2.205882E-2</v>
      </c>
      <c r="S81" s="209">
        <v>3.54711E-3</v>
      </c>
      <c r="T81" s="209">
        <v>1.99808E-2</v>
      </c>
      <c r="U81" s="296" t="s">
        <v>154</v>
      </c>
      <c r="V81" s="209" t="s">
        <v>154</v>
      </c>
      <c r="W81" s="209" t="s">
        <v>154</v>
      </c>
    </row>
    <row r="82" spans="1:24" x14ac:dyDescent="0.2">
      <c r="A82" s="16" t="s">
        <v>250</v>
      </c>
      <c r="B82" s="60">
        <v>0.33999999999999997</v>
      </c>
      <c r="C82" s="69">
        <v>-0.53929627281250503</v>
      </c>
      <c r="D82" s="100">
        <v>0.95341300286803499</v>
      </c>
      <c r="E82" s="61">
        <v>1.71</v>
      </c>
      <c r="F82" s="76">
        <v>2.0366294182812501</v>
      </c>
      <c r="G82" s="101">
        <v>0.71113677067749104</v>
      </c>
      <c r="H82" s="60">
        <v>0.98</v>
      </c>
      <c r="I82" s="69">
        <v>0.83033714203704001</v>
      </c>
      <c r="J82" s="100">
        <v>0.91520685041818695</v>
      </c>
      <c r="K82" s="61">
        <v>0.02</v>
      </c>
      <c r="L82" s="76">
        <v>-4.8740098076851801</v>
      </c>
      <c r="M82" s="101">
        <v>0.74990885518948702</v>
      </c>
      <c r="N82" s="16" t="s">
        <v>250</v>
      </c>
      <c r="O82" s="202" t="s">
        <v>116</v>
      </c>
      <c r="P82" s="202">
        <v>44258576</v>
      </c>
      <c r="Q82" s="262" t="s">
        <v>284</v>
      </c>
      <c r="R82" s="203">
        <v>2.9411759999999999E-2</v>
      </c>
      <c r="S82" s="202">
        <v>5.4581400000000002E-2</v>
      </c>
      <c r="T82" s="202">
        <v>1.8599999999999999E-4</v>
      </c>
      <c r="U82" s="288" t="s">
        <v>154</v>
      </c>
      <c r="V82" s="204" t="s">
        <v>154</v>
      </c>
      <c r="W82" s="202" t="s">
        <v>154</v>
      </c>
    </row>
    <row r="83" spans="1:24" x14ac:dyDescent="0.2">
      <c r="A83" s="16" t="s">
        <v>32</v>
      </c>
      <c r="B83" s="54">
        <v>11.64</v>
      </c>
      <c r="C83" s="65">
        <v>-9.7560862328787703</v>
      </c>
      <c r="D83" s="81">
        <v>0.446912537104939</v>
      </c>
      <c r="E83" s="55">
        <v>6.9999999999999993E-2</v>
      </c>
      <c r="F83" s="71">
        <v>5.0650109119696802</v>
      </c>
      <c r="G83" s="82">
        <v>0.50790712620063305</v>
      </c>
      <c r="H83" s="54">
        <v>10.56</v>
      </c>
      <c r="I83" s="65">
        <v>14.7636739000001</v>
      </c>
      <c r="J83" s="81">
        <v>0.169200081396786</v>
      </c>
      <c r="K83" s="55">
        <v>0.01</v>
      </c>
      <c r="L83" s="71">
        <v>-7.8606750169643096</v>
      </c>
      <c r="M83" s="82">
        <v>0.71120055301293905</v>
      </c>
      <c r="N83" s="16" t="s">
        <v>32</v>
      </c>
      <c r="O83" s="204" t="s">
        <v>116</v>
      </c>
      <c r="P83" s="204">
        <v>44258019</v>
      </c>
      <c r="Q83" s="263" t="s">
        <v>187</v>
      </c>
      <c r="R83" s="204">
        <v>1.4705879999999999E-2</v>
      </c>
      <c r="S83" s="202">
        <v>8.2817700000000008E-3</v>
      </c>
      <c r="T83" s="202">
        <v>4.35409E-2</v>
      </c>
      <c r="U83" s="289" t="s">
        <v>154</v>
      </c>
      <c r="V83" s="204" t="s">
        <v>154</v>
      </c>
      <c r="W83" s="204" t="s">
        <v>154</v>
      </c>
    </row>
    <row r="84" spans="1:24" x14ac:dyDescent="0.2">
      <c r="A84" s="44" t="s">
        <v>31</v>
      </c>
      <c r="B84" s="53">
        <v>98.71</v>
      </c>
      <c r="C84" s="64">
        <v>24.411954174218799</v>
      </c>
      <c r="D84" s="83">
        <v>6.5367255474637204E-3</v>
      </c>
      <c r="E84" s="129">
        <v>91.17</v>
      </c>
      <c r="F84" s="130">
        <v>11.3679935826563</v>
      </c>
      <c r="G84" s="131">
        <v>3.5644668617819501E-2</v>
      </c>
      <c r="H84" s="54">
        <v>14.38</v>
      </c>
      <c r="I84" s="65">
        <v>-0.88236834259258901</v>
      </c>
      <c r="J84" s="81">
        <v>0.90991485341018996</v>
      </c>
      <c r="K84" s="55">
        <v>0.06</v>
      </c>
      <c r="L84" s="71">
        <v>2.3159429265740599</v>
      </c>
      <c r="M84" s="82">
        <v>0.879653408453827</v>
      </c>
      <c r="N84" s="44" t="s">
        <v>31</v>
      </c>
      <c r="O84" s="209" t="s">
        <v>116</v>
      </c>
      <c r="P84" s="209">
        <v>44257767</v>
      </c>
      <c r="Q84" s="268" t="s">
        <v>136</v>
      </c>
      <c r="R84" s="209">
        <v>2.9411759999999999E-2</v>
      </c>
      <c r="S84" s="209">
        <v>1.4371399999999999E-2</v>
      </c>
      <c r="T84" s="209">
        <v>8.1784099999999998E-2</v>
      </c>
      <c r="U84" s="296" t="s">
        <v>154</v>
      </c>
      <c r="V84" s="209" t="s">
        <v>154</v>
      </c>
      <c r="W84" s="209" t="s">
        <v>154</v>
      </c>
    </row>
    <row r="85" spans="1:24" x14ac:dyDescent="0.2">
      <c r="A85" s="16" t="s">
        <v>251</v>
      </c>
      <c r="B85" s="54">
        <v>0.32</v>
      </c>
      <c r="C85" s="65">
        <v>0.94877829265625702</v>
      </c>
      <c r="D85" s="81">
        <v>0.91813528323042704</v>
      </c>
      <c r="E85" s="55">
        <v>0.16999999999999998</v>
      </c>
      <c r="F85" s="71">
        <v>-9.7786812656249E-2</v>
      </c>
      <c r="G85" s="82">
        <v>0.985820951362404</v>
      </c>
      <c r="H85" s="54">
        <v>0.31</v>
      </c>
      <c r="I85" s="65">
        <v>2.2501668364285701</v>
      </c>
      <c r="J85" s="81">
        <v>0.835385176414849</v>
      </c>
      <c r="K85" s="55">
        <v>0.15</v>
      </c>
      <c r="L85" s="71">
        <v>15.8938210935715</v>
      </c>
      <c r="M85" s="82">
        <v>0.45322539032430198</v>
      </c>
      <c r="N85" s="16" t="s">
        <v>251</v>
      </c>
      <c r="O85" s="204" t="s">
        <v>116</v>
      </c>
      <c r="P85" s="204">
        <v>44253329</v>
      </c>
      <c r="Q85" s="263" t="s">
        <v>285</v>
      </c>
      <c r="R85" s="204">
        <v>2.9411759999999999E-2</v>
      </c>
      <c r="S85" s="202">
        <v>3.2075399999999997E-2</v>
      </c>
      <c r="T85" s="202">
        <v>1.54895E-4</v>
      </c>
      <c r="U85" s="289" t="s">
        <v>154</v>
      </c>
      <c r="V85" s="204" t="s">
        <v>154</v>
      </c>
      <c r="W85" s="204" t="s">
        <v>154</v>
      </c>
      <c r="X85" s="6"/>
    </row>
    <row r="86" spans="1:24" x14ac:dyDescent="0.2">
      <c r="A86" s="27" t="s">
        <v>30</v>
      </c>
      <c r="B86" s="108">
        <v>37.14</v>
      </c>
      <c r="C86" s="109">
        <v>-4.1447384816883197</v>
      </c>
      <c r="D86" s="110">
        <v>0.48531969361342497</v>
      </c>
      <c r="E86" s="120">
        <v>66.790000000000006</v>
      </c>
      <c r="F86" s="121">
        <v>-6.6865554595454597</v>
      </c>
      <c r="G86" s="122">
        <v>5.5950005695202601E-2</v>
      </c>
      <c r="H86" s="108">
        <v>7.51</v>
      </c>
      <c r="I86" s="109">
        <v>6.3102431701902599</v>
      </c>
      <c r="J86" s="110">
        <v>0.22813255227056101</v>
      </c>
      <c r="K86" s="105">
        <v>3.71</v>
      </c>
      <c r="L86" s="106">
        <v>17.135709216807602</v>
      </c>
      <c r="M86" s="107">
        <v>9.3204460571307907E-2</v>
      </c>
      <c r="N86" s="27" t="s">
        <v>30</v>
      </c>
      <c r="O86" s="205" t="s">
        <v>116</v>
      </c>
      <c r="P86" s="205">
        <v>44251230</v>
      </c>
      <c r="Q86" s="264" t="s">
        <v>137</v>
      </c>
      <c r="R86" s="205">
        <v>5.8823529999999999E-2</v>
      </c>
      <c r="S86" s="205">
        <v>9.4321199999999994E-2</v>
      </c>
      <c r="T86" s="205">
        <v>1.5488000000000001E-4</v>
      </c>
      <c r="U86" s="290" t="s">
        <v>154</v>
      </c>
      <c r="V86" s="205" t="s">
        <v>154</v>
      </c>
      <c r="W86" s="205" t="s">
        <v>195</v>
      </c>
    </row>
    <row r="87" spans="1:24" x14ac:dyDescent="0.2">
      <c r="A87" s="36" t="s">
        <v>253</v>
      </c>
      <c r="B87" s="49">
        <v>23.27</v>
      </c>
      <c r="C87" s="162">
        <v>2.0858193503766498</v>
      </c>
      <c r="D87" s="163">
        <v>0.74476444669258302</v>
      </c>
      <c r="E87" s="57">
        <v>0.6</v>
      </c>
      <c r="F87" s="72">
        <v>2.79829250623352</v>
      </c>
      <c r="G87" s="85">
        <v>0.46298292596885698</v>
      </c>
      <c r="H87" s="49">
        <v>1.7399999999999998</v>
      </c>
      <c r="I87" s="162">
        <v>-4.3638127714000099</v>
      </c>
      <c r="J87" s="163">
        <v>0.44520192145765097</v>
      </c>
      <c r="K87" s="57">
        <v>0.02</v>
      </c>
      <c r="L87" s="72">
        <v>-0.316909048949991</v>
      </c>
      <c r="M87" s="85">
        <v>0.97750947329543403</v>
      </c>
      <c r="N87" s="36" t="s">
        <v>253</v>
      </c>
      <c r="O87" s="193" t="s">
        <v>101</v>
      </c>
      <c r="P87" s="193">
        <v>158685246</v>
      </c>
      <c r="Q87" s="257" t="s">
        <v>287</v>
      </c>
      <c r="R87" s="193">
        <v>0.93382350000000003</v>
      </c>
      <c r="S87" s="311">
        <v>0.91110000000000002</v>
      </c>
      <c r="T87" s="311">
        <v>0.99972099999999997</v>
      </c>
      <c r="U87" s="298" t="s">
        <v>154</v>
      </c>
      <c r="V87" s="193" t="s">
        <v>154</v>
      </c>
      <c r="W87" s="193" t="s">
        <v>154</v>
      </c>
    </row>
    <row r="88" spans="1:24" x14ac:dyDescent="0.2">
      <c r="A88" s="35" t="s">
        <v>29</v>
      </c>
      <c r="B88" s="51">
        <v>4.6899999999999995</v>
      </c>
      <c r="C88" s="172">
        <v>1.54031674839999</v>
      </c>
      <c r="D88" s="173">
        <v>0.634460104581</v>
      </c>
      <c r="E88" s="58">
        <v>0.19</v>
      </c>
      <c r="F88" s="73">
        <v>0.113405470944581</v>
      </c>
      <c r="G88" s="87">
        <v>0.953208306839185</v>
      </c>
      <c r="H88" s="51">
        <v>27.58</v>
      </c>
      <c r="I88" s="172">
        <v>4.5368171419703698</v>
      </c>
      <c r="J88" s="173">
        <v>0.114713225019929</v>
      </c>
      <c r="K88" s="58">
        <v>8.42</v>
      </c>
      <c r="L88" s="73">
        <v>10.196625727462999</v>
      </c>
      <c r="M88" s="87">
        <v>6.9697294518189901E-2</v>
      </c>
      <c r="N88" s="35" t="s">
        <v>29</v>
      </c>
      <c r="O88" s="194" t="s">
        <v>101</v>
      </c>
      <c r="P88" s="194">
        <v>158636659</v>
      </c>
      <c r="Q88" s="258" t="s">
        <v>188</v>
      </c>
      <c r="R88" s="248">
        <v>0.34558820000000001</v>
      </c>
      <c r="S88" s="311">
        <v>0.48</v>
      </c>
      <c r="T88" s="311">
        <v>0.31</v>
      </c>
      <c r="U88" s="292" t="s">
        <v>154</v>
      </c>
      <c r="V88" s="194" t="s">
        <v>205</v>
      </c>
      <c r="W88" s="194" t="s">
        <v>154</v>
      </c>
      <c r="X88" s="6"/>
    </row>
    <row r="89" spans="1:24" x14ac:dyDescent="0.2">
      <c r="A89" s="38" t="s">
        <v>28</v>
      </c>
      <c r="B89" s="50">
        <v>46.02</v>
      </c>
      <c r="C89" s="170">
        <v>-6.8887293305445496</v>
      </c>
      <c r="D89" s="171">
        <v>0.18194440261309999</v>
      </c>
      <c r="E89" s="59">
        <v>40</v>
      </c>
      <c r="F89" s="74">
        <v>-6.2719326075742599</v>
      </c>
      <c r="G89" s="89">
        <v>3.95985968073733E-2</v>
      </c>
      <c r="H89" s="51">
        <v>12.33</v>
      </c>
      <c r="I89" s="172">
        <v>4.0565652732136499</v>
      </c>
      <c r="J89" s="173">
        <v>0.40208143420649101</v>
      </c>
      <c r="K89" s="58">
        <v>45.910000000000004</v>
      </c>
      <c r="L89" s="73">
        <v>27.402152075062801</v>
      </c>
      <c r="M89" s="87">
        <v>2.7578434596542702E-3</v>
      </c>
      <c r="N89" s="38" t="s">
        <v>28</v>
      </c>
      <c r="O89" s="196" t="s">
        <v>101</v>
      </c>
      <c r="P89" s="196">
        <v>158623111</v>
      </c>
      <c r="Q89" s="259" t="s">
        <v>138</v>
      </c>
      <c r="R89" s="196">
        <v>8.8235289999999994E-2</v>
      </c>
      <c r="S89" s="249">
        <v>0.14527999999999999</v>
      </c>
      <c r="T89" s="249">
        <v>1.4959999999999999E-2</v>
      </c>
      <c r="U89" s="293" t="s">
        <v>154</v>
      </c>
      <c r="V89" s="196" t="s">
        <v>148</v>
      </c>
      <c r="W89" s="196" t="s">
        <v>209</v>
      </c>
      <c r="X89" s="6"/>
    </row>
    <row r="90" spans="1:24" x14ac:dyDescent="0.2">
      <c r="A90" s="35" t="s">
        <v>254</v>
      </c>
      <c r="B90" s="164">
        <v>20.48</v>
      </c>
      <c r="C90" s="165">
        <v>-11.576624604090901</v>
      </c>
      <c r="D90" s="166">
        <v>0.36635749915249499</v>
      </c>
      <c r="E90" s="167">
        <v>5.9799999999999995</v>
      </c>
      <c r="F90" s="168">
        <v>-3.3843337501515198</v>
      </c>
      <c r="G90" s="169">
        <v>0.65849574507714304</v>
      </c>
      <c r="H90" s="51" t="s">
        <v>16</v>
      </c>
      <c r="I90" s="165" t="s">
        <v>16</v>
      </c>
      <c r="J90" s="166" t="s">
        <v>16</v>
      </c>
      <c r="K90" s="58" t="s">
        <v>16</v>
      </c>
      <c r="L90" s="168" t="s">
        <v>16</v>
      </c>
      <c r="M90" s="169" t="s">
        <v>16</v>
      </c>
      <c r="N90" s="35" t="s">
        <v>254</v>
      </c>
      <c r="O90" s="198" t="s">
        <v>101</v>
      </c>
      <c r="P90" s="198">
        <v>158654738</v>
      </c>
      <c r="Q90" s="276" t="s">
        <v>288</v>
      </c>
      <c r="R90" s="199">
        <v>1.4705879999999999E-2</v>
      </c>
      <c r="S90" s="311">
        <v>9.1662299999999992E-3</v>
      </c>
      <c r="T90" s="311">
        <v>4.88081E-2</v>
      </c>
      <c r="U90" s="307" t="s">
        <v>154</v>
      </c>
      <c r="V90" s="194" t="s">
        <v>304</v>
      </c>
      <c r="W90" s="198" t="s">
        <v>195</v>
      </c>
    </row>
    <row r="91" spans="1:24" x14ac:dyDescent="0.2">
      <c r="A91" s="35" t="s">
        <v>94</v>
      </c>
      <c r="B91" s="51">
        <v>2.3199999999999998</v>
      </c>
      <c r="C91" s="172">
        <v>9.5102546464166693</v>
      </c>
      <c r="D91" s="173">
        <v>0.155143022089032</v>
      </c>
      <c r="E91" s="58">
        <v>0.03</v>
      </c>
      <c r="F91" s="73">
        <v>2.6424353470000002</v>
      </c>
      <c r="G91" s="87">
        <v>0.51010199183728999</v>
      </c>
      <c r="H91" s="51">
        <v>10.65</v>
      </c>
      <c r="I91" s="172">
        <v>-2.69042889835</v>
      </c>
      <c r="J91" s="173">
        <v>0.63841436619852299</v>
      </c>
      <c r="K91" s="58">
        <v>0.05</v>
      </c>
      <c r="L91" s="73">
        <v>-1.9455766517500099</v>
      </c>
      <c r="M91" s="87">
        <v>0.86257568630613901</v>
      </c>
      <c r="N91" s="35" t="s">
        <v>94</v>
      </c>
      <c r="O91" s="194" t="s">
        <v>101</v>
      </c>
      <c r="P91" s="194">
        <v>158681604</v>
      </c>
      <c r="Q91" s="258" t="s">
        <v>189</v>
      </c>
      <c r="R91" s="194">
        <v>5.8823529999999999E-2</v>
      </c>
      <c r="S91" s="311">
        <v>0.11140799999999999</v>
      </c>
      <c r="T91" s="311">
        <v>5.26593E-4</v>
      </c>
      <c r="U91" s="292" t="s">
        <v>154</v>
      </c>
      <c r="V91" s="194" t="s">
        <v>154</v>
      </c>
      <c r="W91" s="194" t="s">
        <v>195</v>
      </c>
    </row>
    <row r="92" spans="1:24" x14ac:dyDescent="0.2">
      <c r="A92" s="39" t="s">
        <v>257</v>
      </c>
      <c r="B92" s="164">
        <v>0.22999999999999998</v>
      </c>
      <c r="C92" s="165">
        <v>2.9983208867187399</v>
      </c>
      <c r="D92" s="166">
        <v>0.74523288056482295</v>
      </c>
      <c r="E92" s="167">
        <v>21.72</v>
      </c>
      <c r="F92" s="168">
        <v>-10.662429409687499</v>
      </c>
      <c r="G92" s="169">
        <v>4.9242132535403202E-2</v>
      </c>
      <c r="H92" s="164">
        <v>0.57000000000000006</v>
      </c>
      <c r="I92" s="165">
        <v>4.77487026675926</v>
      </c>
      <c r="J92" s="166">
        <v>0.53968822682184603</v>
      </c>
      <c r="K92" s="167">
        <v>0.04</v>
      </c>
      <c r="L92" s="168">
        <v>22.65164571</v>
      </c>
      <c r="M92" s="169">
        <v>0.13473090496507301</v>
      </c>
      <c r="N92" s="39" t="s">
        <v>257</v>
      </c>
      <c r="O92" s="198" t="s">
        <v>101</v>
      </c>
      <c r="P92" s="198">
        <v>158623192</v>
      </c>
      <c r="Q92" s="276" t="s">
        <v>291</v>
      </c>
      <c r="R92" s="199">
        <v>2.9411759999999999E-2</v>
      </c>
      <c r="S92" s="311">
        <v>1.14091E-2</v>
      </c>
      <c r="T92" s="317">
        <v>6.2000000000000003E-5</v>
      </c>
      <c r="U92" s="307" t="s">
        <v>154</v>
      </c>
      <c r="V92" s="194" t="s">
        <v>154</v>
      </c>
      <c r="W92" s="198" t="s">
        <v>209</v>
      </c>
      <c r="X92" s="6"/>
    </row>
    <row r="93" spans="1:24" x14ac:dyDescent="0.2">
      <c r="A93" s="39" t="s">
        <v>259</v>
      </c>
      <c r="B93" s="164">
        <v>26.669999999999998</v>
      </c>
      <c r="C93" s="165">
        <v>2.1545180580303098</v>
      </c>
      <c r="D93" s="166">
        <v>0.86688938048852404</v>
      </c>
      <c r="E93" s="167">
        <v>0.44999999999999996</v>
      </c>
      <c r="F93" s="168">
        <v>-1.3559622446969699</v>
      </c>
      <c r="G93" s="169">
        <v>0.85952683740469205</v>
      </c>
      <c r="H93" s="164">
        <v>1.6199999999999999</v>
      </c>
      <c r="I93" s="165">
        <v>2.18174061660716</v>
      </c>
      <c r="J93" s="166">
        <v>0.84032442249807704</v>
      </c>
      <c r="K93" s="167">
        <v>1.76</v>
      </c>
      <c r="L93" s="168">
        <v>-2.6661554112500001</v>
      </c>
      <c r="M93" s="169">
        <v>0.900120289466246</v>
      </c>
      <c r="N93" s="39" t="s">
        <v>259</v>
      </c>
      <c r="O93" s="198" t="s">
        <v>101</v>
      </c>
      <c r="P93" s="198">
        <v>158615332</v>
      </c>
      <c r="Q93" s="276" t="s">
        <v>292</v>
      </c>
      <c r="R93" s="199">
        <v>1.4705879999999999E-2</v>
      </c>
      <c r="S93" s="311">
        <v>1.6030099999999999E-2</v>
      </c>
      <c r="T93" s="317">
        <v>1.5500000000000001E-5</v>
      </c>
      <c r="U93" s="307" t="s">
        <v>154</v>
      </c>
      <c r="V93" s="194" t="s">
        <v>154</v>
      </c>
      <c r="W93" s="198" t="s">
        <v>209</v>
      </c>
    </row>
    <row r="94" spans="1:24" x14ac:dyDescent="0.2">
      <c r="A94" s="35" t="s">
        <v>27</v>
      </c>
      <c r="B94" s="51">
        <v>5.12</v>
      </c>
      <c r="C94" s="172">
        <v>2.72046093319898</v>
      </c>
      <c r="D94" s="173">
        <v>0.46559490471989301</v>
      </c>
      <c r="E94" s="58">
        <v>0.35000000000000003</v>
      </c>
      <c r="F94" s="73">
        <v>-8.9153003103008902E-2</v>
      </c>
      <c r="G94" s="87">
        <v>0.96806467978820299</v>
      </c>
      <c r="H94" s="51">
        <v>12.370000000000001</v>
      </c>
      <c r="I94" s="172">
        <v>-5.12289162124467</v>
      </c>
      <c r="J94" s="173">
        <v>0.12179073493763</v>
      </c>
      <c r="K94" s="58">
        <v>0.01</v>
      </c>
      <c r="L94" s="73">
        <v>-6.6737694875447602</v>
      </c>
      <c r="M94" s="87">
        <v>0.30704707514666302</v>
      </c>
      <c r="N94" s="35" t="s">
        <v>27</v>
      </c>
      <c r="O94" s="194" t="s">
        <v>101</v>
      </c>
      <c r="P94" s="194">
        <v>158638145</v>
      </c>
      <c r="Q94" s="258" t="s">
        <v>190</v>
      </c>
      <c r="R94" s="194">
        <v>0.2426471</v>
      </c>
      <c r="S94" s="311">
        <v>0.121726</v>
      </c>
      <c r="T94" s="311">
        <v>0.26383699999999999</v>
      </c>
      <c r="U94" s="292" t="s">
        <v>216</v>
      </c>
      <c r="V94" s="194" t="s">
        <v>206</v>
      </c>
      <c r="W94" s="194" t="s">
        <v>195</v>
      </c>
      <c r="X94" s="6"/>
    </row>
    <row r="95" spans="1:24" x14ac:dyDescent="0.2">
      <c r="A95" s="39" t="s">
        <v>256</v>
      </c>
      <c r="B95" s="164">
        <v>3.54</v>
      </c>
      <c r="C95" s="165">
        <v>5.8728578541074601</v>
      </c>
      <c r="D95" s="166">
        <v>0.100141241780013</v>
      </c>
      <c r="E95" s="167">
        <v>0.01</v>
      </c>
      <c r="F95" s="168">
        <v>3.07800256808956</v>
      </c>
      <c r="G95" s="169">
        <v>0.14922425083213001</v>
      </c>
      <c r="H95" s="164">
        <v>0.16999999999999998</v>
      </c>
      <c r="I95" s="165">
        <v>1.70422638736572</v>
      </c>
      <c r="J95" s="166">
        <v>0.61017300672203501</v>
      </c>
      <c r="K95" s="167">
        <v>0.03</v>
      </c>
      <c r="L95" s="168">
        <v>-0.47790744737424001</v>
      </c>
      <c r="M95" s="169">
        <v>0.94196224223340697</v>
      </c>
      <c r="N95" s="39" t="s">
        <v>256</v>
      </c>
      <c r="O95" s="198" t="s">
        <v>101</v>
      </c>
      <c r="P95" s="198">
        <v>158627717</v>
      </c>
      <c r="Q95" s="276" t="s">
        <v>290</v>
      </c>
      <c r="R95" s="199">
        <v>0.21323529999999999</v>
      </c>
      <c r="S95" s="311">
        <v>0.198487</v>
      </c>
      <c r="T95" s="311">
        <v>0.28930800000000001</v>
      </c>
      <c r="U95" s="307" t="s">
        <v>11</v>
      </c>
      <c r="V95" s="194" t="s">
        <v>305</v>
      </c>
      <c r="W95" s="198" t="s">
        <v>209</v>
      </c>
    </row>
    <row r="96" spans="1:24" x14ac:dyDescent="0.2">
      <c r="A96" s="40" t="s">
        <v>26</v>
      </c>
      <c r="B96" s="177">
        <v>97.17</v>
      </c>
      <c r="C96" s="170">
        <v>5.4179859393605998</v>
      </c>
      <c r="D96" s="171">
        <v>7.5046333441125795E-2</v>
      </c>
      <c r="E96" s="178">
        <v>0.21</v>
      </c>
      <c r="F96" s="73">
        <v>0.30522574842540301</v>
      </c>
      <c r="G96" s="87">
        <v>0.867959018544044</v>
      </c>
      <c r="H96" s="179">
        <v>2.29</v>
      </c>
      <c r="I96" s="172">
        <v>0.81128682940774999</v>
      </c>
      <c r="J96" s="173">
        <v>0.76668058443461296</v>
      </c>
      <c r="K96" s="178">
        <v>0.02</v>
      </c>
      <c r="L96" s="73">
        <v>1.71245665984054</v>
      </c>
      <c r="M96" s="87">
        <v>0.74948032326611402</v>
      </c>
      <c r="N96" s="40" t="s">
        <v>26</v>
      </c>
      <c r="O96" s="196" t="s">
        <v>101</v>
      </c>
      <c r="P96" s="196">
        <v>158656588</v>
      </c>
      <c r="Q96" s="259" t="s">
        <v>139</v>
      </c>
      <c r="R96" s="196">
        <v>0.56617649999999997</v>
      </c>
      <c r="S96" s="249">
        <v>0.70062400000000002</v>
      </c>
      <c r="T96" s="249">
        <v>0.24887600000000001</v>
      </c>
      <c r="U96" s="293" t="s">
        <v>310</v>
      </c>
      <c r="V96" s="196" t="s">
        <v>207</v>
      </c>
      <c r="W96" s="196"/>
    </row>
    <row r="97" spans="1:24" x14ac:dyDescent="0.2">
      <c r="A97" s="40" t="s">
        <v>25</v>
      </c>
      <c r="B97" s="177">
        <v>42.88</v>
      </c>
      <c r="C97" s="170">
        <v>-15.944342252878799</v>
      </c>
      <c r="D97" s="171">
        <v>0.212161676366733</v>
      </c>
      <c r="E97" s="178">
        <v>0</v>
      </c>
      <c r="F97" s="73">
        <v>1.4118232304545399</v>
      </c>
      <c r="G97" s="87">
        <v>0.85380228015894</v>
      </c>
      <c r="H97" s="179">
        <v>14.31</v>
      </c>
      <c r="I97" s="172">
        <v>17.794333120357201</v>
      </c>
      <c r="J97" s="173">
        <v>9.6209464461789601E-2</v>
      </c>
      <c r="K97" s="178">
        <v>0.05</v>
      </c>
      <c r="L97" s="73">
        <v>-3.9360901492857199</v>
      </c>
      <c r="M97" s="87">
        <v>0.85298811772869798</v>
      </c>
      <c r="N97" s="40" t="s">
        <v>25</v>
      </c>
      <c r="O97" s="196" t="s">
        <v>101</v>
      </c>
      <c r="P97" s="196">
        <v>158653313</v>
      </c>
      <c r="Q97" s="259" t="s">
        <v>140</v>
      </c>
      <c r="R97" s="196">
        <v>1.4705879999999999E-2</v>
      </c>
      <c r="S97" s="249">
        <v>2.16884E-2</v>
      </c>
      <c r="T97" s="249">
        <v>0</v>
      </c>
      <c r="U97" s="293" t="s">
        <v>154</v>
      </c>
      <c r="V97" s="218" t="s">
        <v>154</v>
      </c>
      <c r="W97" s="196" t="s">
        <v>154</v>
      </c>
    </row>
    <row r="98" spans="1:24" x14ac:dyDescent="0.2">
      <c r="A98" s="40" t="s">
        <v>24</v>
      </c>
      <c r="B98" s="177">
        <v>99.98</v>
      </c>
      <c r="C98" s="170">
        <v>-25.994380208031799</v>
      </c>
      <c r="D98" s="171">
        <v>1.1519661657742901E-3</v>
      </c>
      <c r="E98" s="178">
        <v>16.68</v>
      </c>
      <c r="F98" s="73">
        <v>-8.1849027670158794</v>
      </c>
      <c r="G98" s="87">
        <v>9.5391306017640703E-2</v>
      </c>
      <c r="H98" s="179">
        <v>15.49</v>
      </c>
      <c r="I98" s="172">
        <v>-8.8098635895757695</v>
      </c>
      <c r="J98" s="173">
        <v>0.32135307371399602</v>
      </c>
      <c r="K98" s="178">
        <v>2.5100000000000002</v>
      </c>
      <c r="L98" s="73">
        <v>-21.286872735939401</v>
      </c>
      <c r="M98" s="87">
        <v>0.22078865118795499</v>
      </c>
      <c r="N98" s="40" t="s">
        <v>24</v>
      </c>
      <c r="O98" s="196" t="s">
        <v>101</v>
      </c>
      <c r="P98" s="196">
        <v>158635957</v>
      </c>
      <c r="Q98" s="259" t="s">
        <v>141</v>
      </c>
      <c r="R98" s="196">
        <v>3.6764709999999999E-2</v>
      </c>
      <c r="S98" s="311">
        <v>7.8363699999999994E-2</v>
      </c>
      <c r="T98" s="311">
        <v>2.01344E-4</v>
      </c>
      <c r="U98" s="293" t="s">
        <v>154</v>
      </c>
      <c r="V98" s="218" t="s">
        <v>154</v>
      </c>
      <c r="W98" s="196" t="s">
        <v>154</v>
      </c>
    </row>
    <row r="99" spans="1:24" x14ac:dyDescent="0.2">
      <c r="A99" s="41" t="s">
        <v>23</v>
      </c>
      <c r="B99" s="179">
        <v>8.7900000000000009</v>
      </c>
      <c r="C99" s="172">
        <v>-5.1255108417948696</v>
      </c>
      <c r="D99" s="173">
        <v>0.62765921779974299</v>
      </c>
      <c r="E99" s="178">
        <v>24.959999999999997</v>
      </c>
      <c r="F99" s="73">
        <v>-10.7449026465128</v>
      </c>
      <c r="G99" s="87">
        <v>8.47623313367733E-2</v>
      </c>
      <c r="H99" s="179">
        <v>9.2100000000000009</v>
      </c>
      <c r="I99" s="172">
        <v>-8.2531743058928804</v>
      </c>
      <c r="J99" s="173">
        <v>0.44485005869446698</v>
      </c>
      <c r="K99" s="178">
        <v>0.11</v>
      </c>
      <c r="L99" s="73">
        <v>-2.8588695669642901</v>
      </c>
      <c r="M99" s="87">
        <v>0.89294169917306299</v>
      </c>
      <c r="N99" s="41" t="s">
        <v>23</v>
      </c>
      <c r="O99" s="194" t="s">
        <v>101</v>
      </c>
      <c r="P99" s="194">
        <v>158651446</v>
      </c>
      <c r="Q99" s="258" t="s">
        <v>142</v>
      </c>
      <c r="R99" s="194">
        <v>2.205882E-2</v>
      </c>
      <c r="S99" s="311">
        <v>0.02</v>
      </c>
      <c r="T99" s="311">
        <v>0</v>
      </c>
      <c r="U99" s="292" t="s">
        <v>154</v>
      </c>
      <c r="V99" s="219" t="s">
        <v>154</v>
      </c>
      <c r="W99" s="194" t="s">
        <v>202</v>
      </c>
    </row>
    <row r="100" spans="1:24" x14ac:dyDescent="0.2">
      <c r="A100" s="41" t="s">
        <v>255</v>
      </c>
      <c r="B100" s="164">
        <v>2.91</v>
      </c>
      <c r="C100" s="165">
        <v>2.0746353813846099</v>
      </c>
      <c r="D100" s="166">
        <v>0.84447394725190905</v>
      </c>
      <c r="E100" s="167">
        <v>0.16999999999999998</v>
      </c>
      <c r="F100" s="168">
        <v>2.8882031639487198</v>
      </c>
      <c r="G100" s="169">
        <v>0.64660571475112105</v>
      </c>
      <c r="H100" s="164">
        <v>1.22</v>
      </c>
      <c r="I100" s="165">
        <v>8.1329111092121202</v>
      </c>
      <c r="J100" s="166">
        <v>0.36025607843145602</v>
      </c>
      <c r="K100" s="167">
        <v>5.8000000000000007</v>
      </c>
      <c r="L100" s="168">
        <v>15.4798662492727</v>
      </c>
      <c r="M100" s="169">
        <v>0.37477321682617698</v>
      </c>
      <c r="N100" s="41" t="s">
        <v>255</v>
      </c>
      <c r="O100" s="198" t="s">
        <v>101</v>
      </c>
      <c r="P100" s="198">
        <v>158645502</v>
      </c>
      <c r="Q100" s="276" t="s">
        <v>289</v>
      </c>
      <c r="R100" s="199">
        <v>2.205882E-2</v>
      </c>
      <c r="S100" s="311">
        <v>3.0724899999999999E-2</v>
      </c>
      <c r="T100" s="317">
        <v>6.2000000000000003E-5</v>
      </c>
      <c r="U100" s="307" t="s">
        <v>154</v>
      </c>
      <c r="V100" s="194" t="s">
        <v>154</v>
      </c>
      <c r="W100" s="198" t="s">
        <v>209</v>
      </c>
    </row>
    <row r="101" spans="1:24" x14ac:dyDescent="0.2">
      <c r="A101" s="42" t="s">
        <v>258</v>
      </c>
      <c r="B101" s="123">
        <v>1.29</v>
      </c>
      <c r="C101" s="124">
        <v>8.9753221221875208</v>
      </c>
      <c r="D101" s="125">
        <v>0.32915664908680498</v>
      </c>
      <c r="E101" s="126">
        <v>0.09</v>
      </c>
      <c r="F101" s="127">
        <v>2.3206757803125</v>
      </c>
      <c r="G101" s="128">
        <v>0.67299192786584305</v>
      </c>
      <c r="H101" s="123">
        <v>1.95</v>
      </c>
      <c r="I101" s="124">
        <v>-0.98622125222221602</v>
      </c>
      <c r="J101" s="125">
        <v>0.89936400926917603</v>
      </c>
      <c r="K101" s="126">
        <v>0.12</v>
      </c>
      <c r="L101" s="127">
        <v>21.8892238361111</v>
      </c>
      <c r="M101" s="128">
        <v>0.148631170253407</v>
      </c>
      <c r="N101" s="42" t="s">
        <v>258</v>
      </c>
      <c r="O101" s="210" t="s">
        <v>101</v>
      </c>
      <c r="P101" s="210">
        <v>158676175</v>
      </c>
      <c r="Q101" s="269" t="s">
        <v>293</v>
      </c>
      <c r="R101" s="211">
        <v>2.9411759999999999E-2</v>
      </c>
      <c r="S101" s="311">
        <v>1.3588100000000001E-2</v>
      </c>
      <c r="T101" s="317">
        <v>1.5500000000000001E-5</v>
      </c>
      <c r="U101" s="299" t="s">
        <v>154</v>
      </c>
      <c r="V101" s="207" t="s">
        <v>154</v>
      </c>
      <c r="W101" s="210" t="s">
        <v>195</v>
      </c>
      <c r="X101" s="6"/>
    </row>
    <row r="102" spans="1:24" x14ac:dyDescent="0.2">
      <c r="A102" s="45" t="s">
        <v>22</v>
      </c>
      <c r="B102" s="180">
        <v>98.929999999999993</v>
      </c>
      <c r="C102" s="181">
        <v>29.254079059848401</v>
      </c>
      <c r="D102" s="182">
        <v>2.0198018079887799E-2</v>
      </c>
      <c r="E102" s="183">
        <v>14.09</v>
      </c>
      <c r="F102" s="75">
        <v>10.0648044119697</v>
      </c>
      <c r="G102" s="99">
        <v>0.186081825677579</v>
      </c>
      <c r="H102" s="52" t="s">
        <v>16</v>
      </c>
      <c r="I102" s="63" t="s">
        <v>16</v>
      </c>
      <c r="J102" s="98" t="s">
        <v>16</v>
      </c>
      <c r="K102" s="56" t="s">
        <v>16</v>
      </c>
      <c r="L102" s="75" t="s">
        <v>16</v>
      </c>
      <c r="M102" s="99" t="s">
        <v>16</v>
      </c>
      <c r="N102" s="45" t="s">
        <v>22</v>
      </c>
      <c r="O102" s="208" t="s">
        <v>117</v>
      </c>
      <c r="P102" s="208">
        <v>64787031</v>
      </c>
      <c r="Q102" s="267" t="s">
        <v>143</v>
      </c>
      <c r="R102" s="208">
        <v>1.4705879999999999E-2</v>
      </c>
      <c r="S102" s="208">
        <v>0</v>
      </c>
      <c r="T102" s="208">
        <v>0.02</v>
      </c>
      <c r="U102" s="295" t="s">
        <v>154</v>
      </c>
      <c r="V102" s="208" t="s">
        <v>12</v>
      </c>
      <c r="W102" s="208" t="s">
        <v>154</v>
      </c>
    </row>
    <row r="103" spans="1:24" x14ac:dyDescent="0.2">
      <c r="A103" s="46" t="s">
        <v>21</v>
      </c>
      <c r="B103" s="184">
        <v>68.44</v>
      </c>
      <c r="C103" s="64">
        <v>19.752578730102499</v>
      </c>
      <c r="D103" s="83">
        <v>5.8340507933083298E-2</v>
      </c>
      <c r="E103" s="185">
        <v>27.18</v>
      </c>
      <c r="F103" s="71">
        <v>13.521403841897399</v>
      </c>
      <c r="G103" s="82">
        <v>2.89685313388056E-2</v>
      </c>
      <c r="H103" s="186">
        <v>8.42</v>
      </c>
      <c r="I103" s="65">
        <v>-13.1961675717576</v>
      </c>
      <c r="J103" s="81">
        <v>0.13523580839232999</v>
      </c>
      <c r="K103" s="185">
        <v>1.34</v>
      </c>
      <c r="L103" s="71">
        <v>37.711904094606098</v>
      </c>
      <c r="M103" s="82">
        <v>2.7671362194584E-2</v>
      </c>
      <c r="N103" s="46" t="s">
        <v>21</v>
      </c>
      <c r="O103" s="209" t="s">
        <v>117</v>
      </c>
      <c r="P103" s="209">
        <v>64801382</v>
      </c>
      <c r="Q103" s="268" t="s">
        <v>144</v>
      </c>
      <c r="R103" s="209">
        <v>2.205882E-2</v>
      </c>
      <c r="S103" s="209">
        <v>4.3165000000000002E-2</v>
      </c>
      <c r="T103" s="209">
        <v>1.90456E-3</v>
      </c>
      <c r="U103" s="296" t="s">
        <v>154</v>
      </c>
      <c r="V103" s="220" t="s">
        <v>154</v>
      </c>
      <c r="W103" s="209" t="s">
        <v>154</v>
      </c>
    </row>
    <row r="104" spans="1:24" x14ac:dyDescent="0.2">
      <c r="A104" s="47" t="s">
        <v>20</v>
      </c>
      <c r="B104" s="186">
        <v>10.870000000000001</v>
      </c>
      <c r="C104" s="65">
        <v>7.0288319451333399</v>
      </c>
      <c r="D104" s="81">
        <v>0.15016024383405899</v>
      </c>
      <c r="E104" s="185">
        <v>0.08</v>
      </c>
      <c r="F104" s="71">
        <v>2.9010990083777899</v>
      </c>
      <c r="G104" s="82">
        <v>0.32104889090873101</v>
      </c>
      <c r="H104" s="186">
        <v>1.5699999999999998</v>
      </c>
      <c r="I104" s="65">
        <v>0.81283996826397997</v>
      </c>
      <c r="J104" s="81">
        <v>0.85146279605339503</v>
      </c>
      <c r="K104" s="185">
        <v>0.12</v>
      </c>
      <c r="L104" s="71">
        <v>3.42265440377333</v>
      </c>
      <c r="M104" s="82">
        <v>0.68753335488745404</v>
      </c>
      <c r="N104" s="47" t="s">
        <v>20</v>
      </c>
      <c r="O104" s="204" t="s">
        <v>117</v>
      </c>
      <c r="P104" s="204">
        <v>64782334</v>
      </c>
      <c r="Q104" s="263" t="s">
        <v>204</v>
      </c>
      <c r="R104" s="204">
        <v>0.1323529</v>
      </c>
      <c r="S104" s="202">
        <v>7.6869999999999994E-2</v>
      </c>
      <c r="T104" s="202">
        <v>5.37435E-2</v>
      </c>
      <c r="U104" s="288" t="s">
        <v>154</v>
      </c>
      <c r="V104" s="204" t="s">
        <v>0</v>
      </c>
      <c r="W104" s="204" t="s">
        <v>202</v>
      </c>
    </row>
    <row r="105" spans="1:24" x14ac:dyDescent="0.2">
      <c r="A105" s="47" t="s">
        <v>19</v>
      </c>
      <c r="B105" s="186">
        <v>19.93</v>
      </c>
      <c r="C105" s="65">
        <v>-15.4623227331818</v>
      </c>
      <c r="D105" s="81">
        <v>0.226473213968753</v>
      </c>
      <c r="E105" s="185">
        <v>0.89</v>
      </c>
      <c r="F105" s="71">
        <v>0.537629505303023</v>
      </c>
      <c r="G105" s="82">
        <v>0.94406402960848301</v>
      </c>
      <c r="H105" s="186">
        <v>16.760000000000002</v>
      </c>
      <c r="I105" s="65">
        <v>9.2245674700000304</v>
      </c>
      <c r="J105" s="81">
        <v>0.39281815448129098</v>
      </c>
      <c r="K105" s="185">
        <v>0.32</v>
      </c>
      <c r="L105" s="71">
        <v>3.5358449294643099</v>
      </c>
      <c r="M105" s="82">
        <v>0.86779571059651806</v>
      </c>
      <c r="N105" s="47" t="s">
        <v>19</v>
      </c>
      <c r="O105" s="204" t="s">
        <v>117</v>
      </c>
      <c r="P105" s="204">
        <v>64782348</v>
      </c>
      <c r="Q105" s="263" t="s">
        <v>203</v>
      </c>
      <c r="R105" s="204">
        <v>1.4705879999999999E-2</v>
      </c>
      <c r="S105" s="202">
        <v>0</v>
      </c>
      <c r="T105" s="202">
        <v>0.09</v>
      </c>
      <c r="U105" s="288" t="s">
        <v>154</v>
      </c>
      <c r="V105" s="204" t="s">
        <v>155</v>
      </c>
      <c r="W105" s="204" t="s">
        <v>195</v>
      </c>
    </row>
    <row r="106" spans="1:24" x14ac:dyDescent="0.2">
      <c r="A106" s="46" t="s">
        <v>18</v>
      </c>
      <c r="B106" s="184">
        <v>98.929999999999993</v>
      </c>
      <c r="C106" s="64">
        <v>6.0779120368696198</v>
      </c>
      <c r="D106" s="83">
        <v>6.4187612656116902E-2</v>
      </c>
      <c r="E106" s="185">
        <v>3.8899999999999997</v>
      </c>
      <c r="F106" s="71">
        <v>1.18443866753425</v>
      </c>
      <c r="G106" s="82">
        <v>0.54976896017727905</v>
      </c>
      <c r="H106" s="186">
        <v>2.9499999999999997</v>
      </c>
      <c r="I106" s="65">
        <v>-0.56068676719117505</v>
      </c>
      <c r="J106" s="81">
        <v>0.85226106823290904</v>
      </c>
      <c r="K106" s="185">
        <v>0.66</v>
      </c>
      <c r="L106" s="71">
        <v>1.0458407461904899</v>
      </c>
      <c r="M106" s="82">
        <v>0.85943191511676598</v>
      </c>
      <c r="N106" s="46" t="s">
        <v>18</v>
      </c>
      <c r="O106" s="209" t="s">
        <v>117</v>
      </c>
      <c r="P106" s="209">
        <v>64796582</v>
      </c>
      <c r="Q106" s="268" t="s">
        <v>145</v>
      </c>
      <c r="R106" s="209">
        <v>0.5073529</v>
      </c>
      <c r="S106" s="209">
        <v>0.63129599999999997</v>
      </c>
      <c r="T106" s="209">
        <v>0.33358100000000002</v>
      </c>
      <c r="U106" s="296" t="s">
        <v>154</v>
      </c>
      <c r="V106" s="209" t="s">
        <v>208</v>
      </c>
      <c r="W106" s="209" t="s">
        <v>195</v>
      </c>
      <c r="X106" s="6"/>
    </row>
    <row r="107" spans="1:24" x14ac:dyDescent="0.2">
      <c r="A107" s="46" t="s">
        <v>17</v>
      </c>
      <c r="B107" s="184">
        <v>94.93</v>
      </c>
      <c r="C107" s="64">
        <v>6.9787324317702399</v>
      </c>
      <c r="D107" s="83">
        <v>0.27405713572033102</v>
      </c>
      <c r="E107" s="185">
        <v>2.0099999999999998</v>
      </c>
      <c r="F107" s="71">
        <v>2.5756109904896398</v>
      </c>
      <c r="G107" s="82">
        <v>0.49946903489267802</v>
      </c>
      <c r="H107" s="186">
        <v>8.98</v>
      </c>
      <c r="I107" s="65">
        <v>4.0284575442500001</v>
      </c>
      <c r="J107" s="81">
        <v>0.481124977390815</v>
      </c>
      <c r="K107" s="185">
        <v>0.13999999999999999</v>
      </c>
      <c r="L107" s="71">
        <v>-0.68662503400000696</v>
      </c>
      <c r="M107" s="82">
        <v>0.95129451080899297</v>
      </c>
      <c r="N107" s="46" t="s">
        <v>17</v>
      </c>
      <c r="O107" s="209" t="s">
        <v>117</v>
      </c>
      <c r="P107" s="209">
        <v>64805062</v>
      </c>
      <c r="Q107" s="268" t="s">
        <v>146</v>
      </c>
      <c r="R107" s="209">
        <v>6.6176470000000001E-2</v>
      </c>
      <c r="S107" s="209">
        <v>3.7927099999999998E-2</v>
      </c>
      <c r="T107" s="209">
        <v>4.6403600000000003E-2</v>
      </c>
      <c r="U107" s="296" t="s">
        <v>154</v>
      </c>
      <c r="V107" s="209" t="s">
        <v>0</v>
      </c>
      <c r="W107" s="209" t="s">
        <v>154</v>
      </c>
      <c r="X107" s="6"/>
    </row>
    <row r="108" spans="1:24" x14ac:dyDescent="0.2">
      <c r="A108" s="48" t="s">
        <v>260</v>
      </c>
      <c r="B108" s="132">
        <v>36.54</v>
      </c>
      <c r="C108" s="133">
        <v>37.5463027813433</v>
      </c>
      <c r="D108" s="134">
        <v>3.43036445043403E-2</v>
      </c>
      <c r="E108" s="135">
        <v>0.03</v>
      </c>
      <c r="F108" s="136">
        <v>19.979503784925399</v>
      </c>
      <c r="G108" s="137">
        <v>5.9725220812467103E-2</v>
      </c>
      <c r="H108" s="132">
        <v>10.31</v>
      </c>
      <c r="I108" s="133">
        <v>-32.364753220000097</v>
      </c>
      <c r="J108" s="134">
        <v>2.9438866222217398E-2</v>
      </c>
      <c r="K108" s="135">
        <v>11.690000000000001</v>
      </c>
      <c r="L108" s="136">
        <v>45.874695467543901</v>
      </c>
      <c r="M108" s="137">
        <v>0.11937920462914001</v>
      </c>
      <c r="N108" s="48" t="s">
        <v>260</v>
      </c>
      <c r="O108" s="212" t="s">
        <v>117</v>
      </c>
      <c r="P108" s="212">
        <v>64800825</v>
      </c>
      <c r="Q108" s="270" t="s">
        <v>294</v>
      </c>
      <c r="R108" s="213">
        <v>7.352941E-3</v>
      </c>
      <c r="S108" s="212">
        <v>4.9688600000000003E-3</v>
      </c>
      <c r="T108" s="320">
        <v>3.1000000000000001E-5</v>
      </c>
      <c r="U108" s="300" t="s">
        <v>154</v>
      </c>
      <c r="V108" s="191" t="s">
        <v>154</v>
      </c>
      <c r="W108" s="212" t="s">
        <v>154</v>
      </c>
    </row>
    <row r="109" spans="1:24" x14ac:dyDescent="0.2">
      <c r="A109" s="222" t="s">
        <v>225</v>
      </c>
      <c r="B109" s="234">
        <v>0.45999999999999996</v>
      </c>
      <c r="C109" s="234">
        <v>122.080236990023</v>
      </c>
      <c r="D109" s="234">
        <v>0.41590792706775598</v>
      </c>
      <c r="E109" s="57">
        <v>0</v>
      </c>
      <c r="F109" s="57">
        <v>-4.4375188635134801</v>
      </c>
      <c r="G109" s="57">
        <v>0.960531174839379</v>
      </c>
      <c r="H109" s="234">
        <v>0.08</v>
      </c>
      <c r="I109" s="234">
        <v>50.176560744120899</v>
      </c>
      <c r="J109" s="234">
        <v>0.705982636109033</v>
      </c>
      <c r="K109" s="57">
        <v>49.89</v>
      </c>
      <c r="L109" s="57">
        <v>722.81616449410205</v>
      </c>
      <c r="M109" s="57">
        <v>4.07211463803458E-3</v>
      </c>
      <c r="N109" s="222" t="s">
        <v>225</v>
      </c>
      <c r="O109"/>
      <c r="P109"/>
      <c r="Q109"/>
      <c r="R109" s="309"/>
      <c r="S109" s="316"/>
      <c r="T109" s="316"/>
      <c r="U109"/>
      <c r="V109"/>
      <c r="W109"/>
    </row>
    <row r="110" spans="1:24" x14ac:dyDescent="0.2">
      <c r="A110" s="223" t="s">
        <v>7</v>
      </c>
      <c r="B110" s="235">
        <v>69</v>
      </c>
      <c r="C110" s="235">
        <v>-326.00613748933802</v>
      </c>
      <c r="D110" s="235">
        <v>0.102884741941804</v>
      </c>
      <c r="E110" s="167">
        <v>0.43</v>
      </c>
      <c r="F110" s="167">
        <v>-44.502092554400498</v>
      </c>
      <c r="G110" s="167">
        <v>0.71141330033375205</v>
      </c>
      <c r="H110" s="236">
        <v>0.27</v>
      </c>
      <c r="I110" s="236">
        <v>76.843105035349396</v>
      </c>
      <c r="J110" s="236">
        <v>0.65936192977298702</v>
      </c>
      <c r="K110" s="167">
        <v>14.77</v>
      </c>
      <c r="L110" s="167">
        <v>-783.10774317204402</v>
      </c>
      <c r="M110" s="167">
        <v>1.9019340443808999E-2</v>
      </c>
      <c r="N110" s="223" t="s">
        <v>7</v>
      </c>
      <c r="O110"/>
      <c r="P110"/>
      <c r="Q110"/>
      <c r="R110" s="309"/>
      <c r="S110" s="316"/>
      <c r="T110" s="316"/>
      <c r="U110"/>
      <c r="V110"/>
      <c r="W110"/>
    </row>
    <row r="111" spans="1:24" x14ac:dyDescent="0.2">
      <c r="A111" s="224" t="s">
        <v>6</v>
      </c>
      <c r="B111" s="236">
        <v>2.8000000000000003</v>
      </c>
      <c r="C111" s="236">
        <v>-90.824674210919397</v>
      </c>
      <c r="D111" s="236">
        <v>0.83609701909249201</v>
      </c>
      <c r="E111" s="167">
        <v>0.03</v>
      </c>
      <c r="F111" s="167">
        <v>227.57892876814699</v>
      </c>
      <c r="G111" s="167">
        <v>0.38315539650273001</v>
      </c>
      <c r="H111" s="236">
        <v>12.25</v>
      </c>
      <c r="I111" s="236">
        <v>-584.58000999732303</v>
      </c>
      <c r="J111" s="236">
        <v>0.119632946387644</v>
      </c>
      <c r="K111" s="167">
        <v>0.02</v>
      </c>
      <c r="L111" s="167">
        <v>-1328.1197066799</v>
      </c>
      <c r="M111" s="167">
        <v>7.0372421402892904E-2</v>
      </c>
      <c r="N111" s="224" t="s">
        <v>6</v>
      </c>
      <c r="O111"/>
      <c r="P111"/>
      <c r="Q111"/>
      <c r="R111" s="309"/>
      <c r="S111" s="316"/>
      <c r="T111" s="316"/>
      <c r="U111"/>
      <c r="V111"/>
      <c r="W111"/>
    </row>
    <row r="112" spans="1:24" x14ac:dyDescent="0.2">
      <c r="A112" s="224" t="s">
        <v>5</v>
      </c>
      <c r="B112" s="236">
        <v>2.2599999999999998</v>
      </c>
      <c r="C112" s="236">
        <v>-263.59409402399001</v>
      </c>
      <c r="D112" s="236">
        <v>0.27339934398131999</v>
      </c>
      <c r="E112" s="167">
        <v>0.42</v>
      </c>
      <c r="F112" s="167">
        <v>-178.59282059543401</v>
      </c>
      <c r="G112" s="167">
        <v>0.212524877484113</v>
      </c>
      <c r="H112" s="236">
        <v>4.95</v>
      </c>
      <c r="I112" s="236">
        <v>204.15188566503201</v>
      </c>
      <c r="J112" s="236">
        <v>0.31870003379210698</v>
      </c>
      <c r="K112" s="167">
        <v>35.620000000000005</v>
      </c>
      <c r="L112" s="167">
        <v>-915.08171590999996</v>
      </c>
      <c r="M112" s="167">
        <v>2.01294082197916E-2</v>
      </c>
      <c r="N112" s="224" t="s">
        <v>5</v>
      </c>
      <c r="O112"/>
      <c r="P112"/>
      <c r="Q112"/>
      <c r="R112" s="309"/>
      <c r="S112" s="316"/>
      <c r="T112" s="316"/>
      <c r="U112"/>
      <c r="V112"/>
      <c r="W112"/>
    </row>
    <row r="113" spans="1:23" x14ac:dyDescent="0.2">
      <c r="A113" s="224" t="s">
        <v>226</v>
      </c>
      <c r="B113" s="236">
        <v>4.43</v>
      </c>
      <c r="C113" s="236">
        <v>-511.71261635300999</v>
      </c>
      <c r="D113" s="236">
        <v>0.12780542475473999</v>
      </c>
      <c r="E113" s="167">
        <v>0.1</v>
      </c>
      <c r="F113" s="167">
        <v>-224.98789981019999</v>
      </c>
      <c r="G113" s="167">
        <v>0.26325369776809199</v>
      </c>
      <c r="H113" s="236">
        <v>1.59</v>
      </c>
      <c r="I113" s="236">
        <v>164.98667357930501</v>
      </c>
      <c r="J113" s="236">
        <v>0.58928126520369095</v>
      </c>
      <c r="K113" s="167">
        <v>0.01</v>
      </c>
      <c r="L113" s="167">
        <v>431.87937563737802</v>
      </c>
      <c r="M113" s="167">
        <v>0.47077146415989402</v>
      </c>
      <c r="N113" s="224" t="s">
        <v>226</v>
      </c>
      <c r="O113"/>
      <c r="P113"/>
      <c r="Q113"/>
      <c r="R113" s="309"/>
      <c r="S113" s="316"/>
      <c r="T113" s="316"/>
      <c r="U113"/>
      <c r="V113"/>
      <c r="W113"/>
    </row>
    <row r="114" spans="1:23" x14ac:dyDescent="0.2">
      <c r="A114" s="224" t="s">
        <v>227</v>
      </c>
      <c r="B114" s="236">
        <v>4.88</v>
      </c>
      <c r="C114" s="236">
        <v>-46.243020998647303</v>
      </c>
      <c r="D114" s="236">
        <v>0.74164648244718101</v>
      </c>
      <c r="E114" s="167">
        <v>0.05</v>
      </c>
      <c r="F114" s="167">
        <v>-104.56640853205801</v>
      </c>
      <c r="G114" s="167">
        <v>0.20849662206553199</v>
      </c>
      <c r="H114" s="236">
        <v>0.15</v>
      </c>
      <c r="I114" s="236">
        <v>-80.746967353001295</v>
      </c>
      <c r="J114" s="236">
        <v>0.53885504830610498</v>
      </c>
      <c r="K114" s="167">
        <v>10.39</v>
      </c>
      <c r="L114" s="167">
        <v>423.65293602656499</v>
      </c>
      <c r="M114" s="167">
        <v>9.6614918296239097E-2</v>
      </c>
      <c r="N114" s="224" t="s">
        <v>227</v>
      </c>
      <c r="O114"/>
      <c r="P114"/>
      <c r="Q114"/>
      <c r="R114" s="309"/>
      <c r="S114" s="316"/>
      <c r="T114" s="316"/>
      <c r="U114"/>
      <c r="V114"/>
      <c r="W114"/>
    </row>
    <row r="115" spans="1:23" x14ac:dyDescent="0.2">
      <c r="A115" s="224" t="s">
        <v>4</v>
      </c>
      <c r="B115" s="236">
        <v>1.8800000000000001</v>
      </c>
      <c r="C115" s="236">
        <v>65.683068286321202</v>
      </c>
      <c r="D115" s="236">
        <v>0.48097249767441103</v>
      </c>
      <c r="E115" s="167">
        <v>0.06</v>
      </c>
      <c r="F115" s="167">
        <v>31.153576312661599</v>
      </c>
      <c r="G115" s="167">
        <v>0.575213167424387</v>
      </c>
      <c r="H115" s="236">
        <v>11.92</v>
      </c>
      <c r="I115" s="236">
        <v>117.507883955289</v>
      </c>
      <c r="J115" s="236">
        <v>0.166379553204171</v>
      </c>
      <c r="K115" s="167">
        <v>0.12</v>
      </c>
      <c r="L115" s="167">
        <v>-97.539936111830997</v>
      </c>
      <c r="M115" s="167">
        <v>0.56089018712043304</v>
      </c>
      <c r="N115" s="224" t="s">
        <v>4</v>
      </c>
      <c r="O115"/>
      <c r="P115"/>
      <c r="Q115"/>
      <c r="R115" s="309"/>
      <c r="S115" s="316"/>
      <c r="T115" s="316"/>
      <c r="U115"/>
      <c r="V115"/>
      <c r="W115"/>
    </row>
    <row r="116" spans="1:23" x14ac:dyDescent="0.2">
      <c r="A116" s="224" t="s">
        <v>228</v>
      </c>
      <c r="B116" s="236">
        <v>0.85000000000000009</v>
      </c>
      <c r="C116" s="236">
        <v>-78.666041196118101</v>
      </c>
      <c r="D116" s="236">
        <v>0.53528997414152901</v>
      </c>
      <c r="E116" s="167">
        <v>0.06</v>
      </c>
      <c r="F116" s="167">
        <v>-55.9205527436838</v>
      </c>
      <c r="G116" s="167">
        <v>0.45941312066899898</v>
      </c>
      <c r="H116" s="236">
        <v>0.65</v>
      </c>
      <c r="I116" s="236">
        <v>-92.347537633473706</v>
      </c>
      <c r="J116" s="236">
        <v>0.44516080506639899</v>
      </c>
      <c r="K116" s="167">
        <v>0</v>
      </c>
      <c r="L116" s="167">
        <v>-1.9389562824815301</v>
      </c>
      <c r="M116" s="167">
        <v>0.99349624600771802</v>
      </c>
      <c r="N116" s="224" t="s">
        <v>228</v>
      </c>
      <c r="O116"/>
      <c r="P116"/>
      <c r="Q116"/>
      <c r="R116" s="309"/>
      <c r="S116" s="316"/>
      <c r="T116" s="316"/>
      <c r="U116"/>
      <c r="V116"/>
      <c r="W116"/>
    </row>
    <row r="117" spans="1:23" x14ac:dyDescent="0.2">
      <c r="A117" s="225" t="s">
        <v>3</v>
      </c>
      <c r="B117" s="236">
        <v>5.08</v>
      </c>
      <c r="C117" s="236">
        <v>-77.053320101427602</v>
      </c>
      <c r="D117" s="236">
        <v>4.0584332221539801E-2</v>
      </c>
      <c r="E117" s="167">
        <v>2.73</v>
      </c>
      <c r="F117" s="167">
        <v>-38.732243367395498</v>
      </c>
      <c r="G117" s="167">
        <v>8.5646205443366E-2</v>
      </c>
      <c r="H117" s="237">
        <v>41.370000000000005</v>
      </c>
      <c r="I117" s="237">
        <v>69.847099660972404</v>
      </c>
      <c r="J117" s="237">
        <v>2.6676328622017902E-2</v>
      </c>
      <c r="K117" s="167">
        <v>1.0999999999999999</v>
      </c>
      <c r="L117" s="167">
        <v>-86.056965823201807</v>
      </c>
      <c r="M117" s="167">
        <v>0.169626703459791</v>
      </c>
      <c r="N117" s="225" t="s">
        <v>3</v>
      </c>
      <c r="O117"/>
      <c r="P117"/>
      <c r="Q117"/>
      <c r="R117" s="309"/>
      <c r="S117" s="316"/>
      <c r="T117" s="316"/>
      <c r="U117"/>
      <c r="V117"/>
      <c r="W117"/>
    </row>
    <row r="118" spans="1:23" x14ac:dyDescent="0.2">
      <c r="A118" s="226" t="s">
        <v>8</v>
      </c>
      <c r="B118" s="238">
        <v>3.02</v>
      </c>
      <c r="C118" s="238">
        <v>-273.87462299999999</v>
      </c>
      <c r="D118" s="238">
        <v>0.195262986</v>
      </c>
      <c r="E118" s="178">
        <v>0.11</v>
      </c>
      <c r="F118" s="178">
        <v>-173.28716019999999</v>
      </c>
      <c r="G118" s="178">
        <v>0.16883276699999999</v>
      </c>
      <c r="H118" s="238">
        <v>13.819999999999999</v>
      </c>
      <c r="I118" s="238">
        <v>187.28449409999999</v>
      </c>
      <c r="J118" s="238">
        <v>0.34932765900000001</v>
      </c>
      <c r="K118" s="178">
        <v>0</v>
      </c>
      <c r="L118" s="178">
        <v>269.8411729</v>
      </c>
      <c r="M118" s="178">
        <v>0.49258265200000001</v>
      </c>
      <c r="N118" s="226" t="s">
        <v>8</v>
      </c>
      <c r="O118"/>
      <c r="P118"/>
      <c r="Q118"/>
      <c r="R118" s="309"/>
      <c r="S118" s="316"/>
      <c r="T118" s="316"/>
      <c r="U118"/>
      <c r="V118"/>
      <c r="W118"/>
    </row>
    <row r="119" spans="1:23" x14ac:dyDescent="0.2">
      <c r="A119" s="227" t="s">
        <v>212</v>
      </c>
      <c r="B119" s="221">
        <v>29.060000000000002</v>
      </c>
      <c r="C119" s="52">
        <v>0.27642407923865597</v>
      </c>
      <c r="D119" s="52">
        <v>0.122147384283112</v>
      </c>
      <c r="E119" s="183">
        <v>22.3</v>
      </c>
      <c r="F119" s="56">
        <v>0.17773806362383601</v>
      </c>
      <c r="G119" s="56">
        <v>9.4906404561379207E-2</v>
      </c>
      <c r="H119" s="221">
        <v>10.39</v>
      </c>
      <c r="I119" s="52">
        <v>0.13488700671593701</v>
      </c>
      <c r="J119" s="52">
        <v>0.40464683613123098</v>
      </c>
      <c r="K119" s="183">
        <v>0.09</v>
      </c>
      <c r="L119" s="56">
        <v>0.20345771244605601</v>
      </c>
      <c r="M119" s="56">
        <v>0.52216431861449297</v>
      </c>
      <c r="N119" s="227" t="s">
        <v>212</v>
      </c>
      <c r="O119"/>
      <c r="P119"/>
      <c r="Q119"/>
      <c r="R119" s="309"/>
      <c r="S119" s="316"/>
      <c r="T119" s="316"/>
      <c r="U119"/>
      <c r="V119"/>
      <c r="W119"/>
    </row>
    <row r="120" spans="1:23" x14ac:dyDescent="0.2">
      <c r="A120" s="228" t="s">
        <v>15</v>
      </c>
      <c r="B120" s="186">
        <v>0.98</v>
      </c>
      <c r="C120" s="54">
        <v>-5.1727830130577201</v>
      </c>
      <c r="D120" s="54">
        <v>2.4031185963615601E-2</v>
      </c>
      <c r="E120" s="185">
        <v>0</v>
      </c>
      <c r="F120" s="55">
        <v>-1.5471272774898299</v>
      </c>
      <c r="G120" s="55">
        <v>0.26444914079576598</v>
      </c>
      <c r="H120" s="186">
        <v>42.75</v>
      </c>
      <c r="I120" s="54">
        <v>-5.5684926872167999</v>
      </c>
      <c r="J120" s="54">
        <v>5.7322507983638598E-3</v>
      </c>
      <c r="K120" s="185">
        <v>54.54</v>
      </c>
      <c r="L120" s="55">
        <v>-11.3706161134554</v>
      </c>
      <c r="M120" s="55">
        <v>3.9167174015377702E-3</v>
      </c>
      <c r="N120" s="228" t="s">
        <v>15</v>
      </c>
      <c r="O120"/>
      <c r="P120"/>
      <c r="Q120"/>
      <c r="R120" s="309"/>
      <c r="S120" s="316"/>
      <c r="T120" s="316"/>
      <c r="U120"/>
      <c r="V120"/>
      <c r="W120"/>
    </row>
    <row r="121" spans="1:23" x14ac:dyDescent="0.2">
      <c r="A121" s="229" t="s">
        <v>213</v>
      </c>
      <c r="B121" s="186">
        <v>0.27</v>
      </c>
      <c r="C121" s="54">
        <v>467.31217943587097</v>
      </c>
      <c r="D121" s="54">
        <v>1.9456751323002001E-3</v>
      </c>
      <c r="E121" s="185">
        <v>0.41000000000000003</v>
      </c>
      <c r="F121" s="55">
        <v>221.560928457383</v>
      </c>
      <c r="G121" s="55">
        <v>1.50703217563857E-2</v>
      </c>
      <c r="H121" s="186">
        <v>0.19</v>
      </c>
      <c r="I121" s="54">
        <v>44.122937488850901</v>
      </c>
      <c r="J121" s="54">
        <v>0.76862923668818195</v>
      </c>
      <c r="K121" s="185">
        <v>4.71</v>
      </c>
      <c r="L121" s="55">
        <v>526.45969559036996</v>
      </c>
      <c r="M121" s="55">
        <v>6.9466985416307594E-2</v>
      </c>
      <c r="N121" s="229" t="s">
        <v>213</v>
      </c>
      <c r="O121"/>
      <c r="P121"/>
      <c r="Q121"/>
      <c r="R121" s="309"/>
      <c r="S121" s="316"/>
      <c r="T121" s="316"/>
      <c r="U121"/>
      <c r="V121"/>
      <c r="W121"/>
    </row>
    <row r="122" spans="1:23" x14ac:dyDescent="0.2">
      <c r="A122" s="228" t="s">
        <v>14</v>
      </c>
      <c r="B122" s="184">
        <v>99.81</v>
      </c>
      <c r="C122" s="53">
        <v>261.494493043266</v>
      </c>
      <c r="D122" s="53">
        <v>4.9873382401752295E-4</v>
      </c>
      <c r="E122" s="185">
        <v>28.64</v>
      </c>
      <c r="F122" s="55">
        <v>120.85710481928299</v>
      </c>
      <c r="G122" s="55">
        <v>8.0831399752911808E-3</v>
      </c>
      <c r="H122" s="186">
        <v>0.05</v>
      </c>
      <c r="I122" s="54">
        <v>22.835618994834</v>
      </c>
      <c r="J122" s="54">
        <v>0.76217522413661598</v>
      </c>
      <c r="K122" s="185">
        <v>0.49</v>
      </c>
      <c r="L122" s="55">
        <v>253.643522347833</v>
      </c>
      <c r="M122" s="55">
        <v>8.2506739873939305E-2</v>
      </c>
      <c r="N122" s="228" t="s">
        <v>14</v>
      </c>
      <c r="O122"/>
      <c r="P122"/>
      <c r="Q122"/>
      <c r="R122" s="309"/>
      <c r="S122" s="316"/>
      <c r="T122" s="316"/>
      <c r="U122"/>
      <c r="V122"/>
      <c r="W122"/>
    </row>
    <row r="123" spans="1:23" x14ac:dyDescent="0.2">
      <c r="A123" s="229" t="s">
        <v>214</v>
      </c>
      <c r="B123" s="186">
        <v>2.8400000000000003</v>
      </c>
      <c r="C123" s="54">
        <v>389.90115377014598</v>
      </c>
      <c r="D123" s="54">
        <v>1.3475375795185899E-2</v>
      </c>
      <c r="E123" s="185">
        <v>0.03</v>
      </c>
      <c r="F123" s="55">
        <v>51.894828204442597</v>
      </c>
      <c r="G123" s="55">
        <v>0.589385755467702</v>
      </c>
      <c r="H123" s="186">
        <v>0.62</v>
      </c>
      <c r="I123" s="54">
        <v>139.14450718977301</v>
      </c>
      <c r="J123" s="54">
        <v>0.330917495327059</v>
      </c>
      <c r="K123" s="185">
        <v>0</v>
      </c>
      <c r="L123" s="55">
        <v>448.275225789167</v>
      </c>
      <c r="M123" s="55">
        <v>0.10767858073667901</v>
      </c>
      <c r="N123" s="229" t="s">
        <v>214</v>
      </c>
      <c r="O123"/>
      <c r="P123"/>
      <c r="Q123"/>
      <c r="R123" s="309"/>
      <c r="S123" s="316"/>
      <c r="T123" s="316"/>
      <c r="U123"/>
      <c r="V123"/>
      <c r="W123"/>
    </row>
    <row r="124" spans="1:23" x14ac:dyDescent="0.2">
      <c r="A124" s="229" t="s">
        <v>13</v>
      </c>
      <c r="B124" s="186">
        <v>26.119999999999997</v>
      </c>
      <c r="C124" s="54">
        <v>0.720686453487975</v>
      </c>
      <c r="D124" s="54">
        <v>0.315085685429976</v>
      </c>
      <c r="E124" s="185">
        <v>0.01</v>
      </c>
      <c r="F124" s="55">
        <v>5.5702940911394301E-3</v>
      </c>
      <c r="G124" s="55">
        <v>0.98964633310930505</v>
      </c>
      <c r="H124" s="186">
        <v>1.28</v>
      </c>
      <c r="I124" s="54">
        <v>2.3766038862244598E-2</v>
      </c>
      <c r="J124" s="54">
        <v>0.97196943261494795</v>
      </c>
      <c r="K124" s="185">
        <v>0</v>
      </c>
      <c r="L124" s="55">
        <v>5.6682959153687498E-2</v>
      </c>
      <c r="M124" s="55">
        <v>0.96591998363017095</v>
      </c>
      <c r="N124" s="229" t="s">
        <v>13</v>
      </c>
      <c r="O124"/>
      <c r="P124"/>
      <c r="Q124"/>
      <c r="R124" s="309"/>
      <c r="S124" s="316"/>
      <c r="T124" s="316"/>
      <c r="U124"/>
      <c r="V124"/>
      <c r="W124"/>
    </row>
    <row r="125" spans="1:23" x14ac:dyDescent="0.2">
      <c r="A125" s="229" t="s">
        <v>215</v>
      </c>
      <c r="B125" s="186">
        <v>17.299999999999997</v>
      </c>
      <c r="C125" s="54">
        <v>-5.6666721647519802</v>
      </c>
      <c r="D125" s="54">
        <v>0.601972612644044</v>
      </c>
      <c r="E125" s="185">
        <v>0.03</v>
      </c>
      <c r="F125" s="55">
        <v>-4.8830717895764897</v>
      </c>
      <c r="G125" s="55">
        <v>0.45032041847417797</v>
      </c>
      <c r="H125" s="186">
        <v>2.04</v>
      </c>
      <c r="I125" s="54">
        <v>-7.5887290988222702</v>
      </c>
      <c r="J125" s="54">
        <v>0.41936583651043702</v>
      </c>
      <c r="K125" s="185">
        <v>0.04</v>
      </c>
      <c r="L125" s="55">
        <v>-1.43751954186862</v>
      </c>
      <c r="M125" s="55">
        <v>0.93802008367550904</v>
      </c>
      <c r="N125" s="229" t="s">
        <v>215</v>
      </c>
      <c r="O125"/>
      <c r="P125"/>
      <c r="Q125"/>
      <c r="R125" s="309"/>
      <c r="S125" s="316"/>
      <c r="T125" s="316"/>
      <c r="U125"/>
      <c r="V125"/>
      <c r="W125"/>
    </row>
    <row r="126" spans="1:23" x14ac:dyDescent="0.2">
      <c r="A126" s="229" t="s">
        <v>216</v>
      </c>
      <c r="B126" s="186">
        <v>0.08</v>
      </c>
      <c r="C126" s="54">
        <v>0.65037681716141804</v>
      </c>
      <c r="D126" s="54">
        <v>0.72510498620724895</v>
      </c>
      <c r="E126" s="185">
        <v>0.01</v>
      </c>
      <c r="F126" s="55">
        <v>-0.38200468095172901</v>
      </c>
      <c r="G126" s="55">
        <v>0.72896181423721496</v>
      </c>
      <c r="H126" s="186">
        <v>0.67999999999999994</v>
      </c>
      <c r="I126" s="54">
        <v>-1.38360963349153</v>
      </c>
      <c r="J126" s="54">
        <v>0.40506321856646299</v>
      </c>
      <c r="K126" s="185">
        <v>0.02</v>
      </c>
      <c r="L126" s="55">
        <v>-2.8888411311596598</v>
      </c>
      <c r="M126" s="55">
        <v>0.37527149701330398</v>
      </c>
      <c r="N126" s="229" t="s">
        <v>216</v>
      </c>
      <c r="O126"/>
      <c r="P126"/>
      <c r="Q126"/>
      <c r="R126" s="309"/>
      <c r="S126" s="316"/>
      <c r="T126" s="316"/>
      <c r="U126"/>
      <c r="V126"/>
      <c r="W126"/>
    </row>
    <row r="127" spans="1:23" x14ac:dyDescent="0.2">
      <c r="A127" s="228" t="s">
        <v>217</v>
      </c>
      <c r="B127" s="184">
        <v>94.45</v>
      </c>
      <c r="C127" s="53">
        <v>0.39895727869740299</v>
      </c>
      <c r="D127" s="53">
        <v>3.5774946322571902E-2</v>
      </c>
      <c r="E127" s="185">
        <v>0.12</v>
      </c>
      <c r="F127" s="55">
        <v>0.10516883059439799</v>
      </c>
      <c r="G127" s="55">
        <v>0.35966302166014702</v>
      </c>
      <c r="H127" s="186">
        <v>2.16</v>
      </c>
      <c r="I127" s="54">
        <v>0.30833329501263201</v>
      </c>
      <c r="J127" s="54">
        <v>9.7484817925202805E-2</v>
      </c>
      <c r="K127" s="185">
        <v>6.2700000000000005</v>
      </c>
      <c r="L127" s="55">
        <v>0.87087532920684596</v>
      </c>
      <c r="M127" s="55">
        <v>1.5541730166848001E-2</v>
      </c>
      <c r="N127" s="228" t="s">
        <v>217</v>
      </c>
      <c r="O127"/>
      <c r="P127"/>
      <c r="Q127"/>
      <c r="R127" s="309"/>
      <c r="S127" s="316"/>
      <c r="T127" s="316"/>
      <c r="U127"/>
      <c r="V127"/>
      <c r="W127"/>
    </row>
    <row r="128" spans="1:23" x14ac:dyDescent="0.2">
      <c r="A128" s="229" t="s">
        <v>218</v>
      </c>
      <c r="B128" s="186">
        <v>0.21</v>
      </c>
      <c r="C128" s="54">
        <v>-0.380650702176561</v>
      </c>
      <c r="D128" s="54">
        <v>4.2820071422459499E-2</v>
      </c>
      <c r="E128" s="185">
        <v>0</v>
      </c>
      <c r="F128" s="55">
        <v>-9.3057728085260805E-2</v>
      </c>
      <c r="G128" s="55">
        <v>0.41222878610784602</v>
      </c>
      <c r="H128" s="186">
        <v>0.70000000000000007</v>
      </c>
      <c r="I128" s="54">
        <v>-0.30498949305671003</v>
      </c>
      <c r="J128" s="54">
        <v>9.6267234276140007E-2</v>
      </c>
      <c r="K128" s="185">
        <v>0</v>
      </c>
      <c r="L128" s="55">
        <v>-0.84895558264620996</v>
      </c>
      <c r="M128" s="55">
        <v>1.6778166097078599E-2</v>
      </c>
      <c r="N128" s="229" t="s">
        <v>218</v>
      </c>
      <c r="O128"/>
      <c r="P128"/>
      <c r="Q128"/>
      <c r="R128" s="309"/>
      <c r="S128" s="316"/>
      <c r="T128" s="316"/>
      <c r="U128"/>
      <c r="V128"/>
      <c r="W128"/>
    </row>
    <row r="129" spans="1:23" x14ac:dyDescent="0.2">
      <c r="A129" s="229" t="s">
        <v>219</v>
      </c>
      <c r="B129" s="186">
        <v>3.75</v>
      </c>
      <c r="C129" s="54">
        <v>-99.698459521910394</v>
      </c>
      <c r="D129" s="54">
        <v>8.1370925982598097E-2</v>
      </c>
      <c r="E129" s="185">
        <v>0.05</v>
      </c>
      <c r="F129" s="55">
        <v>-30.705200927598501</v>
      </c>
      <c r="G129" s="55">
        <v>0.37193744146213198</v>
      </c>
      <c r="H129" s="186">
        <v>1.3599999999999999</v>
      </c>
      <c r="I129" s="54">
        <v>-59.004313319508299</v>
      </c>
      <c r="J129" s="54">
        <v>0.22982521396963401</v>
      </c>
      <c r="K129" s="185">
        <v>0.27</v>
      </c>
      <c r="L129" s="55">
        <v>-136.99684572100301</v>
      </c>
      <c r="M129" s="55">
        <v>0.15411179700307301</v>
      </c>
      <c r="N129" s="229" t="s">
        <v>219</v>
      </c>
      <c r="O129"/>
      <c r="P129"/>
      <c r="Q129"/>
      <c r="R129" s="309"/>
      <c r="S129" s="316"/>
      <c r="T129" s="316"/>
      <c r="U129"/>
      <c r="V129"/>
      <c r="W129"/>
    </row>
    <row r="130" spans="1:23" x14ac:dyDescent="0.2">
      <c r="A130" s="229" t="s">
        <v>220</v>
      </c>
      <c r="B130" s="186">
        <v>23.580000000000002</v>
      </c>
      <c r="C130" s="54">
        <v>-19.123327220034401</v>
      </c>
      <c r="D130" s="54">
        <v>0.35176665597807399</v>
      </c>
      <c r="E130" s="185">
        <v>2.27</v>
      </c>
      <c r="F130" s="55">
        <v>-14.774084911305099</v>
      </c>
      <c r="G130" s="55">
        <v>0.22641053862053501</v>
      </c>
      <c r="H130" s="186">
        <v>1.6</v>
      </c>
      <c r="I130" s="54">
        <v>16.8226419439093</v>
      </c>
      <c r="J130" s="54">
        <v>0.346394138329921</v>
      </c>
      <c r="K130" s="185">
        <v>0.01</v>
      </c>
      <c r="L130" s="55">
        <v>-3.5323890679702399</v>
      </c>
      <c r="M130" s="55">
        <v>0.92002513245894102</v>
      </c>
      <c r="N130" s="229" t="s">
        <v>220</v>
      </c>
      <c r="O130"/>
      <c r="P130"/>
      <c r="Q130"/>
      <c r="R130" s="309"/>
      <c r="S130" s="316"/>
      <c r="T130" s="316"/>
      <c r="U130"/>
      <c r="V130"/>
      <c r="W130"/>
    </row>
    <row r="131" spans="1:23" x14ac:dyDescent="0.2">
      <c r="A131" s="228" t="s">
        <v>221</v>
      </c>
      <c r="B131" s="186">
        <v>0</v>
      </c>
      <c r="C131" s="54">
        <v>-8.9707461443129102</v>
      </c>
      <c r="D131" s="54">
        <v>0.22408363546371399</v>
      </c>
      <c r="E131" s="233">
        <v>82.93</v>
      </c>
      <c r="F131" s="129">
        <v>-12.0392396420288</v>
      </c>
      <c r="G131" s="129">
        <v>5.0458577368802703E-3</v>
      </c>
      <c r="H131" s="186">
        <v>0.43</v>
      </c>
      <c r="I131" s="54">
        <v>5.6999448041805998</v>
      </c>
      <c r="J131" s="54">
        <v>0.38807290933180999</v>
      </c>
      <c r="K131" s="185">
        <v>0.03</v>
      </c>
      <c r="L131" s="55">
        <v>6.64330959528845</v>
      </c>
      <c r="M131" s="55">
        <v>0.60883038620118402</v>
      </c>
      <c r="N131" s="228" t="s">
        <v>221</v>
      </c>
      <c r="O131"/>
      <c r="P131"/>
      <c r="Q131"/>
      <c r="R131" s="309"/>
      <c r="S131" s="316"/>
      <c r="T131" s="316"/>
      <c r="U131"/>
      <c r="V131"/>
      <c r="W131"/>
    </row>
    <row r="132" spans="1:23" x14ac:dyDescent="0.2">
      <c r="A132" s="229" t="s">
        <v>12</v>
      </c>
      <c r="B132" s="186">
        <v>0.08</v>
      </c>
      <c r="C132" s="54">
        <v>2.3475221116374199</v>
      </c>
      <c r="D132" s="54">
        <v>7.1696669719895606E-2</v>
      </c>
      <c r="E132" s="185">
        <v>3.49</v>
      </c>
      <c r="F132" s="55">
        <v>1.84621056883872</v>
      </c>
      <c r="G132" s="55">
        <v>1.6441157678022299E-2</v>
      </c>
      <c r="H132" s="186">
        <v>19.64</v>
      </c>
      <c r="I132" s="54">
        <v>-2.43039572642191</v>
      </c>
      <c r="J132" s="54">
        <v>5.3084248018715703E-2</v>
      </c>
      <c r="K132" s="185">
        <v>0.03</v>
      </c>
      <c r="L132" s="55">
        <v>-1.95752217405878</v>
      </c>
      <c r="M132" s="55">
        <v>0.433517680625985</v>
      </c>
      <c r="N132" s="229" t="s">
        <v>12</v>
      </c>
      <c r="O132"/>
      <c r="P132"/>
      <c r="Q132"/>
      <c r="R132" s="309"/>
      <c r="S132" s="316"/>
      <c r="T132" s="316"/>
      <c r="U132"/>
      <c r="V132"/>
      <c r="W132"/>
    </row>
    <row r="133" spans="1:23" x14ac:dyDescent="0.2">
      <c r="A133" s="229" t="s">
        <v>222</v>
      </c>
      <c r="B133" s="186">
        <v>0.12</v>
      </c>
      <c r="C133" s="54">
        <v>-3.1408490356530798</v>
      </c>
      <c r="D133" s="54">
        <v>0.22448868764125701</v>
      </c>
      <c r="E133" s="185">
        <v>0</v>
      </c>
      <c r="F133" s="55">
        <v>-1.2498030834929501</v>
      </c>
      <c r="G133" s="55">
        <v>0.41888220026594303</v>
      </c>
      <c r="H133" s="186">
        <v>50.41</v>
      </c>
      <c r="I133" s="54">
        <v>-6.4154493690418404</v>
      </c>
      <c r="J133" s="54">
        <v>5.8213844017375701E-3</v>
      </c>
      <c r="K133" s="185">
        <v>1.08</v>
      </c>
      <c r="L133" s="55">
        <v>-10.521704453783</v>
      </c>
      <c r="M133" s="55">
        <v>2.2523556135173699E-2</v>
      </c>
      <c r="N133" s="229" t="s">
        <v>222</v>
      </c>
      <c r="O133"/>
      <c r="P133"/>
      <c r="Q133"/>
      <c r="R133" s="309"/>
      <c r="S133" s="316"/>
      <c r="T133" s="316"/>
      <c r="U133"/>
      <c r="V133"/>
      <c r="W133"/>
    </row>
    <row r="134" spans="1:23" x14ac:dyDescent="0.2">
      <c r="A134" s="228" t="s">
        <v>11</v>
      </c>
      <c r="B134" s="184">
        <v>73.33</v>
      </c>
      <c r="C134" s="53">
        <v>1.7067078732383301</v>
      </c>
      <c r="D134" s="53">
        <v>1.28598148524486E-3</v>
      </c>
      <c r="E134" s="233">
        <v>96.789999999999992</v>
      </c>
      <c r="F134" s="129">
        <v>1.04634963535679</v>
      </c>
      <c r="G134" s="129">
        <v>9.0317579247848202E-4</v>
      </c>
      <c r="H134" s="186">
        <v>0.83</v>
      </c>
      <c r="I134" s="54">
        <v>-0.43981079440638798</v>
      </c>
      <c r="J134" s="54">
        <v>0.39223387933817999</v>
      </c>
      <c r="K134" s="185">
        <v>0.02</v>
      </c>
      <c r="L134" s="55">
        <v>0.538529046625844</v>
      </c>
      <c r="M134" s="55">
        <v>0.59402434723368602</v>
      </c>
      <c r="N134" s="228" t="s">
        <v>11</v>
      </c>
      <c r="O134"/>
      <c r="P134"/>
      <c r="Q134"/>
      <c r="R134" s="309"/>
      <c r="S134" s="316"/>
      <c r="T134" s="316"/>
      <c r="U134"/>
      <c r="V134"/>
      <c r="W134"/>
    </row>
    <row r="135" spans="1:23" x14ac:dyDescent="0.2">
      <c r="A135" s="228" t="s">
        <v>10</v>
      </c>
      <c r="B135" s="184">
        <v>63.460000000000008</v>
      </c>
      <c r="C135" s="53">
        <v>3.34217253584761</v>
      </c>
      <c r="D135" s="53">
        <v>0.16297351155220299</v>
      </c>
      <c r="E135" s="185">
        <v>0.06</v>
      </c>
      <c r="F135" s="55">
        <v>0.48597798503609102</v>
      </c>
      <c r="G135" s="55">
        <v>0.73538275333577696</v>
      </c>
      <c r="H135" s="186">
        <v>0.75</v>
      </c>
      <c r="I135" s="54">
        <v>-0.62351765623103705</v>
      </c>
      <c r="J135" s="54">
        <v>0.78113938835001095</v>
      </c>
      <c r="K135" s="185">
        <v>0.05</v>
      </c>
      <c r="L135" s="55">
        <v>-1.6472757743355</v>
      </c>
      <c r="M135" s="55">
        <v>0.70816769197430296</v>
      </c>
      <c r="N135" s="228" t="s">
        <v>10</v>
      </c>
      <c r="O135"/>
      <c r="P135"/>
      <c r="Q135"/>
      <c r="R135" s="309"/>
      <c r="S135" s="316"/>
      <c r="T135" s="316"/>
      <c r="U135"/>
      <c r="V135"/>
      <c r="W135"/>
    </row>
    <row r="136" spans="1:23" x14ac:dyDescent="0.2">
      <c r="A136" s="228" t="s">
        <v>9</v>
      </c>
      <c r="B136" s="184">
        <v>70.25</v>
      </c>
      <c r="C136" s="53">
        <v>0.58777875043469296</v>
      </c>
      <c r="D136" s="53">
        <v>3.1331257048560898E-3</v>
      </c>
      <c r="E136" s="233">
        <v>90.74</v>
      </c>
      <c r="F136" s="129">
        <v>0.31920018227878499</v>
      </c>
      <c r="G136" s="129">
        <v>7.4521724536536502E-3</v>
      </c>
      <c r="H136" s="186">
        <v>45.06</v>
      </c>
      <c r="I136" s="54">
        <v>0.49513970891438902</v>
      </c>
      <c r="J136" s="54">
        <v>7.8409764069346608E-3</v>
      </c>
      <c r="K136" s="185">
        <v>55.83</v>
      </c>
      <c r="L136" s="55">
        <v>1.02018034643205</v>
      </c>
      <c r="M136" s="55">
        <v>5.06948526903854E-3</v>
      </c>
      <c r="N136" s="228" t="s">
        <v>9</v>
      </c>
      <c r="O136"/>
      <c r="P136"/>
      <c r="Q136"/>
      <c r="R136" s="309"/>
      <c r="S136" s="316"/>
      <c r="T136" s="316"/>
      <c r="U136"/>
      <c r="V136"/>
      <c r="W136"/>
    </row>
    <row r="137" spans="1:23" x14ac:dyDescent="0.2">
      <c r="A137" s="229" t="s">
        <v>223</v>
      </c>
      <c r="B137" s="186">
        <v>0.86999999999999988</v>
      </c>
      <c r="C137" s="54">
        <v>0.11968240752584899</v>
      </c>
      <c r="D137" s="54">
        <v>0.66268085015487099</v>
      </c>
      <c r="E137" s="185">
        <v>0.18</v>
      </c>
      <c r="F137" s="55">
        <v>-1.7935268051039399E-2</v>
      </c>
      <c r="G137" s="55">
        <v>0.91273017919394595</v>
      </c>
      <c r="H137" s="186">
        <v>1.0699999999999998</v>
      </c>
      <c r="I137" s="54">
        <v>3.9569710434044503E-2</v>
      </c>
      <c r="J137" s="54">
        <v>0.88335865541519099</v>
      </c>
      <c r="K137" s="185">
        <v>0.03</v>
      </c>
      <c r="L137" s="55">
        <v>0.118480496862628</v>
      </c>
      <c r="M137" s="55">
        <v>0.82276769292142804</v>
      </c>
      <c r="N137" s="229" t="s">
        <v>223</v>
      </c>
      <c r="O137"/>
      <c r="P137"/>
      <c r="Q137"/>
      <c r="R137" s="309"/>
      <c r="S137" s="316"/>
      <c r="T137" s="316"/>
      <c r="U137"/>
      <c r="V137"/>
      <c r="W137"/>
    </row>
    <row r="138" spans="1:23" x14ac:dyDescent="0.2">
      <c r="A138" s="229" t="s">
        <v>224</v>
      </c>
      <c r="B138" s="186">
        <v>0.52</v>
      </c>
      <c r="C138" s="54">
        <v>-0.43002472789423402</v>
      </c>
      <c r="D138" s="54">
        <v>0.32533005479254601</v>
      </c>
      <c r="E138" s="185">
        <v>0.33</v>
      </c>
      <c r="F138" s="55">
        <v>-0.113992613517889</v>
      </c>
      <c r="G138" s="55">
        <v>0.66274796981235196</v>
      </c>
      <c r="H138" s="186">
        <v>3.3000000000000003</v>
      </c>
      <c r="I138" s="54">
        <v>-4.3454348166664103E-2</v>
      </c>
      <c r="J138" s="54">
        <v>0.91608995469833199</v>
      </c>
      <c r="K138" s="185">
        <v>0.04</v>
      </c>
      <c r="L138" s="55">
        <v>0.104889337536821</v>
      </c>
      <c r="M138" s="55">
        <v>0.896836879724344</v>
      </c>
      <c r="N138" s="229" t="s">
        <v>224</v>
      </c>
      <c r="O138"/>
      <c r="P138"/>
      <c r="Q138"/>
      <c r="R138" s="309"/>
      <c r="S138" s="316"/>
      <c r="T138" s="316"/>
      <c r="U138"/>
      <c r="V138"/>
      <c r="W138"/>
    </row>
    <row r="139" spans="1:23" x14ac:dyDescent="0.2">
      <c r="A139" s="230" t="s">
        <v>314</v>
      </c>
      <c r="B139" s="53">
        <v>89.88000000000001</v>
      </c>
      <c r="C139" s="53">
        <v>-2.3827416771040602</v>
      </c>
      <c r="D139" s="53">
        <v>5.33871977736041E-3</v>
      </c>
      <c r="E139" s="55">
        <v>4.97</v>
      </c>
      <c r="F139" s="55">
        <v>-0.68297900535332201</v>
      </c>
      <c r="G139" s="55">
        <v>0.190385193062105</v>
      </c>
      <c r="H139" s="54">
        <v>2.68</v>
      </c>
      <c r="I139" s="54">
        <v>-0.77751561218891097</v>
      </c>
      <c r="J139" s="54">
        <v>0.304492466997561</v>
      </c>
      <c r="K139" s="55">
        <v>0</v>
      </c>
      <c r="L139" s="55">
        <v>-2.28498499887277</v>
      </c>
      <c r="M139" s="55">
        <v>0.121676608845527</v>
      </c>
      <c r="N139" s="230" t="s">
        <v>314</v>
      </c>
      <c r="O139"/>
      <c r="P139"/>
      <c r="Q139"/>
      <c r="R139" s="309"/>
      <c r="S139" s="316"/>
      <c r="T139" s="316"/>
      <c r="U139"/>
      <c r="V139"/>
      <c r="W139"/>
    </row>
    <row r="140" spans="1:23" x14ac:dyDescent="0.2">
      <c r="A140" s="231" t="s">
        <v>2</v>
      </c>
      <c r="B140" s="60">
        <v>0.97</v>
      </c>
      <c r="C140" s="60">
        <v>-4.52385682048045E-2</v>
      </c>
      <c r="D140" s="60">
        <v>0.37058430200472597</v>
      </c>
      <c r="E140" s="61">
        <v>6.9999999999999993E-2</v>
      </c>
      <c r="F140" s="61">
        <v>-8.2959171964378502E-3</v>
      </c>
      <c r="G140" s="61">
        <v>0.78354160443668197</v>
      </c>
      <c r="H140" s="60">
        <v>15.72</v>
      </c>
      <c r="I140" s="60">
        <v>-6.2822198513740102E-2</v>
      </c>
      <c r="J140" s="60">
        <v>0.15964525622933601</v>
      </c>
      <c r="K140" s="61">
        <v>0.35000000000000003</v>
      </c>
      <c r="L140" s="61">
        <v>-1.7017850418741699E-2</v>
      </c>
      <c r="M140" s="61">
        <v>0.84733256979916804</v>
      </c>
      <c r="N140" s="231" t="s">
        <v>2</v>
      </c>
      <c r="O140"/>
      <c r="P140"/>
      <c r="Q140"/>
      <c r="R140" s="309"/>
      <c r="S140" s="316"/>
      <c r="T140" s="316"/>
      <c r="U140"/>
      <c r="V140"/>
      <c r="W140"/>
    </row>
    <row r="141" spans="1:23" x14ac:dyDescent="0.2">
      <c r="A141" s="230" t="s">
        <v>1</v>
      </c>
      <c r="B141" s="53">
        <v>55.379999999999995</v>
      </c>
      <c r="C141" s="53">
        <v>0.34798987159155098</v>
      </c>
      <c r="D141" s="53">
        <v>0.94907594613968105</v>
      </c>
      <c r="E141" s="61">
        <v>0.12</v>
      </c>
      <c r="F141" s="61">
        <v>-1.99817976115732</v>
      </c>
      <c r="G141" s="61">
        <v>0.53780200983372095</v>
      </c>
      <c r="H141" s="60">
        <v>2.5299999999999998</v>
      </c>
      <c r="I141" s="60">
        <v>0.69651415073563105</v>
      </c>
      <c r="J141" s="60">
        <v>0.89513176739675404</v>
      </c>
      <c r="K141" s="61">
        <v>0.16</v>
      </c>
      <c r="L141" s="61">
        <v>7.0055838852553398</v>
      </c>
      <c r="M141" s="61">
        <v>0.49824420472379699</v>
      </c>
      <c r="N141" s="230" t="s">
        <v>1</v>
      </c>
      <c r="O141"/>
      <c r="P141"/>
      <c r="Q141"/>
      <c r="R141" s="309"/>
      <c r="S141" s="316"/>
      <c r="T141" s="316"/>
      <c r="U141"/>
      <c r="V141"/>
      <c r="W141"/>
    </row>
    <row r="142" spans="1:23" x14ac:dyDescent="0.2">
      <c r="A142" s="231" t="s">
        <v>0</v>
      </c>
      <c r="B142" s="60">
        <v>0.49</v>
      </c>
      <c r="C142" s="60">
        <v>2.4857755430937698</v>
      </c>
      <c r="D142" s="60">
        <v>0.49978884605142598</v>
      </c>
      <c r="E142" s="61">
        <v>10.489999999999998</v>
      </c>
      <c r="F142" s="61">
        <v>-2.6855325696039598</v>
      </c>
      <c r="G142" s="61">
        <v>0.219433559253608</v>
      </c>
      <c r="H142" s="60">
        <v>7.88</v>
      </c>
      <c r="I142" s="60">
        <v>-0.60813154784252998</v>
      </c>
      <c r="J142" s="60">
        <v>0.85773103968417697</v>
      </c>
      <c r="K142" s="61">
        <v>0</v>
      </c>
      <c r="L142" s="61">
        <v>5.47084612113263</v>
      </c>
      <c r="M142" s="61">
        <v>0.40961347984440899</v>
      </c>
      <c r="N142" s="231" t="s">
        <v>0</v>
      </c>
      <c r="O142"/>
      <c r="P142"/>
      <c r="Q142"/>
      <c r="R142" s="309"/>
      <c r="S142" s="316"/>
      <c r="T142" s="316"/>
      <c r="U142"/>
      <c r="V142"/>
      <c r="W142"/>
    </row>
    <row r="143" spans="1:23" x14ac:dyDescent="0.2">
      <c r="A143" s="232" t="s">
        <v>229</v>
      </c>
      <c r="B143" s="132">
        <v>1.0900000000000001</v>
      </c>
      <c r="C143" s="132">
        <v>0.451839649045091</v>
      </c>
      <c r="D143" s="132">
        <v>0.918054294378995</v>
      </c>
      <c r="E143" s="135">
        <v>0.77</v>
      </c>
      <c r="F143" s="135">
        <v>2.69843444398763</v>
      </c>
      <c r="G143" s="135">
        <v>0.30066064922906299</v>
      </c>
      <c r="H143" s="132">
        <v>2.09</v>
      </c>
      <c r="I143" s="132">
        <v>2.53657064692307</v>
      </c>
      <c r="J143" s="132">
        <v>0.52249204819651696</v>
      </c>
      <c r="K143" s="135">
        <v>7.1499999999999995</v>
      </c>
      <c r="L143" s="135">
        <v>7.2867219030769297</v>
      </c>
      <c r="M143" s="135">
        <v>0.34794975195517802</v>
      </c>
      <c r="N143" s="232" t="s">
        <v>229</v>
      </c>
      <c r="O143"/>
      <c r="P143"/>
      <c r="Q143"/>
      <c r="R143" s="309"/>
      <c r="S143" s="316"/>
      <c r="T143" s="316"/>
      <c r="U143"/>
      <c r="V143"/>
      <c r="W143"/>
    </row>
    <row r="144" spans="1:23" x14ac:dyDescent="0.2">
      <c r="O144"/>
      <c r="P144"/>
      <c r="Q144"/>
      <c r="R144" s="309"/>
      <c r="S144" s="316"/>
      <c r="T144" s="316"/>
      <c r="U144"/>
      <c r="V144"/>
      <c r="W144"/>
    </row>
    <row r="145" spans="15:23" x14ac:dyDescent="0.2">
      <c r="O145"/>
      <c r="P145"/>
      <c r="Q145"/>
      <c r="R145" s="309"/>
      <c r="S145" s="316"/>
      <c r="T145" s="316"/>
      <c r="U145"/>
      <c r="V145"/>
      <c r="W145"/>
    </row>
    <row r="146" spans="15:23" x14ac:dyDescent="0.2">
      <c r="O146"/>
      <c r="P146"/>
      <c r="Q146"/>
      <c r="R146" s="309"/>
      <c r="S146" s="316"/>
      <c r="T146" s="316"/>
      <c r="U146"/>
      <c r="V146"/>
      <c r="W146"/>
    </row>
  </sheetData>
  <sortState xmlns:xlrd2="http://schemas.microsoft.com/office/spreadsheetml/2017/richdata2" ref="A3:X108">
    <sortCondition ref="A3:A108"/>
  </sortState>
  <mergeCells count="4">
    <mergeCell ref="B1:D1"/>
    <mergeCell ref="E1:G1"/>
    <mergeCell ref="H1:J1"/>
    <mergeCell ref="K1:M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2020-06-24T03:56:52Z</dcterms:created>
  <dcterms:modified xsi:type="dcterms:W3CDTF">2021-08-12T00:39:24Z</dcterms:modified>
</cp:coreProperties>
</file>