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F7F87325-70DF-614D-8A94-1D34F1D7B4C3}" xr6:coauthVersionLast="47" xr6:coauthVersionMax="47" xr10:uidLastSave="{00000000-0000-0000-0000-000000000000}"/>
  <bookViews>
    <workbookView xWindow="11980" yWindow="5900" windowWidth="27640" windowHeight="16940" xr2:uid="{5C5F5F47-B03C-284F-96B9-412308D08E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0" i="1" l="1"/>
  <c r="P60" i="1"/>
  <c r="K60" i="1"/>
  <c r="J60" i="1"/>
  <c r="G60" i="1"/>
  <c r="D60" i="1"/>
  <c r="Q59" i="1"/>
  <c r="P59" i="1"/>
  <c r="J59" i="1"/>
  <c r="G59" i="1"/>
  <c r="K59" i="1" s="1"/>
  <c r="D59" i="1"/>
  <c r="Q58" i="1"/>
  <c r="P58" i="1"/>
  <c r="K58" i="1"/>
  <c r="J58" i="1"/>
  <c r="G58" i="1"/>
  <c r="D58" i="1"/>
  <c r="Q57" i="1"/>
  <c r="P57" i="1"/>
  <c r="J57" i="1"/>
  <c r="G57" i="1"/>
  <c r="D57" i="1"/>
  <c r="K57" i="1" s="1"/>
  <c r="Q56" i="1"/>
  <c r="P56" i="1"/>
  <c r="K56" i="1"/>
  <c r="J56" i="1"/>
  <c r="G56" i="1"/>
  <c r="D56" i="1"/>
  <c r="Q55" i="1"/>
  <c r="P55" i="1"/>
  <c r="K55" i="1"/>
  <c r="J55" i="1"/>
  <c r="G55" i="1"/>
  <c r="D55" i="1"/>
  <c r="Q54" i="1"/>
  <c r="P54" i="1"/>
  <c r="J54" i="1"/>
  <c r="G54" i="1"/>
  <c r="D54" i="1"/>
  <c r="K54" i="1" s="1"/>
  <c r="Q53" i="1"/>
  <c r="P53" i="1"/>
  <c r="J53" i="1"/>
  <c r="G53" i="1"/>
  <c r="K53" i="1" s="1"/>
  <c r="D53" i="1"/>
  <c r="Q52" i="1"/>
  <c r="P52" i="1"/>
  <c r="J52" i="1"/>
  <c r="G52" i="1"/>
  <c r="K52" i="1" s="1"/>
  <c r="D52" i="1"/>
  <c r="Q51" i="1"/>
  <c r="P51" i="1"/>
  <c r="J51" i="1"/>
  <c r="G51" i="1"/>
  <c r="K51" i="1" s="1"/>
  <c r="D51" i="1"/>
  <c r="Q50" i="1"/>
  <c r="P50" i="1"/>
  <c r="K50" i="1"/>
  <c r="J50" i="1"/>
  <c r="G50" i="1"/>
  <c r="D50" i="1"/>
  <c r="Q49" i="1"/>
  <c r="P49" i="1"/>
  <c r="K49" i="1"/>
  <c r="J49" i="1"/>
  <c r="G49" i="1"/>
  <c r="D49" i="1"/>
  <c r="Q48" i="1"/>
  <c r="P48" i="1"/>
  <c r="K48" i="1"/>
  <c r="J48" i="1"/>
  <c r="G48" i="1"/>
  <c r="D48" i="1"/>
  <c r="Q47" i="1"/>
  <c r="P47" i="1"/>
  <c r="K47" i="1"/>
  <c r="J47" i="1"/>
  <c r="G47" i="1"/>
  <c r="D47" i="1"/>
  <c r="Q46" i="1"/>
  <c r="P46" i="1"/>
  <c r="J46" i="1"/>
  <c r="G46" i="1"/>
  <c r="K46" i="1" s="1"/>
  <c r="D46" i="1"/>
  <c r="Q45" i="1"/>
  <c r="P45" i="1"/>
  <c r="J45" i="1"/>
  <c r="G45" i="1"/>
  <c r="K45" i="1" s="1"/>
  <c r="D45" i="1"/>
  <c r="Q44" i="1"/>
  <c r="P44" i="1"/>
  <c r="J44" i="1"/>
  <c r="G44" i="1"/>
  <c r="K44" i="1" s="1"/>
  <c r="D44" i="1"/>
  <c r="Q43" i="1"/>
  <c r="P43" i="1"/>
  <c r="K43" i="1"/>
  <c r="J43" i="1"/>
  <c r="G43" i="1"/>
  <c r="D43" i="1"/>
  <c r="Q42" i="1"/>
  <c r="P42" i="1"/>
  <c r="K42" i="1"/>
  <c r="J42" i="1"/>
  <c r="G42" i="1"/>
  <c r="D42" i="1"/>
  <c r="Q41" i="1"/>
  <c r="P41" i="1"/>
  <c r="K41" i="1"/>
  <c r="J41" i="1"/>
  <c r="G41" i="1"/>
  <c r="D41" i="1"/>
  <c r="Q40" i="1"/>
  <c r="P40" i="1"/>
  <c r="J40" i="1"/>
  <c r="G40" i="1"/>
  <c r="K40" i="1" s="1"/>
  <c r="D40" i="1"/>
  <c r="Q39" i="1"/>
  <c r="P39" i="1"/>
  <c r="J39" i="1"/>
  <c r="G39" i="1"/>
  <c r="K39" i="1" s="1"/>
  <c r="D39" i="1"/>
  <c r="Q38" i="1"/>
  <c r="P38" i="1"/>
  <c r="J38" i="1"/>
  <c r="G38" i="1"/>
  <c r="K38" i="1" s="1"/>
  <c r="D38" i="1"/>
  <c r="Q37" i="1"/>
  <c r="P37" i="1"/>
  <c r="K37" i="1"/>
  <c r="J37" i="1"/>
  <c r="G37" i="1"/>
  <c r="D37" i="1"/>
  <c r="Q36" i="1"/>
  <c r="P36" i="1"/>
  <c r="J36" i="1"/>
  <c r="G36" i="1"/>
  <c r="K36" i="1" s="1"/>
  <c r="D36" i="1"/>
  <c r="Q35" i="1"/>
  <c r="P35" i="1"/>
  <c r="K35" i="1"/>
  <c r="J35" i="1"/>
  <c r="G35" i="1"/>
  <c r="D35" i="1"/>
  <c r="Q34" i="1"/>
  <c r="P34" i="1"/>
  <c r="J34" i="1"/>
  <c r="G34" i="1"/>
  <c r="K34" i="1" s="1"/>
  <c r="D34" i="1"/>
  <c r="Q33" i="1"/>
  <c r="P33" i="1"/>
  <c r="K33" i="1"/>
  <c r="J33" i="1"/>
  <c r="G33" i="1"/>
  <c r="D33" i="1"/>
  <c r="Q32" i="1"/>
  <c r="P32" i="1"/>
  <c r="J32" i="1"/>
  <c r="G32" i="1"/>
  <c r="K32" i="1" s="1"/>
  <c r="D32" i="1"/>
  <c r="Q31" i="1"/>
  <c r="P31" i="1"/>
  <c r="J31" i="1"/>
  <c r="G31" i="1"/>
  <c r="K31" i="1" s="1"/>
  <c r="D31" i="1"/>
  <c r="Q30" i="1"/>
  <c r="P30" i="1"/>
  <c r="J30" i="1"/>
  <c r="G30" i="1"/>
  <c r="K30" i="1" s="1"/>
  <c r="D30" i="1"/>
  <c r="Q29" i="1"/>
  <c r="P29" i="1"/>
  <c r="K29" i="1"/>
  <c r="J29" i="1"/>
  <c r="G29" i="1"/>
  <c r="D29" i="1"/>
  <c r="Q28" i="1"/>
  <c r="P28" i="1"/>
  <c r="J28" i="1"/>
  <c r="G28" i="1"/>
  <c r="K28" i="1" s="1"/>
  <c r="D28" i="1"/>
  <c r="Q27" i="1"/>
  <c r="P27" i="1"/>
  <c r="K27" i="1"/>
  <c r="J27" i="1"/>
  <c r="G27" i="1"/>
  <c r="D27" i="1"/>
  <c r="Q26" i="1"/>
  <c r="P26" i="1"/>
  <c r="J26" i="1"/>
  <c r="G26" i="1"/>
  <c r="K26" i="1" s="1"/>
  <c r="D26" i="1"/>
  <c r="Q25" i="1"/>
  <c r="P25" i="1"/>
  <c r="K25" i="1"/>
  <c r="J25" i="1"/>
  <c r="G25" i="1"/>
  <c r="D25" i="1"/>
  <c r="Q24" i="1"/>
  <c r="P24" i="1"/>
  <c r="J24" i="1"/>
  <c r="G24" i="1"/>
  <c r="K24" i="1" s="1"/>
  <c r="D24" i="1"/>
  <c r="Q23" i="1"/>
  <c r="P23" i="1"/>
  <c r="J23" i="1"/>
  <c r="G23" i="1"/>
  <c r="K23" i="1" s="1"/>
  <c r="D23" i="1"/>
  <c r="Q22" i="1"/>
  <c r="P22" i="1"/>
  <c r="J22" i="1"/>
  <c r="G22" i="1"/>
  <c r="K22" i="1" s="1"/>
  <c r="D22" i="1"/>
  <c r="Q21" i="1"/>
  <c r="P21" i="1"/>
  <c r="K21" i="1"/>
  <c r="J21" i="1"/>
  <c r="G21" i="1"/>
  <c r="D21" i="1"/>
  <c r="Q20" i="1"/>
  <c r="P20" i="1"/>
  <c r="J20" i="1"/>
  <c r="G20" i="1"/>
  <c r="K20" i="1" s="1"/>
  <c r="D20" i="1"/>
  <c r="Q19" i="1"/>
  <c r="P19" i="1"/>
  <c r="K19" i="1"/>
  <c r="J19" i="1"/>
  <c r="G19" i="1"/>
  <c r="D19" i="1"/>
  <c r="AN18" i="1"/>
  <c r="AM18" i="1"/>
  <c r="AL18" i="1"/>
  <c r="AK18" i="1"/>
  <c r="AJ18" i="1"/>
  <c r="Q18" i="1"/>
  <c r="P18" i="1"/>
  <c r="J18" i="1"/>
  <c r="G18" i="1"/>
  <c r="D18" i="1"/>
  <c r="K18" i="1" s="1"/>
  <c r="Q17" i="1"/>
  <c r="P17" i="1"/>
  <c r="J17" i="1"/>
  <c r="G17" i="1"/>
  <c r="D17" i="1"/>
  <c r="K17" i="1" s="1"/>
  <c r="AR16" i="1"/>
  <c r="AQ16" i="1"/>
  <c r="AP16" i="1"/>
  <c r="AO16" i="1"/>
  <c r="AN16" i="1"/>
  <c r="AM16" i="1"/>
  <c r="AL16" i="1"/>
  <c r="AK16" i="1"/>
  <c r="AJ16" i="1"/>
  <c r="Q16" i="1"/>
  <c r="P16" i="1"/>
  <c r="K16" i="1"/>
  <c r="J16" i="1"/>
  <c r="G16" i="1"/>
  <c r="D16" i="1"/>
  <c r="Q15" i="1"/>
  <c r="P15" i="1"/>
  <c r="J15" i="1"/>
  <c r="G15" i="1"/>
  <c r="K15" i="1" s="1"/>
  <c r="D15" i="1"/>
  <c r="AR14" i="1"/>
  <c r="AQ14" i="1"/>
  <c r="AP14" i="1"/>
  <c r="AO14" i="1"/>
  <c r="AN14" i="1"/>
  <c r="AM14" i="1"/>
  <c r="AL14" i="1"/>
  <c r="AK14" i="1"/>
  <c r="AJ14" i="1"/>
  <c r="Q14" i="1"/>
  <c r="P14" i="1"/>
  <c r="J14" i="1"/>
  <c r="G14" i="1"/>
  <c r="D14" i="1"/>
  <c r="K14" i="1" s="1"/>
  <c r="Q13" i="1"/>
  <c r="P13" i="1"/>
  <c r="J13" i="1"/>
  <c r="G13" i="1"/>
  <c r="D13" i="1"/>
  <c r="K13" i="1" s="1"/>
  <c r="AT12" i="1"/>
  <c r="AS12" i="1"/>
  <c r="AR12" i="1"/>
  <c r="AQ12" i="1"/>
  <c r="AP12" i="1"/>
  <c r="AO12" i="1"/>
  <c r="AN12" i="1"/>
  <c r="AM12" i="1"/>
  <c r="AL12" i="1"/>
  <c r="AK12" i="1"/>
  <c r="AJ12" i="1"/>
  <c r="Q12" i="1"/>
  <c r="P12" i="1"/>
  <c r="J12" i="1"/>
  <c r="G12" i="1"/>
  <c r="K12" i="1" s="1"/>
  <c r="D12" i="1"/>
  <c r="Q11" i="1"/>
  <c r="P11" i="1"/>
  <c r="J11" i="1"/>
  <c r="G11" i="1"/>
  <c r="D11" i="1"/>
  <c r="K11" i="1" s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Q10" i="1"/>
  <c r="P10" i="1"/>
  <c r="J10" i="1"/>
  <c r="G10" i="1"/>
  <c r="D10" i="1"/>
  <c r="K10" i="1" s="1"/>
  <c r="Q9" i="1"/>
  <c r="P9" i="1"/>
  <c r="J9" i="1"/>
  <c r="G9" i="1"/>
  <c r="D9" i="1"/>
  <c r="K9" i="1" s="1"/>
  <c r="AN8" i="1"/>
  <c r="AM8" i="1"/>
  <c r="AL8" i="1"/>
  <c r="AK8" i="1"/>
  <c r="AJ8" i="1"/>
  <c r="Q8" i="1"/>
  <c r="P8" i="1"/>
  <c r="J8" i="1"/>
  <c r="G8" i="1"/>
  <c r="K8" i="1" s="1"/>
  <c r="D8" i="1"/>
  <c r="Q7" i="1"/>
  <c r="P7" i="1"/>
  <c r="J7" i="1"/>
  <c r="G7" i="1"/>
  <c r="D7" i="1"/>
  <c r="K7" i="1" s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Q6" i="1"/>
  <c r="P6" i="1"/>
  <c r="K6" i="1"/>
  <c r="J6" i="1"/>
  <c r="G6" i="1"/>
  <c r="D6" i="1"/>
  <c r="Q5" i="1"/>
  <c r="P5" i="1"/>
  <c r="J5" i="1"/>
  <c r="G5" i="1"/>
  <c r="D5" i="1"/>
  <c r="K5" i="1" s="1"/>
  <c r="AS4" i="1"/>
  <c r="AR4" i="1"/>
  <c r="AQ4" i="1"/>
  <c r="AP4" i="1"/>
  <c r="AO4" i="1"/>
  <c r="AN4" i="1"/>
  <c r="AM4" i="1"/>
  <c r="AL4" i="1"/>
  <c r="AK4" i="1"/>
  <c r="AJ4" i="1"/>
  <c r="Q4" i="1"/>
  <c r="P4" i="1"/>
  <c r="J4" i="1"/>
  <c r="G4" i="1"/>
  <c r="D4" i="1"/>
  <c r="K4" i="1" s="1"/>
  <c r="Q3" i="1"/>
  <c r="P3" i="1"/>
  <c r="J3" i="1"/>
  <c r="G3" i="1"/>
  <c r="D3" i="1"/>
  <c r="K3" i="1" s="1"/>
</calcChain>
</file>

<file path=xl/sharedStrings.xml><?xml version="1.0" encoding="utf-8"?>
<sst xmlns="http://schemas.openxmlformats.org/spreadsheetml/2006/main" count="234" uniqueCount="39">
  <si>
    <t>C: Nurse cell pMRLC quan</t>
  </si>
  <si>
    <t>D: Border cell pMRLC quan</t>
  </si>
  <si>
    <t xml:space="preserve">E / F: puncta number and length </t>
  </si>
  <si>
    <t xml:space="preserve">I: Live imaging puncta lifetime </t>
  </si>
  <si>
    <t>genotype</t>
  </si>
  <si>
    <t>psqh 1</t>
  </si>
  <si>
    <t>actin 1</t>
  </si>
  <si>
    <t>average 1</t>
  </si>
  <si>
    <t>psqh 2</t>
  </si>
  <si>
    <t>actin 2</t>
  </si>
  <si>
    <t>average 2</t>
  </si>
  <si>
    <t>psqh 3</t>
  </si>
  <si>
    <t>actin 3</t>
  </si>
  <si>
    <t>average 3</t>
  </si>
  <si>
    <t xml:space="preserve">average total </t>
  </si>
  <si>
    <t>Mean pixel intensity of cluster</t>
  </si>
  <si>
    <t>Mean pixel intensity of background</t>
  </si>
  <si>
    <t>pSqh pixel intensity (cluster-background)</t>
  </si>
  <si>
    <t>cluster/background</t>
  </si>
  <si>
    <t>number</t>
  </si>
  <si>
    <t>puncta 1 area</t>
  </si>
  <si>
    <t>puncta 1 length</t>
  </si>
  <si>
    <t>puncta 1 location</t>
  </si>
  <si>
    <t>puncta 2 area</t>
  </si>
  <si>
    <t>puncta 2 length</t>
  </si>
  <si>
    <t>puncta 2 location</t>
  </si>
  <si>
    <t>puncta 3 area</t>
  </si>
  <si>
    <t>puncta 3 length</t>
  </si>
  <si>
    <t>puncta 3 location</t>
  </si>
  <si>
    <t>puncta 4 area</t>
  </si>
  <si>
    <t>puncta 4 length</t>
  </si>
  <si>
    <t>puncta 4 location</t>
  </si>
  <si>
    <t>genotpye</t>
  </si>
  <si>
    <t>puncta</t>
  </si>
  <si>
    <t>yw</t>
  </si>
  <si>
    <t>fascin-/+</t>
  </si>
  <si>
    <t>slides</t>
  </si>
  <si>
    <t>time</t>
  </si>
  <si>
    <t>fascin-/-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</si>
</sst>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45D6-1335-5B4C-A25E-B592211741FA}">
  <dimension ref="A1:BB60"/>
  <sheetViews>
    <sheetView tabSelected="1" workbookViewId="0">
      <selection sqref="A1:XFD1048576"/>
    </sheetView>
  </sheetViews>
  <sheetFormatPr baseColWidth="10" defaultRowHeight="16" x14ac:dyDescent="0.2"/>
  <cols>
    <col min="11" max="11" width="12.5" bestFit="1" customWidth="1"/>
    <col min="14" max="14" width="26.1640625" bestFit="1" customWidth="1"/>
    <col min="15" max="15" width="30.1640625" bestFit="1" customWidth="1"/>
    <col min="16" max="16" width="35" bestFit="1" customWidth="1"/>
    <col min="17" max="17" width="17" bestFit="1" customWidth="1"/>
    <col min="21" max="21" width="12.33203125" bestFit="1" customWidth="1"/>
    <col min="22" max="22" width="13.83203125" bestFit="1" customWidth="1"/>
    <col min="23" max="23" width="15.1640625" bestFit="1" customWidth="1"/>
    <col min="24" max="24" width="12.33203125" bestFit="1" customWidth="1"/>
    <col min="25" max="25" width="13.83203125" bestFit="1" customWidth="1"/>
    <col min="26" max="26" width="15.1640625" bestFit="1" customWidth="1"/>
    <col min="27" max="27" width="12.33203125" bestFit="1" customWidth="1"/>
    <col min="28" max="28" width="13.83203125" bestFit="1" customWidth="1"/>
    <col min="29" max="29" width="15.1640625" bestFit="1" customWidth="1"/>
    <col min="30" max="30" width="12.33203125" bestFit="1" customWidth="1"/>
    <col min="31" max="31" width="13.83203125" bestFit="1" customWidth="1"/>
    <col min="32" max="32" width="15.1640625" bestFit="1" customWidth="1"/>
  </cols>
  <sheetData>
    <row r="1" spans="1:54" x14ac:dyDescent="0.2">
      <c r="A1" s="1" t="s">
        <v>0</v>
      </c>
      <c r="M1" s="1" t="s">
        <v>1</v>
      </c>
      <c r="S1" s="1" t="s">
        <v>2</v>
      </c>
      <c r="AH1" s="1" t="s">
        <v>3</v>
      </c>
    </row>
    <row r="2" spans="1:54" ht="17" thickBot="1" x14ac:dyDescent="0.25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M2" s="2" t="s">
        <v>4</v>
      </c>
      <c r="N2" s="4" t="s">
        <v>15</v>
      </c>
      <c r="O2" s="4" t="s">
        <v>16</v>
      </c>
      <c r="P2" s="4" t="s">
        <v>17</v>
      </c>
      <c r="Q2" s="4" t="s">
        <v>18</v>
      </c>
      <c r="S2" s="5" t="s">
        <v>4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H2" s="3" t="s">
        <v>32</v>
      </c>
      <c r="AI2" s="3" t="s">
        <v>33</v>
      </c>
      <c r="AJ2" s="3">
        <v>1</v>
      </c>
      <c r="AK2" s="3">
        <v>2</v>
      </c>
      <c r="AL2" s="3">
        <v>3</v>
      </c>
      <c r="AM2" s="3">
        <v>4</v>
      </c>
      <c r="AN2" s="3">
        <v>5</v>
      </c>
      <c r="AO2" s="3">
        <v>6</v>
      </c>
      <c r="AP2" s="3">
        <v>7</v>
      </c>
      <c r="AQ2" s="3">
        <v>8</v>
      </c>
      <c r="AR2" s="3">
        <v>9</v>
      </c>
      <c r="AS2" s="3">
        <v>10</v>
      </c>
      <c r="AT2" s="3">
        <v>11</v>
      </c>
      <c r="AU2" s="3">
        <v>12</v>
      </c>
      <c r="AV2" s="3">
        <v>13</v>
      </c>
      <c r="AW2" s="3">
        <v>14</v>
      </c>
      <c r="AX2" s="3">
        <v>15</v>
      </c>
      <c r="AY2" s="3">
        <v>16</v>
      </c>
      <c r="AZ2" s="3">
        <v>17</v>
      </c>
      <c r="BA2" s="3">
        <v>18</v>
      </c>
      <c r="BB2" s="3">
        <v>19</v>
      </c>
    </row>
    <row r="3" spans="1:54" x14ac:dyDescent="0.2">
      <c r="A3" s="2" t="s">
        <v>34</v>
      </c>
      <c r="B3" s="7">
        <v>802.56</v>
      </c>
      <c r="C3" s="7">
        <v>1734.6</v>
      </c>
      <c r="D3" s="7">
        <f t="shared" ref="D3:D60" si="0">B3/C3</f>
        <v>0.4626772742995503</v>
      </c>
      <c r="E3" s="7">
        <v>666.35</v>
      </c>
      <c r="F3" s="7">
        <v>755.37</v>
      </c>
      <c r="G3" s="7">
        <f t="shared" ref="G3:G60" si="1">E3/F3</f>
        <v>0.88215046930643259</v>
      </c>
      <c r="H3" s="7">
        <v>494.21</v>
      </c>
      <c r="I3" s="7">
        <v>780.26</v>
      </c>
      <c r="J3" s="7">
        <f t="shared" ref="J3:J60" si="2">H3/I3</f>
        <v>0.63339143362468919</v>
      </c>
      <c r="K3" s="7">
        <f t="shared" ref="K3:K60" si="3">AVERAGE(D3,G3,J3)</f>
        <v>0.65940639241022403</v>
      </c>
      <c r="M3" s="2" t="s">
        <v>34</v>
      </c>
      <c r="N3" s="4">
        <v>464.55</v>
      </c>
      <c r="O3" s="4">
        <v>329.94</v>
      </c>
      <c r="P3" s="4">
        <f t="shared" ref="P3:P60" si="4">N3-O3</f>
        <v>134.61000000000001</v>
      </c>
      <c r="Q3" s="4">
        <f t="shared" ref="Q3:Q60" si="5">N3/O3</f>
        <v>1.4079832696853973</v>
      </c>
      <c r="S3" s="8" t="s">
        <v>34</v>
      </c>
      <c r="T3" s="9">
        <v>0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H3" s="3" t="s">
        <v>35</v>
      </c>
      <c r="AI3" s="3" t="s">
        <v>36</v>
      </c>
      <c r="AJ3" s="3">
        <v>3</v>
      </c>
      <c r="AK3" s="3">
        <v>2</v>
      </c>
      <c r="AL3" s="3">
        <v>3</v>
      </c>
      <c r="AM3" s="3">
        <v>2</v>
      </c>
      <c r="AN3" s="3">
        <v>3</v>
      </c>
      <c r="AO3" s="3">
        <v>2</v>
      </c>
      <c r="AP3" s="3">
        <v>4</v>
      </c>
      <c r="AQ3" s="3">
        <v>3</v>
      </c>
      <c r="AR3" s="3">
        <v>1</v>
      </c>
      <c r="AS3" s="3">
        <v>2</v>
      </c>
      <c r="AT3" s="3"/>
      <c r="AU3" s="3"/>
      <c r="AV3" s="3"/>
      <c r="AW3" s="3"/>
      <c r="AX3" s="3"/>
      <c r="AY3" s="3"/>
      <c r="AZ3" s="3"/>
      <c r="BA3" s="3"/>
      <c r="BB3" s="3"/>
    </row>
    <row r="4" spans="1:54" x14ac:dyDescent="0.2">
      <c r="A4" s="2" t="s">
        <v>34</v>
      </c>
      <c r="B4" s="3">
        <v>850.81</v>
      </c>
      <c r="C4" s="3">
        <v>1239.6500000000001</v>
      </c>
      <c r="D4" s="7">
        <f t="shared" si="0"/>
        <v>0.68633081918283378</v>
      </c>
      <c r="E4" s="3">
        <v>733.5</v>
      </c>
      <c r="F4" s="3">
        <v>1312.1</v>
      </c>
      <c r="G4" s="7">
        <f t="shared" si="1"/>
        <v>0.55902751314686383</v>
      </c>
      <c r="H4" s="3">
        <v>864.4</v>
      </c>
      <c r="I4" s="3">
        <v>652.11</v>
      </c>
      <c r="J4" s="7">
        <f t="shared" si="2"/>
        <v>1.3255432365705171</v>
      </c>
      <c r="K4" s="7">
        <f t="shared" si="3"/>
        <v>0.8569671896334049</v>
      </c>
      <c r="M4" s="2" t="s">
        <v>34</v>
      </c>
      <c r="N4" s="4">
        <v>384.39800000000002</v>
      </c>
      <c r="O4" s="4">
        <v>354.06</v>
      </c>
      <c r="P4" s="4">
        <f t="shared" si="4"/>
        <v>30.338000000000022</v>
      </c>
      <c r="Q4" s="4">
        <f t="shared" si="5"/>
        <v>1.0856860419137999</v>
      </c>
      <c r="S4" s="8" t="s">
        <v>34</v>
      </c>
      <c r="T4" s="9">
        <v>0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H4" s="3"/>
      <c r="AI4" s="3" t="s">
        <v>37</v>
      </c>
      <c r="AJ4" s="3">
        <f>AJ3*30</f>
        <v>90</v>
      </c>
      <c r="AK4" s="3">
        <f t="shared" ref="AK4:AS4" si="6">AK3*30</f>
        <v>60</v>
      </c>
      <c r="AL4" s="3">
        <f t="shared" si="6"/>
        <v>90</v>
      </c>
      <c r="AM4" s="3">
        <f t="shared" si="6"/>
        <v>60</v>
      </c>
      <c r="AN4" s="3">
        <f t="shared" si="6"/>
        <v>90</v>
      </c>
      <c r="AO4" s="3">
        <f t="shared" si="6"/>
        <v>60</v>
      </c>
      <c r="AP4" s="3">
        <f t="shared" si="6"/>
        <v>120</v>
      </c>
      <c r="AQ4" s="3">
        <f t="shared" si="6"/>
        <v>90</v>
      </c>
      <c r="AR4" s="3">
        <f t="shared" si="6"/>
        <v>30</v>
      </c>
      <c r="AS4" s="3">
        <f t="shared" si="6"/>
        <v>60</v>
      </c>
      <c r="AT4" s="3"/>
      <c r="AU4" s="3"/>
      <c r="AV4" s="3"/>
      <c r="AW4" s="3"/>
      <c r="AX4" s="3"/>
      <c r="AY4" s="3"/>
      <c r="AZ4" s="3"/>
      <c r="BA4" s="3"/>
      <c r="BB4" s="3"/>
    </row>
    <row r="5" spans="1:54" x14ac:dyDescent="0.2">
      <c r="A5" s="2" t="s">
        <v>34</v>
      </c>
      <c r="B5" s="3">
        <v>646.66999999999996</v>
      </c>
      <c r="C5" s="3">
        <v>1048.78</v>
      </c>
      <c r="D5" s="7">
        <f t="shared" si="0"/>
        <v>0.61659261236865692</v>
      </c>
      <c r="E5" s="3">
        <v>467.8</v>
      </c>
      <c r="F5" s="3">
        <v>548.04999999999995</v>
      </c>
      <c r="G5" s="7">
        <f t="shared" si="1"/>
        <v>0.85357175440197075</v>
      </c>
      <c r="H5" s="3">
        <v>384</v>
      </c>
      <c r="I5" s="3">
        <v>742.73</v>
      </c>
      <c r="J5" s="7">
        <f t="shared" si="2"/>
        <v>0.51701156544100813</v>
      </c>
      <c r="K5" s="7">
        <f t="shared" si="3"/>
        <v>0.66239197740387856</v>
      </c>
      <c r="M5" s="2" t="s">
        <v>34</v>
      </c>
      <c r="N5" s="4">
        <v>318.27</v>
      </c>
      <c r="O5" s="4">
        <v>265.72800000000001</v>
      </c>
      <c r="P5" s="4">
        <f t="shared" si="4"/>
        <v>52.541999999999973</v>
      </c>
      <c r="Q5" s="4">
        <f t="shared" si="5"/>
        <v>1.1977285043352599</v>
      </c>
      <c r="S5" s="8" t="s">
        <v>34</v>
      </c>
      <c r="T5" s="9">
        <v>0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H5" s="3" t="s">
        <v>35</v>
      </c>
      <c r="AI5" s="3" t="s">
        <v>36</v>
      </c>
      <c r="AJ5" s="3">
        <v>2</v>
      </c>
      <c r="AK5" s="3">
        <v>2</v>
      </c>
      <c r="AL5" s="3">
        <v>3</v>
      </c>
      <c r="AM5" s="3">
        <v>2</v>
      </c>
      <c r="AN5" s="3">
        <v>2</v>
      </c>
      <c r="AO5" s="3">
        <v>3</v>
      </c>
      <c r="AP5" s="3">
        <v>2</v>
      </c>
      <c r="AQ5" s="3">
        <v>3</v>
      </c>
      <c r="AR5" s="3">
        <v>3</v>
      </c>
      <c r="AS5" s="3">
        <v>2</v>
      </c>
      <c r="AT5" s="3">
        <v>3</v>
      </c>
      <c r="AU5" s="3">
        <v>2</v>
      </c>
      <c r="AV5" s="3">
        <v>2</v>
      </c>
      <c r="AW5" s="3"/>
      <c r="AX5" s="3"/>
      <c r="AY5" s="3"/>
      <c r="AZ5" s="3"/>
      <c r="BA5" s="3"/>
      <c r="BB5" s="3"/>
    </row>
    <row r="6" spans="1:54" x14ac:dyDescent="0.2">
      <c r="A6" s="2" t="s">
        <v>34</v>
      </c>
      <c r="B6" s="3">
        <v>437.25</v>
      </c>
      <c r="C6" s="3">
        <v>941.56</v>
      </c>
      <c r="D6" s="7">
        <f t="shared" si="0"/>
        <v>0.46438888652873955</v>
      </c>
      <c r="E6" s="3">
        <v>288.22000000000003</v>
      </c>
      <c r="F6" s="3">
        <v>610.12</v>
      </c>
      <c r="G6" s="7">
        <f t="shared" si="1"/>
        <v>0.47239887235297978</v>
      </c>
      <c r="H6" s="3">
        <v>321.52</v>
      </c>
      <c r="I6" s="3">
        <v>557.1</v>
      </c>
      <c r="J6" s="7">
        <f t="shared" si="2"/>
        <v>0.57713157422365813</v>
      </c>
      <c r="K6" s="7">
        <f t="shared" si="3"/>
        <v>0.50463977770179247</v>
      </c>
      <c r="M6" s="2" t="s">
        <v>34</v>
      </c>
      <c r="N6" s="4">
        <v>198.09299999999999</v>
      </c>
      <c r="O6" s="4">
        <v>194.30500000000001</v>
      </c>
      <c r="P6" s="4">
        <f t="shared" si="4"/>
        <v>3.7879999999999825</v>
      </c>
      <c r="Q6" s="4">
        <f t="shared" si="5"/>
        <v>1.0194951236458145</v>
      </c>
      <c r="S6" s="8" t="s">
        <v>34</v>
      </c>
      <c r="T6" s="9">
        <v>0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H6" s="3"/>
      <c r="AI6" s="3" t="s">
        <v>37</v>
      </c>
      <c r="AJ6" s="3">
        <f>AJ5*30</f>
        <v>60</v>
      </c>
      <c r="AK6" s="3">
        <f t="shared" ref="AK6:AV6" si="7">AK5*30</f>
        <v>60</v>
      </c>
      <c r="AL6" s="3">
        <f t="shared" si="7"/>
        <v>90</v>
      </c>
      <c r="AM6" s="3">
        <f t="shared" si="7"/>
        <v>60</v>
      </c>
      <c r="AN6" s="3">
        <f t="shared" si="7"/>
        <v>60</v>
      </c>
      <c r="AO6" s="3">
        <f t="shared" si="7"/>
        <v>90</v>
      </c>
      <c r="AP6" s="3">
        <f t="shared" si="7"/>
        <v>60</v>
      </c>
      <c r="AQ6" s="3">
        <f t="shared" si="7"/>
        <v>90</v>
      </c>
      <c r="AR6" s="3">
        <f t="shared" si="7"/>
        <v>90</v>
      </c>
      <c r="AS6" s="3">
        <f t="shared" si="7"/>
        <v>60</v>
      </c>
      <c r="AT6" s="3">
        <f t="shared" si="7"/>
        <v>90</v>
      </c>
      <c r="AU6" s="3">
        <f t="shared" si="7"/>
        <v>60</v>
      </c>
      <c r="AV6" s="3">
        <f t="shared" si="7"/>
        <v>60</v>
      </c>
      <c r="AW6" s="3"/>
      <c r="AX6" s="3"/>
      <c r="AY6" s="3"/>
      <c r="AZ6" s="3"/>
      <c r="BA6" s="3"/>
      <c r="BB6" s="3"/>
    </row>
    <row r="7" spans="1:54" x14ac:dyDescent="0.2">
      <c r="A7" s="2" t="s">
        <v>34</v>
      </c>
      <c r="B7" s="3">
        <v>380.31</v>
      </c>
      <c r="C7" s="3">
        <v>264.83999999999997</v>
      </c>
      <c r="D7" s="7">
        <f t="shared" si="0"/>
        <v>1.4359990937924787</v>
      </c>
      <c r="E7" s="3">
        <v>364</v>
      </c>
      <c r="F7" s="3">
        <v>423.07</v>
      </c>
      <c r="G7" s="7">
        <f t="shared" si="1"/>
        <v>0.86037771527170448</v>
      </c>
      <c r="H7" s="3">
        <v>332.4</v>
      </c>
      <c r="I7" s="3">
        <v>303.23</v>
      </c>
      <c r="J7" s="7">
        <f t="shared" si="2"/>
        <v>1.0961976057777922</v>
      </c>
      <c r="K7" s="7">
        <f t="shared" si="3"/>
        <v>1.1308581382806586</v>
      </c>
      <c r="M7" s="2" t="s">
        <v>34</v>
      </c>
      <c r="N7" s="4">
        <v>240.64599999999999</v>
      </c>
      <c r="O7" s="4">
        <v>216.86099999999999</v>
      </c>
      <c r="P7" s="4">
        <f t="shared" si="4"/>
        <v>23.784999999999997</v>
      </c>
      <c r="Q7" s="4">
        <f t="shared" si="5"/>
        <v>1.1096785498545152</v>
      </c>
      <c r="S7" s="8" t="s">
        <v>34</v>
      </c>
      <c r="T7" s="9">
        <v>1</v>
      </c>
      <c r="U7" s="9">
        <v>4.4459999999999997</v>
      </c>
      <c r="V7" s="9">
        <v>4.532</v>
      </c>
      <c r="W7" s="9">
        <v>4.9130000000000003</v>
      </c>
      <c r="X7" s="9"/>
      <c r="Y7" s="9"/>
      <c r="Z7" s="9"/>
      <c r="AA7" s="9"/>
      <c r="AB7" s="9"/>
      <c r="AC7" s="9"/>
      <c r="AD7" s="9"/>
      <c r="AE7" s="9"/>
      <c r="AF7" s="9"/>
      <c r="AH7" s="3" t="s">
        <v>35</v>
      </c>
      <c r="AI7" s="3" t="s">
        <v>36</v>
      </c>
      <c r="AJ7" s="3">
        <v>2</v>
      </c>
      <c r="AK7" s="3">
        <v>2</v>
      </c>
      <c r="AL7" s="3">
        <v>2</v>
      </c>
      <c r="AM7" s="3">
        <v>1</v>
      </c>
      <c r="AN7" s="3">
        <v>3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x14ac:dyDescent="0.2">
      <c r="A8" s="2" t="s">
        <v>34</v>
      </c>
      <c r="B8" s="3">
        <v>685.65</v>
      </c>
      <c r="C8" s="3">
        <v>519.5</v>
      </c>
      <c r="D8" s="7">
        <f t="shared" si="0"/>
        <v>1.3198267564966313</v>
      </c>
      <c r="E8" s="3">
        <v>500.44</v>
      </c>
      <c r="F8" s="3">
        <v>924.81</v>
      </c>
      <c r="G8" s="7">
        <f t="shared" si="1"/>
        <v>0.54112736670234973</v>
      </c>
      <c r="H8" s="3">
        <v>525.33000000000004</v>
      </c>
      <c r="I8" s="3">
        <v>761.11</v>
      </c>
      <c r="J8" s="7">
        <f t="shared" si="2"/>
        <v>0.69021560615416966</v>
      </c>
      <c r="K8" s="7">
        <f t="shared" si="3"/>
        <v>0.85038990978438356</v>
      </c>
      <c r="M8" s="2" t="s">
        <v>34</v>
      </c>
      <c r="N8" s="4">
        <v>321.495</v>
      </c>
      <c r="O8" s="4">
        <v>302.91300000000001</v>
      </c>
      <c r="P8" s="4">
        <f t="shared" si="4"/>
        <v>18.581999999999994</v>
      </c>
      <c r="Q8" s="4">
        <f t="shared" si="5"/>
        <v>1.06134434639649</v>
      </c>
      <c r="S8" s="8" t="s">
        <v>34</v>
      </c>
      <c r="T8" s="9">
        <v>4</v>
      </c>
      <c r="U8" s="9">
        <v>2.8889999999999998</v>
      </c>
      <c r="V8" s="9">
        <v>3.1640000000000001</v>
      </c>
      <c r="W8" s="9">
        <v>53.094000000000001</v>
      </c>
      <c r="X8" s="9">
        <v>9.4779999999999998</v>
      </c>
      <c r="Y8" s="9">
        <v>4.0650000000000004</v>
      </c>
      <c r="Z8" s="9">
        <v>18.573</v>
      </c>
      <c r="AA8" s="9">
        <v>8.2379999999999995</v>
      </c>
      <c r="AB8" s="9">
        <v>4.2960000000000003</v>
      </c>
      <c r="AC8" s="9">
        <v>1.131</v>
      </c>
      <c r="AD8" s="9">
        <v>8</v>
      </c>
      <c r="AE8" s="9">
        <v>4.718</v>
      </c>
      <c r="AF8" s="9">
        <v>2.6019999999999999</v>
      </c>
      <c r="AH8" s="3"/>
      <c r="AI8" s="3" t="s">
        <v>37</v>
      </c>
      <c r="AJ8" s="3">
        <f>AJ7*30</f>
        <v>60</v>
      </c>
      <c r="AK8" s="3">
        <f t="shared" ref="AK8:AN8" si="8">AK7*30</f>
        <v>60</v>
      </c>
      <c r="AL8" s="3">
        <f t="shared" si="8"/>
        <v>60</v>
      </c>
      <c r="AM8" s="3">
        <f t="shared" si="8"/>
        <v>30</v>
      </c>
      <c r="AN8" s="3">
        <f t="shared" si="8"/>
        <v>90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1:54" x14ac:dyDescent="0.2">
      <c r="A9" s="2" t="s">
        <v>34</v>
      </c>
      <c r="B9" s="3">
        <v>500.45</v>
      </c>
      <c r="C9" s="3">
        <v>415.89</v>
      </c>
      <c r="D9" s="7">
        <f t="shared" si="0"/>
        <v>1.2033229940609296</v>
      </c>
      <c r="E9" s="3">
        <v>510.62</v>
      </c>
      <c r="F9" s="3">
        <v>546.17999999999995</v>
      </c>
      <c r="G9" s="7">
        <f t="shared" si="1"/>
        <v>0.93489325863268524</v>
      </c>
      <c r="H9" s="3">
        <v>502.73</v>
      </c>
      <c r="I9" s="3">
        <v>999.58</v>
      </c>
      <c r="J9" s="7">
        <f t="shared" si="2"/>
        <v>0.50294123531883395</v>
      </c>
      <c r="K9" s="7">
        <f t="shared" si="3"/>
        <v>0.88038582933748299</v>
      </c>
      <c r="M9" s="2" t="s">
        <v>34</v>
      </c>
      <c r="N9" s="4">
        <v>346.173</v>
      </c>
      <c r="O9" s="4">
        <v>297.45999999999998</v>
      </c>
      <c r="P9" s="4">
        <f t="shared" si="4"/>
        <v>48.713000000000022</v>
      </c>
      <c r="Q9" s="4">
        <f t="shared" si="5"/>
        <v>1.1637631950514356</v>
      </c>
      <c r="S9" s="8" t="s">
        <v>34</v>
      </c>
      <c r="T9" s="9">
        <v>1</v>
      </c>
      <c r="U9" s="9">
        <v>7.2</v>
      </c>
      <c r="V9" s="9">
        <v>5.16</v>
      </c>
      <c r="W9" s="9">
        <v>6.0590000000000002</v>
      </c>
      <c r="X9" s="9"/>
      <c r="Y9" s="9"/>
      <c r="Z9" s="9"/>
      <c r="AA9" s="9"/>
      <c r="AB9" s="9"/>
      <c r="AC9" s="9"/>
      <c r="AD9" s="9"/>
      <c r="AE9" s="9"/>
      <c r="AF9" s="9"/>
      <c r="AH9" s="3" t="s">
        <v>35</v>
      </c>
      <c r="AI9" s="3" t="s">
        <v>36</v>
      </c>
      <c r="AJ9" s="3">
        <v>2</v>
      </c>
      <c r="AK9" s="3">
        <v>1</v>
      </c>
      <c r="AL9" s="3">
        <v>2</v>
      </c>
      <c r="AM9" s="3">
        <v>2</v>
      </c>
      <c r="AN9" s="3">
        <v>2</v>
      </c>
      <c r="AO9" s="3">
        <v>4</v>
      </c>
      <c r="AP9" s="3">
        <v>1</v>
      </c>
      <c r="AQ9" s="3">
        <v>2</v>
      </c>
      <c r="AR9" s="3">
        <v>2</v>
      </c>
      <c r="AS9" s="3">
        <v>3</v>
      </c>
      <c r="AT9" s="3">
        <v>1</v>
      </c>
      <c r="AU9" s="3">
        <v>4</v>
      </c>
      <c r="AV9" s="3">
        <v>2</v>
      </c>
      <c r="AW9" s="3">
        <v>4</v>
      </c>
      <c r="AX9" s="3">
        <v>2</v>
      </c>
      <c r="AY9" s="3">
        <v>1</v>
      </c>
      <c r="AZ9" s="3">
        <v>3</v>
      </c>
      <c r="BA9" s="3">
        <v>3</v>
      </c>
      <c r="BB9" s="3">
        <v>3</v>
      </c>
    </row>
    <row r="10" spans="1:54" x14ac:dyDescent="0.2">
      <c r="A10" s="2" t="s">
        <v>34</v>
      </c>
      <c r="B10" s="3">
        <v>608.30999999999995</v>
      </c>
      <c r="C10" s="3">
        <v>1263.02</v>
      </c>
      <c r="D10" s="7">
        <f t="shared" si="0"/>
        <v>0.48163132808664944</v>
      </c>
      <c r="E10" s="3">
        <v>610.24</v>
      </c>
      <c r="F10" s="3">
        <v>1173.47</v>
      </c>
      <c r="G10" s="7">
        <f t="shared" si="1"/>
        <v>0.5200303373754761</v>
      </c>
      <c r="H10" s="3">
        <v>603</v>
      </c>
      <c r="I10" s="3">
        <v>1393</v>
      </c>
      <c r="J10" s="7">
        <f t="shared" si="2"/>
        <v>0.43287867910983491</v>
      </c>
      <c r="K10" s="7">
        <f t="shared" si="3"/>
        <v>0.47818011485732015</v>
      </c>
      <c r="M10" s="2" t="s">
        <v>34</v>
      </c>
      <c r="N10" s="4">
        <v>427.78300000000002</v>
      </c>
      <c r="O10" s="4">
        <v>473.346</v>
      </c>
      <c r="P10" s="4">
        <f t="shared" si="4"/>
        <v>-45.562999999999988</v>
      </c>
      <c r="Q10" s="4">
        <f t="shared" si="5"/>
        <v>0.90374271674419981</v>
      </c>
      <c r="S10" s="8" t="s">
        <v>34</v>
      </c>
      <c r="T10" s="9">
        <v>0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H10" s="3"/>
      <c r="AI10" s="3" t="s">
        <v>37</v>
      </c>
      <c r="AJ10" s="3">
        <f>AJ9*30</f>
        <v>60</v>
      </c>
      <c r="AK10" s="3">
        <f t="shared" ref="AK10:BB10" si="9">AK9*30</f>
        <v>30</v>
      </c>
      <c r="AL10" s="3">
        <f t="shared" si="9"/>
        <v>60</v>
      </c>
      <c r="AM10" s="3">
        <f t="shared" si="9"/>
        <v>60</v>
      </c>
      <c r="AN10" s="3">
        <f t="shared" si="9"/>
        <v>60</v>
      </c>
      <c r="AO10" s="3">
        <f t="shared" si="9"/>
        <v>120</v>
      </c>
      <c r="AP10" s="3">
        <f t="shared" si="9"/>
        <v>30</v>
      </c>
      <c r="AQ10" s="3">
        <f t="shared" si="9"/>
        <v>60</v>
      </c>
      <c r="AR10" s="3">
        <f t="shared" si="9"/>
        <v>60</v>
      </c>
      <c r="AS10" s="3">
        <f t="shared" si="9"/>
        <v>90</v>
      </c>
      <c r="AT10" s="3">
        <f t="shared" si="9"/>
        <v>30</v>
      </c>
      <c r="AU10" s="3">
        <f t="shared" si="9"/>
        <v>120</v>
      </c>
      <c r="AV10" s="3">
        <f t="shared" si="9"/>
        <v>60</v>
      </c>
      <c r="AW10" s="3">
        <f t="shared" si="9"/>
        <v>120</v>
      </c>
      <c r="AX10" s="3">
        <f t="shared" si="9"/>
        <v>60</v>
      </c>
      <c r="AY10" s="3">
        <f t="shared" si="9"/>
        <v>30</v>
      </c>
      <c r="AZ10" s="3">
        <f t="shared" si="9"/>
        <v>90</v>
      </c>
      <c r="BA10" s="3">
        <f t="shared" si="9"/>
        <v>90</v>
      </c>
      <c r="BB10" s="3">
        <f t="shared" si="9"/>
        <v>90</v>
      </c>
    </row>
    <row r="11" spans="1:54" x14ac:dyDescent="0.2">
      <c r="A11" s="2" t="s">
        <v>34</v>
      </c>
      <c r="B11" s="3">
        <v>794</v>
      </c>
      <c r="C11" s="3">
        <v>837.44</v>
      </c>
      <c r="D11" s="7">
        <f t="shared" si="0"/>
        <v>0.94812762705387843</v>
      </c>
      <c r="E11" s="3">
        <v>904.94</v>
      </c>
      <c r="F11" s="3">
        <v>1409.12</v>
      </c>
      <c r="G11" s="7">
        <f t="shared" si="1"/>
        <v>0.64220222550244133</v>
      </c>
      <c r="H11" s="3">
        <v>1041.04</v>
      </c>
      <c r="I11" s="3">
        <v>681.99</v>
      </c>
      <c r="J11" s="7">
        <f t="shared" si="2"/>
        <v>1.5264739952198711</v>
      </c>
      <c r="K11" s="7">
        <f t="shared" si="3"/>
        <v>1.0389346159253969</v>
      </c>
      <c r="M11" s="2" t="s">
        <v>34</v>
      </c>
      <c r="N11" s="4">
        <v>544.95399999999995</v>
      </c>
      <c r="O11" s="4">
        <v>598.54899999999998</v>
      </c>
      <c r="P11" s="4">
        <f t="shared" si="4"/>
        <v>-53.595000000000027</v>
      </c>
      <c r="Q11" s="4">
        <f t="shared" si="5"/>
        <v>0.91045845870597053</v>
      </c>
      <c r="S11" s="8" t="s">
        <v>34</v>
      </c>
      <c r="T11" s="9">
        <v>0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H11" s="3" t="s">
        <v>38</v>
      </c>
      <c r="AI11" s="3" t="s">
        <v>36</v>
      </c>
      <c r="AJ11" s="3">
        <v>3</v>
      </c>
      <c r="AK11" s="3">
        <v>7</v>
      </c>
      <c r="AL11" s="3">
        <v>7</v>
      </c>
      <c r="AM11" s="3">
        <v>6</v>
      </c>
      <c r="AN11" s="3">
        <v>3</v>
      </c>
      <c r="AO11" s="3">
        <v>3</v>
      </c>
      <c r="AP11" s="3">
        <v>5</v>
      </c>
      <c r="AQ11" s="3">
        <v>3</v>
      </c>
      <c r="AR11" s="3">
        <v>6</v>
      </c>
      <c r="AS11" s="3">
        <v>7</v>
      </c>
      <c r="AT11" s="3">
        <v>7</v>
      </c>
      <c r="AU11" s="3"/>
      <c r="AV11" s="10"/>
      <c r="AW11" s="10"/>
      <c r="AX11" s="10"/>
      <c r="AY11" s="10"/>
      <c r="AZ11" s="10"/>
      <c r="BA11" s="10"/>
      <c r="BB11" s="10"/>
    </row>
    <row r="12" spans="1:54" x14ac:dyDescent="0.2">
      <c r="A12" s="2" t="s">
        <v>34</v>
      </c>
      <c r="B12" s="3">
        <v>700.91</v>
      </c>
      <c r="C12" s="3">
        <v>588.85</v>
      </c>
      <c r="D12" s="7">
        <f t="shared" si="0"/>
        <v>1.190303133225779</v>
      </c>
      <c r="E12" s="3">
        <v>540</v>
      </c>
      <c r="F12" s="3">
        <v>473.38</v>
      </c>
      <c r="G12" s="7">
        <f t="shared" si="1"/>
        <v>1.1407326038277916</v>
      </c>
      <c r="H12" s="3">
        <v>405.07</v>
      </c>
      <c r="I12" s="3">
        <v>910</v>
      </c>
      <c r="J12" s="7">
        <f t="shared" si="2"/>
        <v>0.44513186813186811</v>
      </c>
      <c r="K12" s="7">
        <f t="shared" si="3"/>
        <v>0.9253892017284796</v>
      </c>
      <c r="M12" s="2" t="s">
        <v>34</v>
      </c>
      <c r="N12" s="4">
        <v>338.98599999999999</v>
      </c>
      <c r="O12" s="4">
        <v>383.27</v>
      </c>
      <c r="P12" s="4">
        <f t="shared" si="4"/>
        <v>-44.283999999999992</v>
      </c>
      <c r="Q12" s="4">
        <f t="shared" si="5"/>
        <v>0.88445743209747696</v>
      </c>
      <c r="S12" s="8" t="s">
        <v>34</v>
      </c>
      <c r="T12" s="9">
        <v>3</v>
      </c>
      <c r="U12" s="9">
        <v>7.8230000000000004</v>
      </c>
      <c r="V12" s="9">
        <v>3.8660000000000001</v>
      </c>
      <c r="W12" s="9">
        <v>23.617000000000001</v>
      </c>
      <c r="X12" s="9">
        <v>4.5069999999999997</v>
      </c>
      <c r="Y12" s="9">
        <v>2.125</v>
      </c>
      <c r="Z12" s="9">
        <v>179.57599999999999</v>
      </c>
      <c r="AA12" s="9">
        <v>6.8150000000000004</v>
      </c>
      <c r="AB12" s="9">
        <v>3.6080000000000001</v>
      </c>
      <c r="AC12" s="9">
        <v>21.852</v>
      </c>
      <c r="AD12" s="9"/>
      <c r="AE12" s="9"/>
      <c r="AF12" s="9"/>
      <c r="AH12" s="3"/>
      <c r="AI12" s="3" t="s">
        <v>37</v>
      </c>
      <c r="AJ12" s="3">
        <f>AJ11*30</f>
        <v>90</v>
      </c>
      <c r="AK12" s="3">
        <f t="shared" ref="AK12:AT12" si="10">AK11*30</f>
        <v>210</v>
      </c>
      <c r="AL12" s="3">
        <f t="shared" si="10"/>
        <v>210</v>
      </c>
      <c r="AM12" s="3">
        <f t="shared" si="10"/>
        <v>180</v>
      </c>
      <c r="AN12" s="3">
        <f t="shared" si="10"/>
        <v>90</v>
      </c>
      <c r="AO12" s="3">
        <f t="shared" si="10"/>
        <v>90</v>
      </c>
      <c r="AP12" s="3">
        <f t="shared" si="10"/>
        <v>150</v>
      </c>
      <c r="AQ12" s="3">
        <f t="shared" si="10"/>
        <v>90</v>
      </c>
      <c r="AR12" s="3">
        <f t="shared" si="10"/>
        <v>180</v>
      </c>
      <c r="AS12" s="3">
        <f t="shared" si="10"/>
        <v>210</v>
      </c>
      <c r="AT12" s="3">
        <f t="shared" si="10"/>
        <v>210</v>
      </c>
      <c r="AU12" s="3"/>
      <c r="AV12" s="10"/>
      <c r="AW12" s="10"/>
      <c r="AX12" s="10"/>
      <c r="AY12" s="10"/>
      <c r="AZ12" s="10"/>
      <c r="BA12" s="10"/>
      <c r="BB12" s="10"/>
    </row>
    <row r="13" spans="1:54" x14ac:dyDescent="0.2">
      <c r="A13" s="2" t="s">
        <v>34</v>
      </c>
      <c r="B13" s="3">
        <v>839.1</v>
      </c>
      <c r="C13" s="3">
        <v>1783.92</v>
      </c>
      <c r="D13" s="7">
        <f t="shared" si="0"/>
        <v>0.47036862639580251</v>
      </c>
      <c r="E13" s="3">
        <v>755.91</v>
      </c>
      <c r="F13" s="3">
        <v>2147.86</v>
      </c>
      <c r="G13" s="7">
        <f t="shared" si="1"/>
        <v>0.35193634594433526</v>
      </c>
      <c r="H13" s="3">
        <v>908.31</v>
      </c>
      <c r="I13" s="3">
        <v>853.92</v>
      </c>
      <c r="J13" s="7">
        <f t="shared" si="2"/>
        <v>1.0636944912872399</v>
      </c>
      <c r="K13" s="7">
        <f t="shared" si="3"/>
        <v>0.6286664878757926</v>
      </c>
      <c r="M13" s="2" t="s">
        <v>34</v>
      </c>
      <c r="N13" s="4">
        <v>473.53699999999998</v>
      </c>
      <c r="O13" s="4">
        <v>505.87700000000001</v>
      </c>
      <c r="P13" s="4">
        <f t="shared" si="4"/>
        <v>-32.340000000000032</v>
      </c>
      <c r="Q13" s="4">
        <f t="shared" si="5"/>
        <v>0.93607141656964044</v>
      </c>
      <c r="S13" s="8" t="s">
        <v>34</v>
      </c>
      <c r="T13" s="9">
        <v>1</v>
      </c>
      <c r="U13" s="9">
        <v>4.9169999999999998</v>
      </c>
      <c r="V13" s="9">
        <v>4.2080000000000002</v>
      </c>
      <c r="W13" s="9">
        <v>156.30199999999999</v>
      </c>
      <c r="X13" s="9"/>
      <c r="Y13" s="9"/>
      <c r="Z13" s="9"/>
      <c r="AA13" s="9"/>
      <c r="AB13" s="9"/>
      <c r="AC13" s="9"/>
      <c r="AD13" s="9"/>
      <c r="AE13" s="9"/>
      <c r="AF13" s="9"/>
      <c r="AH13" s="3" t="s">
        <v>38</v>
      </c>
      <c r="AI13" s="3" t="s">
        <v>36</v>
      </c>
      <c r="AJ13" s="3">
        <v>6</v>
      </c>
      <c r="AK13" s="3">
        <v>7</v>
      </c>
      <c r="AL13" s="3">
        <v>7</v>
      </c>
      <c r="AM13" s="3">
        <v>8</v>
      </c>
      <c r="AN13" s="3">
        <v>4</v>
      </c>
      <c r="AO13" s="3">
        <v>5</v>
      </c>
      <c r="AP13" s="3">
        <v>5</v>
      </c>
      <c r="AQ13" s="3">
        <v>6</v>
      </c>
      <c r="AR13" s="3">
        <v>5</v>
      </c>
      <c r="AS13" s="3"/>
      <c r="AT13" s="3"/>
      <c r="AU13" s="3"/>
      <c r="AV13" s="10"/>
      <c r="AW13" s="10"/>
      <c r="AX13" s="10"/>
      <c r="AY13" s="10"/>
      <c r="AZ13" s="10"/>
      <c r="BA13" s="10"/>
      <c r="BB13" s="10"/>
    </row>
    <row r="14" spans="1:54" x14ac:dyDescent="0.2">
      <c r="A14" s="2" t="s">
        <v>34</v>
      </c>
      <c r="B14" s="3">
        <v>1046.5999999999999</v>
      </c>
      <c r="C14" s="3">
        <v>2058.61</v>
      </c>
      <c r="D14" s="7">
        <f t="shared" si="0"/>
        <v>0.50840129990624738</v>
      </c>
      <c r="E14" s="3">
        <v>1061.2</v>
      </c>
      <c r="F14" s="3">
        <v>1303.53</v>
      </c>
      <c r="G14" s="7">
        <f t="shared" si="1"/>
        <v>0.81409710555184778</v>
      </c>
      <c r="H14" s="3">
        <v>996.13</v>
      </c>
      <c r="I14" s="3">
        <v>1127</v>
      </c>
      <c r="J14" s="7">
        <f t="shared" si="2"/>
        <v>0.88387755102040821</v>
      </c>
      <c r="K14" s="7">
        <f t="shared" si="3"/>
        <v>0.73545865215950101</v>
      </c>
      <c r="M14" s="2" t="s">
        <v>34</v>
      </c>
      <c r="N14" s="4">
        <v>624.827</v>
      </c>
      <c r="O14" s="4">
        <v>686.32899999999995</v>
      </c>
      <c r="P14" s="4">
        <f t="shared" si="4"/>
        <v>-61.501999999999953</v>
      </c>
      <c r="Q14" s="4">
        <f t="shared" si="5"/>
        <v>0.91038991504074585</v>
      </c>
      <c r="S14" s="8" t="s">
        <v>34</v>
      </c>
      <c r="T14" s="9">
        <v>1</v>
      </c>
      <c r="U14" s="9">
        <v>4.6900000000000004</v>
      </c>
      <c r="V14" s="9">
        <v>4.7939999999999996</v>
      </c>
      <c r="W14" s="9">
        <v>131.47</v>
      </c>
      <c r="X14" s="9"/>
      <c r="Y14" s="9"/>
      <c r="Z14" s="9"/>
      <c r="AA14" s="9"/>
      <c r="AB14" s="9"/>
      <c r="AC14" s="9"/>
      <c r="AD14" s="9"/>
      <c r="AE14" s="9"/>
      <c r="AF14" s="9"/>
      <c r="AH14" s="3"/>
      <c r="AI14" s="3" t="s">
        <v>37</v>
      </c>
      <c r="AJ14" s="3">
        <f>AJ13*30</f>
        <v>180</v>
      </c>
      <c r="AK14" s="3">
        <f t="shared" ref="AK14:AR14" si="11">AK13*30</f>
        <v>210</v>
      </c>
      <c r="AL14" s="3">
        <f t="shared" si="11"/>
        <v>210</v>
      </c>
      <c r="AM14" s="3">
        <f t="shared" si="11"/>
        <v>240</v>
      </c>
      <c r="AN14" s="3">
        <f t="shared" si="11"/>
        <v>120</v>
      </c>
      <c r="AO14" s="3">
        <f t="shared" si="11"/>
        <v>150</v>
      </c>
      <c r="AP14" s="3">
        <f t="shared" si="11"/>
        <v>150</v>
      </c>
      <c r="AQ14" s="3">
        <f t="shared" si="11"/>
        <v>180</v>
      </c>
      <c r="AR14" s="3">
        <f t="shared" si="11"/>
        <v>150</v>
      </c>
      <c r="AS14" s="3"/>
      <c r="AT14" s="3"/>
      <c r="AU14" s="3"/>
      <c r="AV14" s="10"/>
      <c r="AW14" s="10"/>
      <c r="AX14" s="10"/>
      <c r="AY14" s="10"/>
      <c r="AZ14" s="10"/>
      <c r="BA14" s="10"/>
      <c r="BB14" s="10"/>
    </row>
    <row r="15" spans="1:54" x14ac:dyDescent="0.2">
      <c r="A15" s="2" t="s">
        <v>34</v>
      </c>
      <c r="B15" s="3">
        <v>855.5</v>
      </c>
      <c r="C15" s="3">
        <v>952.18</v>
      </c>
      <c r="D15" s="7">
        <f t="shared" si="0"/>
        <v>0.89846457602554142</v>
      </c>
      <c r="E15" s="3">
        <v>914.18</v>
      </c>
      <c r="F15" s="3">
        <v>753.25</v>
      </c>
      <c r="G15" s="7">
        <f t="shared" si="1"/>
        <v>1.2136475273813474</v>
      </c>
      <c r="H15" s="3">
        <v>998.05</v>
      </c>
      <c r="I15" s="3">
        <v>620.54</v>
      </c>
      <c r="J15" s="7">
        <f t="shared" si="2"/>
        <v>1.6083572372449801</v>
      </c>
      <c r="K15" s="7">
        <f t="shared" si="3"/>
        <v>1.2401564468839563</v>
      </c>
      <c r="M15" s="2" t="s">
        <v>34</v>
      </c>
      <c r="N15" s="4">
        <v>1527.134</v>
      </c>
      <c r="O15" s="4">
        <v>725.13800000000003</v>
      </c>
      <c r="P15" s="4">
        <f t="shared" si="4"/>
        <v>801.99599999999998</v>
      </c>
      <c r="Q15" s="4">
        <f t="shared" si="5"/>
        <v>2.105990859670849</v>
      </c>
      <c r="S15" s="8" t="s">
        <v>34</v>
      </c>
      <c r="T15" s="9">
        <v>1</v>
      </c>
      <c r="U15" s="9">
        <v>7.5789999999999997</v>
      </c>
      <c r="V15" s="9">
        <v>2.3439999999999999</v>
      </c>
      <c r="W15" s="9">
        <v>3.113</v>
      </c>
      <c r="X15" s="9"/>
      <c r="Y15" s="9"/>
      <c r="Z15" s="9"/>
      <c r="AA15" s="9"/>
      <c r="AB15" s="9"/>
      <c r="AC15" s="9"/>
      <c r="AD15" s="9"/>
      <c r="AE15" s="9"/>
      <c r="AF15" s="9"/>
      <c r="AH15" s="3" t="s">
        <v>38</v>
      </c>
      <c r="AI15" s="3" t="s">
        <v>36</v>
      </c>
      <c r="AJ15" s="3">
        <v>3</v>
      </c>
      <c r="AK15" s="3">
        <v>4</v>
      </c>
      <c r="AL15" s="3">
        <v>4</v>
      </c>
      <c r="AM15" s="3">
        <v>5</v>
      </c>
      <c r="AN15" s="3">
        <v>3</v>
      </c>
      <c r="AO15" s="3">
        <v>7</v>
      </c>
      <c r="AP15" s="3">
        <v>5</v>
      </c>
      <c r="AQ15" s="3">
        <v>7</v>
      </c>
      <c r="AR15" s="3">
        <v>3</v>
      </c>
      <c r="AS15" s="3"/>
      <c r="AT15" s="3"/>
      <c r="AU15" s="3"/>
      <c r="AV15" s="10"/>
      <c r="AW15" s="10"/>
      <c r="AX15" s="10"/>
      <c r="AY15" s="10"/>
      <c r="AZ15" s="10"/>
      <c r="BA15" s="10"/>
      <c r="BB15" s="10"/>
    </row>
    <row r="16" spans="1:54" x14ac:dyDescent="0.2">
      <c r="A16" s="3" t="s">
        <v>34</v>
      </c>
      <c r="B16" s="3">
        <v>311.7</v>
      </c>
      <c r="C16" s="3">
        <v>925.37</v>
      </c>
      <c r="D16" s="7">
        <f t="shared" si="0"/>
        <v>0.33683823767790178</v>
      </c>
      <c r="E16" s="3">
        <v>171.08</v>
      </c>
      <c r="F16" s="3">
        <v>735.84</v>
      </c>
      <c r="G16" s="7">
        <f t="shared" si="1"/>
        <v>0.23249619482496195</v>
      </c>
      <c r="H16" s="3">
        <v>259.38</v>
      </c>
      <c r="I16" s="3">
        <v>507.61</v>
      </c>
      <c r="J16" s="7">
        <f t="shared" si="2"/>
        <v>0.51098284115758164</v>
      </c>
      <c r="K16" s="7">
        <f t="shared" si="3"/>
        <v>0.36010575788681515</v>
      </c>
      <c r="M16" s="3" t="s">
        <v>34</v>
      </c>
      <c r="N16" s="11">
        <v>161.03100000000001</v>
      </c>
      <c r="O16" s="11">
        <v>159.94</v>
      </c>
      <c r="P16" s="11">
        <f t="shared" si="4"/>
        <v>1.0910000000000082</v>
      </c>
      <c r="Q16" s="11">
        <f t="shared" si="5"/>
        <v>1.0068213079904964</v>
      </c>
      <c r="S16" s="8" t="s">
        <v>34</v>
      </c>
      <c r="T16" s="9">
        <v>3</v>
      </c>
      <c r="U16" s="9">
        <v>4.5419999999999998</v>
      </c>
      <c r="V16" s="9">
        <v>3.1280000000000001</v>
      </c>
      <c r="W16" s="9">
        <v>29.759</v>
      </c>
      <c r="X16" s="9">
        <v>2.84</v>
      </c>
      <c r="Y16" s="9">
        <v>3.2949999999999999</v>
      </c>
      <c r="Z16" s="9">
        <v>133.71199999999999</v>
      </c>
      <c r="AA16" s="9">
        <v>1.863</v>
      </c>
      <c r="AB16" s="9">
        <v>3.54</v>
      </c>
      <c r="AC16" s="9">
        <v>2.91</v>
      </c>
      <c r="AD16" s="9"/>
      <c r="AE16" s="9"/>
      <c r="AF16" s="9"/>
      <c r="AH16" s="3"/>
      <c r="AI16" s="3" t="s">
        <v>37</v>
      </c>
      <c r="AJ16" s="3">
        <f>AJ15*30</f>
        <v>90</v>
      </c>
      <c r="AK16" s="3">
        <f t="shared" ref="AK16:AR16" si="12">AK15*30</f>
        <v>120</v>
      </c>
      <c r="AL16" s="3">
        <f t="shared" si="12"/>
        <v>120</v>
      </c>
      <c r="AM16" s="3">
        <f t="shared" si="12"/>
        <v>150</v>
      </c>
      <c r="AN16" s="3">
        <f t="shared" si="12"/>
        <v>90</v>
      </c>
      <c r="AO16" s="3">
        <f t="shared" si="12"/>
        <v>210</v>
      </c>
      <c r="AP16" s="3">
        <f t="shared" si="12"/>
        <v>150</v>
      </c>
      <c r="AQ16" s="3">
        <f t="shared" si="12"/>
        <v>210</v>
      </c>
      <c r="AR16" s="3">
        <f t="shared" si="12"/>
        <v>90</v>
      </c>
      <c r="AS16" s="3"/>
      <c r="AT16" s="3"/>
      <c r="AU16" s="3"/>
      <c r="AV16" s="10"/>
      <c r="AW16" s="10"/>
      <c r="AX16" s="10"/>
      <c r="AY16" s="10"/>
      <c r="AZ16" s="10"/>
      <c r="BA16" s="10"/>
      <c r="BB16" s="10"/>
    </row>
    <row r="17" spans="1:54" x14ac:dyDescent="0.2">
      <c r="A17" s="3" t="s">
        <v>34</v>
      </c>
      <c r="B17" s="3">
        <v>413.74</v>
      </c>
      <c r="C17" s="3">
        <v>630.17999999999995</v>
      </c>
      <c r="D17" s="7">
        <f t="shared" si="0"/>
        <v>0.65654257513726244</v>
      </c>
      <c r="E17" s="3">
        <v>392.33</v>
      </c>
      <c r="F17" s="3">
        <v>892.2</v>
      </c>
      <c r="G17" s="7">
        <f t="shared" si="1"/>
        <v>0.43973324366733912</v>
      </c>
      <c r="H17" s="3">
        <v>307.33</v>
      </c>
      <c r="I17" s="3">
        <v>659.88</v>
      </c>
      <c r="J17" s="7">
        <f t="shared" si="2"/>
        <v>0.46573619445959868</v>
      </c>
      <c r="K17" s="7">
        <f t="shared" si="3"/>
        <v>0.52067067108806675</v>
      </c>
      <c r="M17" s="3" t="s">
        <v>34</v>
      </c>
      <c r="N17" s="11">
        <v>194.93</v>
      </c>
      <c r="O17" s="11">
        <v>163.41</v>
      </c>
      <c r="P17" s="11">
        <f t="shared" si="4"/>
        <v>31.52000000000001</v>
      </c>
      <c r="Q17" s="11">
        <f t="shared" si="5"/>
        <v>1.1928890520775963</v>
      </c>
      <c r="S17" s="8" t="s">
        <v>34</v>
      </c>
      <c r="T17" s="9">
        <v>4</v>
      </c>
      <c r="U17" s="9">
        <v>1.8140000000000001</v>
      </c>
      <c r="V17" s="9">
        <v>2.8730000000000002</v>
      </c>
      <c r="W17" s="9">
        <v>24.803999999999998</v>
      </c>
      <c r="X17" s="9">
        <v>1.3919999999999999</v>
      </c>
      <c r="Y17" s="9">
        <v>2.6259999999999999</v>
      </c>
      <c r="Z17" s="9">
        <v>123.02</v>
      </c>
      <c r="AA17" s="9">
        <v>0.47</v>
      </c>
      <c r="AB17" s="9">
        <v>1.016</v>
      </c>
      <c r="AC17" s="9">
        <v>171.316</v>
      </c>
      <c r="AD17" s="9">
        <v>0.56799999999999995</v>
      </c>
      <c r="AE17" s="9">
        <v>2.6520000000000001</v>
      </c>
      <c r="AF17" s="9">
        <v>164.11099999999999</v>
      </c>
      <c r="AH17" s="3" t="s">
        <v>38</v>
      </c>
      <c r="AI17" s="3" t="s">
        <v>36</v>
      </c>
      <c r="AJ17" s="3">
        <v>5</v>
      </c>
      <c r="AK17" s="3">
        <v>3</v>
      </c>
      <c r="AL17" s="3">
        <v>5</v>
      </c>
      <c r="AM17" s="3">
        <v>4</v>
      </c>
      <c r="AN17" s="3">
        <v>4</v>
      </c>
      <c r="AO17" s="3"/>
      <c r="AP17" s="3"/>
      <c r="AQ17" s="3"/>
      <c r="AR17" s="3"/>
      <c r="AS17" s="3"/>
      <c r="AT17" s="3"/>
      <c r="AU17" s="3"/>
      <c r="AV17" s="10"/>
      <c r="AW17" s="10"/>
      <c r="AX17" s="10"/>
      <c r="AY17" s="10"/>
      <c r="AZ17" s="10"/>
      <c r="BA17" s="10"/>
      <c r="BB17" s="10"/>
    </row>
    <row r="18" spans="1:54" x14ac:dyDescent="0.2">
      <c r="A18" s="3" t="s">
        <v>34</v>
      </c>
      <c r="B18" s="3">
        <v>345.8</v>
      </c>
      <c r="C18" s="3">
        <v>1904.15</v>
      </c>
      <c r="D18" s="7">
        <f t="shared" si="0"/>
        <v>0.18160334007299844</v>
      </c>
      <c r="E18" s="3">
        <v>440.05</v>
      </c>
      <c r="F18" s="3">
        <v>1308.3599999999999</v>
      </c>
      <c r="G18" s="7">
        <f t="shared" si="1"/>
        <v>0.33633709376624177</v>
      </c>
      <c r="H18" s="3">
        <v>368.07</v>
      </c>
      <c r="I18" s="3">
        <v>2066.44</v>
      </c>
      <c r="J18" s="7">
        <f t="shared" si="2"/>
        <v>0.17811792261086698</v>
      </c>
      <c r="K18" s="7">
        <f t="shared" si="3"/>
        <v>0.23201945215003572</v>
      </c>
      <c r="M18" s="3" t="s">
        <v>34</v>
      </c>
      <c r="N18" s="11">
        <v>307.52999999999997</v>
      </c>
      <c r="O18" s="11">
        <v>222.31</v>
      </c>
      <c r="P18" s="11">
        <f t="shared" si="4"/>
        <v>85.21999999999997</v>
      </c>
      <c r="Q18" s="11">
        <f t="shared" si="5"/>
        <v>1.383338581260402</v>
      </c>
      <c r="S18" s="8" t="s">
        <v>34</v>
      </c>
      <c r="T18" s="9">
        <v>3</v>
      </c>
      <c r="U18" s="9">
        <v>1.2030000000000001</v>
      </c>
      <c r="V18" s="9">
        <v>1.272</v>
      </c>
      <c r="W18" s="9">
        <v>177.977</v>
      </c>
      <c r="X18" s="9">
        <v>0.73299999999999998</v>
      </c>
      <c r="Y18" s="9">
        <v>1.7350000000000001</v>
      </c>
      <c r="Z18" s="9">
        <v>164.095</v>
      </c>
      <c r="AA18" s="9">
        <v>1.9850000000000001</v>
      </c>
      <c r="AB18" s="9">
        <v>3.2650000000000001</v>
      </c>
      <c r="AC18" s="9">
        <v>17.88</v>
      </c>
      <c r="AD18" s="9"/>
      <c r="AE18" s="9"/>
      <c r="AF18" s="9"/>
      <c r="AH18" s="3"/>
      <c r="AI18" s="3" t="s">
        <v>37</v>
      </c>
      <c r="AJ18" s="3">
        <f>AJ17*30</f>
        <v>150</v>
      </c>
      <c r="AK18" s="3">
        <f>AK17*30</f>
        <v>90</v>
      </c>
      <c r="AL18" s="3">
        <f>AL17*30</f>
        <v>150</v>
      </c>
      <c r="AM18" s="3">
        <f>AM17*30</f>
        <v>120</v>
      </c>
      <c r="AN18" s="3">
        <f>AN17*30</f>
        <v>120</v>
      </c>
      <c r="AO18" s="3"/>
      <c r="AP18" s="3"/>
      <c r="AQ18" s="3"/>
      <c r="AR18" s="3"/>
      <c r="AS18" s="3"/>
      <c r="AT18" s="3"/>
      <c r="AU18" s="3"/>
      <c r="AV18" s="10"/>
      <c r="AW18" s="10"/>
      <c r="AX18" s="10"/>
      <c r="AY18" s="10"/>
      <c r="AZ18" s="10"/>
      <c r="BA18" s="10"/>
      <c r="BB18" s="10"/>
    </row>
    <row r="19" spans="1:54" x14ac:dyDescent="0.2">
      <c r="A19" s="3" t="s">
        <v>34</v>
      </c>
      <c r="B19" s="3">
        <v>366.74</v>
      </c>
      <c r="C19" s="3">
        <v>1734.62</v>
      </c>
      <c r="D19" s="7">
        <f t="shared" si="0"/>
        <v>0.21142382769713253</v>
      </c>
      <c r="E19" s="3">
        <v>277.24</v>
      </c>
      <c r="F19" s="3">
        <v>1833.98</v>
      </c>
      <c r="G19" s="7">
        <f t="shared" si="1"/>
        <v>0.15116849693017373</v>
      </c>
      <c r="H19" s="3">
        <v>304.67</v>
      </c>
      <c r="I19" s="3">
        <v>831.11</v>
      </c>
      <c r="J19" s="7">
        <f t="shared" si="2"/>
        <v>0.36658204088508139</v>
      </c>
      <c r="K19" s="7">
        <f t="shared" si="3"/>
        <v>0.24305812183746256</v>
      </c>
      <c r="M19" s="3" t="s">
        <v>34</v>
      </c>
      <c r="N19" s="11">
        <v>287.06</v>
      </c>
      <c r="O19" s="11">
        <v>131.08000000000001</v>
      </c>
      <c r="P19" s="11">
        <f t="shared" si="4"/>
        <v>155.97999999999999</v>
      </c>
      <c r="Q19" s="11">
        <f t="shared" si="5"/>
        <v>2.1899603295697281</v>
      </c>
      <c r="S19" s="8" t="s">
        <v>34</v>
      </c>
      <c r="T19" s="9">
        <v>3</v>
      </c>
      <c r="U19" s="9">
        <v>2.0760000000000001</v>
      </c>
      <c r="V19" s="9">
        <v>8.6110000000000007</v>
      </c>
      <c r="W19" s="9">
        <v>54.305999999999997</v>
      </c>
      <c r="X19" s="9">
        <v>1.643</v>
      </c>
      <c r="Y19" s="9">
        <v>1.7470000000000001</v>
      </c>
      <c r="Z19" s="9">
        <v>162.54300000000001</v>
      </c>
      <c r="AA19" s="9">
        <v>9.1050000000000004</v>
      </c>
      <c r="AB19" s="9">
        <v>17.14</v>
      </c>
      <c r="AC19" s="9">
        <v>127.639</v>
      </c>
      <c r="AD19" s="9"/>
      <c r="AE19" s="9"/>
      <c r="AF19" s="9"/>
    </row>
    <row r="20" spans="1:54" x14ac:dyDescent="0.2">
      <c r="A20" s="3" t="s">
        <v>34</v>
      </c>
      <c r="B20" s="3">
        <v>300.37</v>
      </c>
      <c r="C20" s="3">
        <v>1077.57</v>
      </c>
      <c r="D20" s="7">
        <f t="shared" si="0"/>
        <v>0.27874755236318755</v>
      </c>
      <c r="E20" s="3">
        <v>256.83</v>
      </c>
      <c r="F20" s="3">
        <v>817.27</v>
      </c>
      <c r="G20" s="7">
        <f t="shared" si="1"/>
        <v>0.31425355145790251</v>
      </c>
      <c r="H20" s="3">
        <v>283.24</v>
      </c>
      <c r="I20" s="3">
        <v>949.69</v>
      </c>
      <c r="J20" s="7">
        <f t="shared" si="2"/>
        <v>0.29824469037264789</v>
      </c>
      <c r="K20" s="7">
        <f t="shared" si="3"/>
        <v>0.29708193139791267</v>
      </c>
      <c r="M20" s="3" t="s">
        <v>34</v>
      </c>
      <c r="N20" s="11">
        <v>231.1</v>
      </c>
      <c r="O20" s="11">
        <v>197.13</v>
      </c>
      <c r="P20" s="11">
        <f t="shared" si="4"/>
        <v>33.97</v>
      </c>
      <c r="Q20" s="11">
        <f t="shared" si="5"/>
        <v>1.172322832648506</v>
      </c>
      <c r="S20" s="8" t="s">
        <v>34</v>
      </c>
      <c r="T20" s="9">
        <v>1</v>
      </c>
      <c r="U20" s="9">
        <v>2.2469999999999999</v>
      </c>
      <c r="V20" s="9">
        <v>10.391</v>
      </c>
      <c r="W20" s="9">
        <v>26.32</v>
      </c>
      <c r="X20" s="9"/>
      <c r="Y20" s="9"/>
      <c r="Z20" s="9"/>
      <c r="AA20" s="9"/>
      <c r="AB20" s="9"/>
      <c r="AC20" s="9"/>
      <c r="AD20" s="9"/>
      <c r="AE20" s="9"/>
      <c r="AF20" s="9"/>
    </row>
    <row r="21" spans="1:54" x14ac:dyDescent="0.2">
      <c r="A21" s="3" t="s">
        <v>34</v>
      </c>
      <c r="B21" s="3">
        <v>260</v>
      </c>
      <c r="C21" s="3">
        <v>2154.66</v>
      </c>
      <c r="D21" s="7">
        <f t="shared" si="0"/>
        <v>0.12066869018777905</v>
      </c>
      <c r="E21" s="3">
        <v>257.42</v>
      </c>
      <c r="F21" s="3">
        <v>679.78</v>
      </c>
      <c r="G21" s="7">
        <f t="shared" si="1"/>
        <v>0.37868133807996707</v>
      </c>
      <c r="H21" s="3">
        <v>217.66</v>
      </c>
      <c r="I21" s="3">
        <v>764.88</v>
      </c>
      <c r="J21" s="7">
        <f t="shared" si="2"/>
        <v>0.28456751385838303</v>
      </c>
      <c r="K21" s="7">
        <f t="shared" si="3"/>
        <v>0.26130584737537638</v>
      </c>
      <c r="M21" s="3" t="s">
        <v>34</v>
      </c>
      <c r="N21" s="11">
        <v>232.68</v>
      </c>
      <c r="O21" s="11">
        <v>149.31</v>
      </c>
      <c r="P21" s="11">
        <f t="shared" si="4"/>
        <v>83.37</v>
      </c>
      <c r="Q21" s="11">
        <f t="shared" si="5"/>
        <v>1.5583684950773558</v>
      </c>
      <c r="S21" s="8" t="s">
        <v>34</v>
      </c>
      <c r="T21" s="9">
        <v>1</v>
      </c>
      <c r="U21" s="9">
        <v>11.566000000000001</v>
      </c>
      <c r="V21" s="9">
        <v>12.327</v>
      </c>
      <c r="W21" s="9">
        <v>74.412000000000006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54" x14ac:dyDescent="0.2">
      <c r="A22" s="3" t="s">
        <v>34</v>
      </c>
      <c r="B22" s="3">
        <v>1195.45</v>
      </c>
      <c r="C22" s="3">
        <v>923.52</v>
      </c>
      <c r="D22" s="7">
        <f t="shared" si="0"/>
        <v>1.2944494975744976</v>
      </c>
      <c r="E22" s="3">
        <v>1210.7</v>
      </c>
      <c r="F22" s="3">
        <v>511.35</v>
      </c>
      <c r="G22" s="7">
        <f t="shared" si="1"/>
        <v>2.3676542485577392</v>
      </c>
      <c r="H22" s="3">
        <v>1237</v>
      </c>
      <c r="I22" s="3">
        <v>837</v>
      </c>
      <c r="J22" s="7">
        <f t="shared" si="2"/>
        <v>1.4778972520908005</v>
      </c>
      <c r="K22" s="7">
        <f t="shared" si="3"/>
        <v>1.7133336660743457</v>
      </c>
      <c r="M22" s="3" t="s">
        <v>34</v>
      </c>
      <c r="N22" s="11">
        <v>1143.49</v>
      </c>
      <c r="O22" s="11">
        <v>1014.34</v>
      </c>
      <c r="P22" s="11">
        <f t="shared" si="4"/>
        <v>129.14999999999998</v>
      </c>
      <c r="Q22" s="11">
        <f t="shared" si="5"/>
        <v>1.1273241713823767</v>
      </c>
      <c r="S22" s="8" t="s">
        <v>34</v>
      </c>
      <c r="T22" s="9">
        <v>2</v>
      </c>
      <c r="U22" s="9">
        <v>10.846</v>
      </c>
      <c r="V22" s="9">
        <v>8.0109999999999992</v>
      </c>
      <c r="W22" s="9">
        <v>130.62899999999999</v>
      </c>
      <c r="X22" s="9">
        <v>4.782</v>
      </c>
      <c r="Y22" s="9">
        <v>6.0350000000000001</v>
      </c>
      <c r="Z22" s="9">
        <v>106.077</v>
      </c>
      <c r="AA22" s="9"/>
      <c r="AB22" s="9"/>
      <c r="AC22" s="9"/>
      <c r="AD22" s="9"/>
      <c r="AE22" s="9"/>
      <c r="AF22" s="9"/>
    </row>
    <row r="23" spans="1:54" x14ac:dyDescent="0.2">
      <c r="A23" s="3" t="s">
        <v>34</v>
      </c>
      <c r="B23" s="12">
        <v>478.5</v>
      </c>
      <c r="C23" s="3">
        <v>3086.2</v>
      </c>
      <c r="D23" s="7">
        <f t="shared" si="0"/>
        <v>0.15504503920679152</v>
      </c>
      <c r="E23" s="3">
        <v>394.35</v>
      </c>
      <c r="F23" s="3">
        <v>1230.69</v>
      </c>
      <c r="G23" s="7">
        <f t="shared" si="1"/>
        <v>0.32043000268142263</v>
      </c>
      <c r="H23" s="3">
        <v>490.04</v>
      </c>
      <c r="I23" s="3">
        <v>1639</v>
      </c>
      <c r="J23" s="7">
        <f t="shared" si="2"/>
        <v>0.29898718730933499</v>
      </c>
      <c r="K23" s="7">
        <f t="shared" si="3"/>
        <v>0.25815407639918303</v>
      </c>
      <c r="M23" s="3" t="s">
        <v>34</v>
      </c>
      <c r="N23" s="11">
        <v>486.85</v>
      </c>
      <c r="O23" s="11">
        <v>349.37</v>
      </c>
      <c r="P23" s="11">
        <f t="shared" si="4"/>
        <v>137.48000000000002</v>
      </c>
      <c r="Q23" s="11">
        <f t="shared" si="5"/>
        <v>1.3935083149669405</v>
      </c>
      <c r="S23" s="8" t="s">
        <v>34</v>
      </c>
      <c r="T23" s="13">
        <v>0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54" x14ac:dyDescent="0.2">
      <c r="A24" s="3" t="s">
        <v>34</v>
      </c>
      <c r="B24" s="3">
        <v>655.5</v>
      </c>
      <c r="C24" s="3">
        <v>876.66</v>
      </c>
      <c r="D24" s="7">
        <f t="shared" si="0"/>
        <v>0.74772431729518862</v>
      </c>
      <c r="E24" s="3">
        <v>820.92</v>
      </c>
      <c r="F24" s="3">
        <v>405.07</v>
      </c>
      <c r="G24" s="7">
        <f t="shared" si="1"/>
        <v>2.0266126842274175</v>
      </c>
      <c r="H24" s="3">
        <v>641.37</v>
      </c>
      <c r="I24" s="3">
        <v>910.4</v>
      </c>
      <c r="J24" s="7">
        <f t="shared" si="2"/>
        <v>0.70449253075571183</v>
      </c>
      <c r="K24" s="7">
        <f t="shared" si="3"/>
        <v>1.1596098440927727</v>
      </c>
      <c r="M24" s="3" t="s">
        <v>34</v>
      </c>
      <c r="N24" s="11">
        <v>1030.02</v>
      </c>
      <c r="O24" s="11">
        <v>548.45000000000005</v>
      </c>
      <c r="P24" s="11">
        <f t="shared" si="4"/>
        <v>481.56999999999994</v>
      </c>
      <c r="Q24" s="11">
        <f t="shared" si="5"/>
        <v>1.8780563405962256</v>
      </c>
      <c r="S24" s="8" t="s">
        <v>34</v>
      </c>
      <c r="T24" s="14">
        <v>3</v>
      </c>
      <c r="U24" s="9">
        <v>1.7769999999999999</v>
      </c>
      <c r="V24" s="9">
        <v>5.9950000000000001</v>
      </c>
      <c r="W24" s="9">
        <v>21.065999999999999</v>
      </c>
      <c r="X24" s="9">
        <v>1.246</v>
      </c>
      <c r="Y24" s="9">
        <v>3.1880000000000002</v>
      </c>
      <c r="Z24" s="9">
        <v>0.875</v>
      </c>
      <c r="AA24" s="9">
        <v>0.745</v>
      </c>
      <c r="AB24" s="9">
        <v>3.327</v>
      </c>
      <c r="AC24" s="9">
        <v>124.51300000000001</v>
      </c>
      <c r="AD24" s="9"/>
      <c r="AE24" s="9"/>
      <c r="AF24" s="9"/>
    </row>
    <row r="25" spans="1:54" x14ac:dyDescent="0.2">
      <c r="A25" s="3" t="s">
        <v>34</v>
      </c>
      <c r="B25" s="3">
        <v>538.09</v>
      </c>
      <c r="C25" s="3">
        <v>766.29</v>
      </c>
      <c r="D25" s="7">
        <f t="shared" si="0"/>
        <v>0.70220151639718653</v>
      </c>
      <c r="E25" s="3">
        <v>558.04999999999995</v>
      </c>
      <c r="F25" s="3">
        <v>2088.94</v>
      </c>
      <c r="G25" s="7">
        <f t="shared" si="1"/>
        <v>0.26714505921663617</v>
      </c>
      <c r="H25" s="3">
        <v>476.04</v>
      </c>
      <c r="I25" s="3">
        <v>2275.71</v>
      </c>
      <c r="J25" s="7">
        <f t="shared" si="2"/>
        <v>0.20918306814137128</v>
      </c>
      <c r="K25" s="7">
        <f t="shared" si="3"/>
        <v>0.39284321458506466</v>
      </c>
      <c r="M25" s="3" t="s">
        <v>34</v>
      </c>
      <c r="N25" s="11">
        <v>370.98</v>
      </c>
      <c r="O25" s="11">
        <v>322.17</v>
      </c>
      <c r="P25" s="11">
        <f t="shared" si="4"/>
        <v>48.81</v>
      </c>
      <c r="Q25" s="11">
        <f t="shared" si="5"/>
        <v>1.151503864419406</v>
      </c>
      <c r="S25" s="8" t="s">
        <v>34</v>
      </c>
      <c r="T25" s="9"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54" x14ac:dyDescent="0.2">
      <c r="A26" s="3" t="s">
        <v>34</v>
      </c>
      <c r="B26" s="3">
        <v>281.52999999999997</v>
      </c>
      <c r="C26" s="3">
        <v>2575.62</v>
      </c>
      <c r="D26" s="7">
        <f t="shared" si="0"/>
        <v>0.10930572056436896</v>
      </c>
      <c r="E26" s="3">
        <v>265.29000000000002</v>
      </c>
      <c r="F26" s="3">
        <v>1377.38</v>
      </c>
      <c r="G26" s="7">
        <f t="shared" si="1"/>
        <v>0.19260480041818526</v>
      </c>
      <c r="H26" s="3">
        <v>283.36</v>
      </c>
      <c r="I26" s="3">
        <v>874.97</v>
      </c>
      <c r="J26" s="7">
        <f t="shared" si="2"/>
        <v>0.32385110346640456</v>
      </c>
      <c r="K26" s="7">
        <f t="shared" si="3"/>
        <v>0.20858720814965293</v>
      </c>
      <c r="M26" s="3" t="s">
        <v>34</v>
      </c>
      <c r="N26" s="11">
        <v>227.39</v>
      </c>
      <c r="O26" s="11">
        <v>191.42</v>
      </c>
      <c r="P26" s="11">
        <f t="shared" si="4"/>
        <v>35.97</v>
      </c>
      <c r="Q26" s="11">
        <f t="shared" si="5"/>
        <v>1.1879113990178665</v>
      </c>
      <c r="S26" s="8" t="s">
        <v>34</v>
      </c>
      <c r="T26" s="9"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54" x14ac:dyDescent="0.2">
      <c r="A27" s="3" t="s">
        <v>34</v>
      </c>
      <c r="B27" s="3">
        <v>1041.97</v>
      </c>
      <c r="C27" s="3">
        <v>1892.79</v>
      </c>
      <c r="D27" s="7">
        <f t="shared" si="0"/>
        <v>0.55049424394676649</v>
      </c>
      <c r="E27" s="3">
        <v>858.08</v>
      </c>
      <c r="F27" s="3">
        <v>1738.03</v>
      </c>
      <c r="G27" s="7">
        <f t="shared" si="1"/>
        <v>0.49370839398629485</v>
      </c>
      <c r="H27" s="3">
        <v>1050.02</v>
      </c>
      <c r="I27" s="3">
        <v>1430.75</v>
      </c>
      <c r="J27" s="7">
        <f t="shared" si="2"/>
        <v>0.73389481041411841</v>
      </c>
      <c r="K27" s="7">
        <f t="shared" si="3"/>
        <v>0.59269914944905988</v>
      </c>
      <c r="M27" s="3" t="s">
        <v>34</v>
      </c>
      <c r="N27" s="11">
        <v>882.13</v>
      </c>
      <c r="O27" s="11">
        <v>421.48</v>
      </c>
      <c r="P27" s="11">
        <f t="shared" si="4"/>
        <v>460.65</v>
      </c>
      <c r="Q27" s="11">
        <f t="shared" si="5"/>
        <v>2.0929344215621142</v>
      </c>
      <c r="S27" s="8" t="s">
        <v>34</v>
      </c>
      <c r="T27" s="9">
        <v>4</v>
      </c>
      <c r="U27" s="9">
        <v>5.6369999999999996</v>
      </c>
      <c r="V27" s="9">
        <v>11.313000000000001</v>
      </c>
      <c r="W27" s="9">
        <v>67.363</v>
      </c>
      <c r="X27" s="9">
        <v>1.9239999999999999</v>
      </c>
      <c r="Y27" s="9">
        <v>3.0819999999999999</v>
      </c>
      <c r="Z27" s="9">
        <v>30.387</v>
      </c>
      <c r="AA27" s="9">
        <v>3.0840000000000001</v>
      </c>
      <c r="AB27" s="9">
        <v>5.6050000000000004</v>
      </c>
      <c r="AC27" s="9">
        <v>142.44300000000001</v>
      </c>
      <c r="AD27" s="9">
        <v>3.7189999999999999</v>
      </c>
      <c r="AE27" s="9">
        <v>8.1189999999999998</v>
      </c>
      <c r="AF27" s="9">
        <v>149.529</v>
      </c>
    </row>
    <row r="28" spans="1:54" x14ac:dyDescent="0.2">
      <c r="A28" s="3" t="s">
        <v>34</v>
      </c>
      <c r="B28" s="3">
        <v>393.54</v>
      </c>
      <c r="C28" s="3">
        <v>3191.9</v>
      </c>
      <c r="D28" s="7">
        <f t="shared" si="0"/>
        <v>0.12329333625740155</v>
      </c>
      <c r="E28" s="3">
        <v>414.64</v>
      </c>
      <c r="F28" s="3">
        <v>2875.99</v>
      </c>
      <c r="G28" s="7">
        <f t="shared" si="1"/>
        <v>0.14417296304924565</v>
      </c>
      <c r="H28" s="3">
        <v>417.07</v>
      </c>
      <c r="I28" s="3">
        <v>2530.2800000000002</v>
      </c>
      <c r="J28" s="7">
        <f t="shared" si="2"/>
        <v>0.16483156014354142</v>
      </c>
      <c r="K28" s="7">
        <f t="shared" si="3"/>
        <v>0.14409928648339621</v>
      </c>
      <c r="M28" s="3" t="s">
        <v>34</v>
      </c>
      <c r="N28" s="11">
        <v>347.1</v>
      </c>
      <c r="O28" s="11">
        <v>309.70999999999998</v>
      </c>
      <c r="P28" s="11">
        <f t="shared" si="4"/>
        <v>37.390000000000043</v>
      </c>
      <c r="Q28" s="11">
        <f t="shared" si="5"/>
        <v>1.1207258403022184</v>
      </c>
      <c r="S28" s="8" t="s">
        <v>34</v>
      </c>
      <c r="T28" s="9">
        <v>0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54" x14ac:dyDescent="0.2">
      <c r="A29" s="2" t="s">
        <v>38</v>
      </c>
      <c r="B29" s="3">
        <v>400.38</v>
      </c>
      <c r="C29" s="3">
        <v>625.94000000000005</v>
      </c>
      <c r="D29" s="7">
        <f t="shared" si="0"/>
        <v>0.63964597245742394</v>
      </c>
      <c r="E29" s="3">
        <v>721.61</v>
      </c>
      <c r="F29" s="3">
        <v>592.17999999999995</v>
      </c>
      <c r="G29" s="7">
        <f t="shared" si="1"/>
        <v>1.2185653010908846</v>
      </c>
      <c r="H29" s="3">
        <v>1518.32</v>
      </c>
      <c r="I29" s="3">
        <v>642.76</v>
      </c>
      <c r="J29" s="7">
        <f t="shared" si="2"/>
        <v>2.3621880639741115</v>
      </c>
      <c r="K29" s="7">
        <f t="shared" si="3"/>
        <v>1.40679977917414</v>
      </c>
      <c r="M29" s="2" t="s">
        <v>38</v>
      </c>
      <c r="N29" s="4">
        <v>431.9</v>
      </c>
      <c r="O29" s="4">
        <v>85.83</v>
      </c>
      <c r="P29" s="4">
        <f t="shared" si="4"/>
        <v>346.07</v>
      </c>
      <c r="Q29" s="4">
        <f t="shared" si="5"/>
        <v>5.0320400792263777</v>
      </c>
      <c r="S29" s="8" t="s">
        <v>38</v>
      </c>
      <c r="T29" s="9">
        <v>3</v>
      </c>
      <c r="U29" s="9">
        <v>3.75</v>
      </c>
      <c r="V29" s="9">
        <v>2.4319999999999999</v>
      </c>
      <c r="W29" s="9">
        <v>6.7</v>
      </c>
      <c r="X29" s="9">
        <v>3.194</v>
      </c>
      <c r="Y29" s="9">
        <v>1.972</v>
      </c>
      <c r="Z29" s="9">
        <v>90.2</v>
      </c>
      <c r="AA29" s="9">
        <v>0.94</v>
      </c>
      <c r="AB29" s="9">
        <v>1.47</v>
      </c>
      <c r="AC29" s="9">
        <v>151.30000000000001</v>
      </c>
      <c r="AD29" s="9"/>
      <c r="AE29" s="9"/>
      <c r="AF29" s="9"/>
    </row>
    <row r="30" spans="1:54" x14ac:dyDescent="0.2">
      <c r="A30" s="2" t="s">
        <v>38</v>
      </c>
      <c r="B30" s="3">
        <v>1743</v>
      </c>
      <c r="C30" s="3">
        <v>1605</v>
      </c>
      <c r="D30" s="7">
        <f t="shared" si="0"/>
        <v>1.0859813084112149</v>
      </c>
      <c r="E30" s="3">
        <v>1773</v>
      </c>
      <c r="F30" s="3">
        <v>713.97</v>
      </c>
      <c r="G30" s="7">
        <f t="shared" si="1"/>
        <v>2.4832976175469557</v>
      </c>
      <c r="H30" s="3">
        <v>751.31</v>
      </c>
      <c r="I30" s="3">
        <v>2046.57</v>
      </c>
      <c r="J30" s="7">
        <f t="shared" si="2"/>
        <v>0.3671069154732064</v>
      </c>
      <c r="K30" s="7">
        <f t="shared" si="3"/>
        <v>1.3121286138104589</v>
      </c>
      <c r="M30" s="2" t="s">
        <v>38</v>
      </c>
      <c r="N30" s="4">
        <v>530.04700000000003</v>
      </c>
      <c r="O30" s="4">
        <v>347.19</v>
      </c>
      <c r="P30" s="4">
        <f t="shared" si="4"/>
        <v>182.85700000000003</v>
      </c>
      <c r="Q30" s="4">
        <f t="shared" si="5"/>
        <v>1.5266770356289066</v>
      </c>
      <c r="S30" s="8" t="s">
        <v>38</v>
      </c>
      <c r="T30" s="9">
        <v>4</v>
      </c>
      <c r="U30" s="9">
        <v>1.93</v>
      </c>
      <c r="V30" s="9">
        <v>1.9630000000000001</v>
      </c>
      <c r="W30" s="9">
        <v>51.8</v>
      </c>
      <c r="X30" s="9">
        <v>1.08</v>
      </c>
      <c r="Y30" s="9">
        <v>1.9470000000000001</v>
      </c>
      <c r="Z30" s="9">
        <v>39.86</v>
      </c>
      <c r="AA30" s="9">
        <v>0.28000000000000003</v>
      </c>
      <c r="AB30" s="9">
        <v>1.546</v>
      </c>
      <c r="AC30" s="9">
        <v>7.81</v>
      </c>
      <c r="AD30" s="9">
        <v>1.179</v>
      </c>
      <c r="AE30" s="9">
        <v>2.4990000000000001</v>
      </c>
      <c r="AF30" s="9">
        <v>7.05</v>
      </c>
    </row>
    <row r="31" spans="1:54" x14ac:dyDescent="0.2">
      <c r="A31" s="2" t="s">
        <v>38</v>
      </c>
      <c r="B31" s="3">
        <v>972.54</v>
      </c>
      <c r="C31" s="3">
        <v>619.29</v>
      </c>
      <c r="D31" s="7">
        <f t="shared" si="0"/>
        <v>1.570411277430606</v>
      </c>
      <c r="E31" s="3">
        <v>863.16</v>
      </c>
      <c r="F31" s="3">
        <v>671.5</v>
      </c>
      <c r="G31" s="7">
        <f t="shared" si="1"/>
        <v>1.2854206999255398</v>
      </c>
      <c r="H31" s="3">
        <v>796.78</v>
      </c>
      <c r="I31" s="3">
        <v>1127.22</v>
      </c>
      <c r="J31" s="7">
        <f t="shared" si="2"/>
        <v>0.70685403026915772</v>
      </c>
      <c r="K31" s="7">
        <f t="shared" si="3"/>
        <v>1.1875620025417677</v>
      </c>
      <c r="M31" s="2" t="s">
        <v>38</v>
      </c>
      <c r="N31" s="4">
        <v>499.286</v>
      </c>
      <c r="O31" s="4">
        <v>329.27600000000001</v>
      </c>
      <c r="P31" s="4">
        <f t="shared" si="4"/>
        <v>170.01</v>
      </c>
      <c r="Q31" s="4">
        <f t="shared" si="5"/>
        <v>1.5163145810809169</v>
      </c>
      <c r="S31" s="8" t="s">
        <v>38</v>
      </c>
      <c r="T31" s="9">
        <v>3</v>
      </c>
      <c r="U31" s="9">
        <v>1.8320000000000001</v>
      </c>
      <c r="V31" s="9">
        <v>2.8940000000000001</v>
      </c>
      <c r="W31" s="9">
        <v>49.38</v>
      </c>
      <c r="X31" s="9">
        <v>2.0089999999999999</v>
      </c>
      <c r="Y31" s="9">
        <v>2.6469999999999998</v>
      </c>
      <c r="Z31" s="9">
        <v>175.92</v>
      </c>
      <c r="AA31" s="9">
        <v>1.704</v>
      </c>
      <c r="AB31" s="9">
        <v>1.6479999999999999</v>
      </c>
      <c r="AC31" s="9">
        <v>16.95</v>
      </c>
      <c r="AD31" s="9"/>
      <c r="AE31" s="9"/>
      <c r="AF31" s="9"/>
    </row>
    <row r="32" spans="1:54" x14ac:dyDescent="0.2">
      <c r="A32" s="2" t="s">
        <v>38</v>
      </c>
      <c r="B32" s="3">
        <v>812.21</v>
      </c>
      <c r="C32" s="3">
        <v>1143.77</v>
      </c>
      <c r="D32" s="7">
        <f t="shared" si="0"/>
        <v>0.71011654441015248</v>
      </c>
      <c r="E32" s="3">
        <v>753.53</v>
      </c>
      <c r="F32" s="3">
        <v>912.73</v>
      </c>
      <c r="G32" s="7">
        <f t="shared" si="1"/>
        <v>0.82557821042367396</v>
      </c>
      <c r="H32" s="3">
        <v>1012.98</v>
      </c>
      <c r="I32" s="3">
        <v>429.96</v>
      </c>
      <c r="J32" s="7">
        <f t="shared" si="2"/>
        <v>2.3559866034049679</v>
      </c>
      <c r="K32" s="7">
        <f t="shared" si="3"/>
        <v>1.2972271194129315</v>
      </c>
      <c r="M32" s="2" t="s">
        <v>38</v>
      </c>
      <c r="N32" s="4">
        <v>239.113</v>
      </c>
      <c r="O32" s="4">
        <v>204.38399999999999</v>
      </c>
      <c r="P32" s="4">
        <f t="shared" si="4"/>
        <v>34.729000000000013</v>
      </c>
      <c r="Q32" s="4">
        <f t="shared" si="5"/>
        <v>1.1699203460153438</v>
      </c>
      <c r="S32" s="8" t="s">
        <v>38</v>
      </c>
      <c r="T32" s="9">
        <v>4</v>
      </c>
      <c r="U32" s="9">
        <v>4.2869999999999999</v>
      </c>
      <c r="V32" s="9">
        <v>5.8659999999999997</v>
      </c>
      <c r="W32" s="9">
        <v>121.7</v>
      </c>
      <c r="X32" s="9">
        <v>3.2730000000000001</v>
      </c>
      <c r="Y32" s="9">
        <v>2.2170000000000001</v>
      </c>
      <c r="Z32" s="9">
        <v>44.6</v>
      </c>
      <c r="AA32" s="9">
        <v>4.7629999999999999</v>
      </c>
      <c r="AB32" s="9">
        <v>6.3390000000000004</v>
      </c>
      <c r="AC32" s="9">
        <v>106.89</v>
      </c>
      <c r="AD32" s="9">
        <v>1.6120000000000001</v>
      </c>
      <c r="AE32" s="9">
        <v>1.7989999999999999</v>
      </c>
      <c r="AF32" s="9">
        <v>156.59</v>
      </c>
    </row>
    <row r="33" spans="1:32" x14ac:dyDescent="0.2">
      <c r="A33" s="2" t="s">
        <v>38</v>
      </c>
      <c r="B33" s="3">
        <v>1760.47</v>
      </c>
      <c r="C33" s="3">
        <v>893.61</v>
      </c>
      <c r="D33" s="7">
        <f t="shared" si="0"/>
        <v>1.9700652409887982</v>
      </c>
      <c r="E33" s="3">
        <v>663.86</v>
      </c>
      <c r="F33" s="3">
        <v>9522.9599999999991</v>
      </c>
      <c r="G33" s="7">
        <f t="shared" si="1"/>
        <v>6.9711518267429468E-2</v>
      </c>
      <c r="H33" s="3">
        <v>1672</v>
      </c>
      <c r="I33" s="3">
        <v>773.67</v>
      </c>
      <c r="J33" s="7">
        <f t="shared" si="2"/>
        <v>2.1611281295642848</v>
      </c>
      <c r="K33" s="7">
        <f t="shared" si="3"/>
        <v>1.4003016296068374</v>
      </c>
      <c r="M33" s="2" t="s">
        <v>38</v>
      </c>
      <c r="N33" s="4">
        <v>356.512</v>
      </c>
      <c r="O33" s="4">
        <v>243.85900000000001</v>
      </c>
      <c r="P33" s="4">
        <f t="shared" si="4"/>
        <v>112.65299999999999</v>
      </c>
      <c r="Q33" s="4">
        <f t="shared" si="5"/>
        <v>1.4619595750003076</v>
      </c>
      <c r="S33" s="8" t="s">
        <v>38</v>
      </c>
      <c r="T33" s="9">
        <v>1</v>
      </c>
      <c r="U33" s="9">
        <v>2.9009999999999998</v>
      </c>
      <c r="V33" s="9">
        <v>0.28100000000000003</v>
      </c>
      <c r="W33" s="9">
        <v>136.99</v>
      </c>
      <c r="X33" s="9"/>
      <c r="Y33" s="9"/>
      <c r="Z33" s="9"/>
      <c r="AA33" s="9"/>
      <c r="AB33" s="9"/>
      <c r="AC33" s="9"/>
      <c r="AD33" s="9"/>
      <c r="AE33" s="9"/>
      <c r="AF33" s="9"/>
    </row>
    <row r="34" spans="1:32" x14ac:dyDescent="0.2">
      <c r="A34" s="2" t="s">
        <v>38</v>
      </c>
      <c r="B34" s="3">
        <v>1193.31</v>
      </c>
      <c r="C34" s="3">
        <v>1087.1400000000001</v>
      </c>
      <c r="D34" s="7">
        <f t="shared" si="0"/>
        <v>1.0976599150063469</v>
      </c>
      <c r="E34" s="3">
        <v>802.43</v>
      </c>
      <c r="F34" s="3">
        <v>1241.26</v>
      </c>
      <c r="G34" s="7">
        <f t="shared" si="1"/>
        <v>0.64646407682516149</v>
      </c>
      <c r="H34" s="3">
        <v>731.7</v>
      </c>
      <c r="I34" s="3">
        <v>935.1</v>
      </c>
      <c r="J34" s="7">
        <f t="shared" si="2"/>
        <v>0.78248315688161696</v>
      </c>
      <c r="K34" s="7">
        <f t="shared" si="3"/>
        <v>0.8422023829043751</v>
      </c>
      <c r="M34" s="2" t="s">
        <v>38</v>
      </c>
      <c r="N34" s="4">
        <v>309.23500000000001</v>
      </c>
      <c r="O34" s="4">
        <v>69.171999999999997</v>
      </c>
      <c r="P34" s="4">
        <f t="shared" si="4"/>
        <v>240.06300000000002</v>
      </c>
      <c r="Q34" s="4">
        <f t="shared" si="5"/>
        <v>4.4705227548719142</v>
      </c>
      <c r="S34" s="8" t="s">
        <v>38</v>
      </c>
      <c r="T34" s="9">
        <v>2</v>
      </c>
      <c r="U34" s="9">
        <v>4.617</v>
      </c>
      <c r="V34" s="9">
        <v>7.7779999999999996</v>
      </c>
      <c r="W34" s="9">
        <v>137.22999999999999</v>
      </c>
      <c r="X34" s="9">
        <v>6.492</v>
      </c>
      <c r="Y34" s="9">
        <v>5.0999999999999996</v>
      </c>
      <c r="Z34" s="9">
        <v>167.64</v>
      </c>
      <c r="AA34" s="9"/>
      <c r="AB34" s="9"/>
      <c r="AC34" s="9"/>
      <c r="AD34" s="9"/>
      <c r="AE34" s="9"/>
      <c r="AF34" s="9"/>
    </row>
    <row r="35" spans="1:32" x14ac:dyDescent="0.2">
      <c r="A35" s="2" t="s">
        <v>38</v>
      </c>
      <c r="B35" s="3">
        <v>945.81</v>
      </c>
      <c r="C35" s="3">
        <v>917.84</v>
      </c>
      <c r="D35" s="7">
        <f t="shared" si="0"/>
        <v>1.0304737209099624</v>
      </c>
      <c r="E35" s="3">
        <v>641.45000000000005</v>
      </c>
      <c r="F35" s="3">
        <v>696.46</v>
      </c>
      <c r="G35" s="7">
        <f t="shared" si="1"/>
        <v>0.92101484650949084</v>
      </c>
      <c r="H35" s="3">
        <v>323.64999999999998</v>
      </c>
      <c r="I35" s="3">
        <v>509.1</v>
      </c>
      <c r="J35" s="7">
        <f t="shared" si="2"/>
        <v>0.63572971911215859</v>
      </c>
      <c r="K35" s="7">
        <f t="shared" si="3"/>
        <v>0.86240609551053726</v>
      </c>
      <c r="M35" s="2" t="s">
        <v>38</v>
      </c>
      <c r="N35" s="4">
        <v>237.018</v>
      </c>
      <c r="O35" s="4">
        <v>174.792</v>
      </c>
      <c r="P35" s="4">
        <f t="shared" si="4"/>
        <v>62.225999999999999</v>
      </c>
      <c r="Q35" s="4">
        <f t="shared" si="5"/>
        <v>1.3560002746121105</v>
      </c>
      <c r="S35" s="8" t="s">
        <v>38</v>
      </c>
      <c r="T35" s="9">
        <v>3</v>
      </c>
      <c r="U35" s="9">
        <v>3.7130000000000001</v>
      </c>
      <c r="V35" s="9">
        <v>3.0950000000000002</v>
      </c>
      <c r="W35" s="9">
        <v>167.32</v>
      </c>
      <c r="X35" s="9">
        <v>2.3079999999999998</v>
      </c>
      <c r="Y35" s="9">
        <v>2.1539999999999999</v>
      </c>
      <c r="Z35" s="9">
        <v>87.65</v>
      </c>
      <c r="AA35" s="9">
        <v>4.2690000000000001</v>
      </c>
      <c r="AB35" s="9">
        <v>5.5110000000000001</v>
      </c>
      <c r="AC35" s="9">
        <v>4.3099999999999996</v>
      </c>
      <c r="AD35" s="9"/>
      <c r="AE35" s="9"/>
      <c r="AF35" s="9"/>
    </row>
    <row r="36" spans="1:32" x14ac:dyDescent="0.2">
      <c r="A36" s="2" t="s">
        <v>38</v>
      </c>
      <c r="B36" s="3">
        <v>784.21</v>
      </c>
      <c r="C36" s="3">
        <v>498.97</v>
      </c>
      <c r="D36" s="7">
        <f t="shared" si="0"/>
        <v>1.5716576146862538</v>
      </c>
      <c r="E36" s="3">
        <v>436.83</v>
      </c>
      <c r="F36" s="3">
        <v>490.72</v>
      </c>
      <c r="G36" s="7">
        <f t="shared" si="1"/>
        <v>0.89018177372024776</v>
      </c>
      <c r="H36" s="3">
        <v>626.54</v>
      </c>
      <c r="I36" s="3">
        <v>546.54</v>
      </c>
      <c r="J36" s="7">
        <f t="shared" si="2"/>
        <v>1.1463753796611411</v>
      </c>
      <c r="K36" s="7">
        <f t="shared" si="3"/>
        <v>1.2027382560225475</v>
      </c>
      <c r="M36" s="2" t="s">
        <v>38</v>
      </c>
      <c r="N36" s="4">
        <v>319.91800000000001</v>
      </c>
      <c r="O36" s="4">
        <v>213.48400000000001</v>
      </c>
      <c r="P36" s="4">
        <f t="shared" si="4"/>
        <v>106.434</v>
      </c>
      <c r="Q36" s="4">
        <f t="shared" si="5"/>
        <v>1.4985572689288189</v>
      </c>
      <c r="S36" s="8" t="s">
        <v>38</v>
      </c>
      <c r="T36" s="9">
        <v>1</v>
      </c>
      <c r="U36" s="9">
        <v>3.3039999999999998</v>
      </c>
      <c r="V36" s="9">
        <v>4.4710000000000001</v>
      </c>
      <c r="W36" s="9">
        <v>152.44</v>
      </c>
      <c r="X36" s="9"/>
      <c r="Y36" s="9"/>
      <c r="Z36" s="9"/>
      <c r="AA36" s="9"/>
      <c r="AB36" s="9"/>
      <c r="AC36" s="9"/>
      <c r="AD36" s="9"/>
      <c r="AE36" s="9"/>
      <c r="AF36" s="9"/>
    </row>
    <row r="37" spans="1:32" x14ac:dyDescent="0.2">
      <c r="A37" s="2" t="s">
        <v>38</v>
      </c>
      <c r="B37" s="3">
        <v>3997</v>
      </c>
      <c r="C37" s="3">
        <v>3310.5</v>
      </c>
      <c r="D37" s="7">
        <f t="shared" si="0"/>
        <v>1.2073704878417157</v>
      </c>
      <c r="E37" s="3">
        <v>4090.64</v>
      </c>
      <c r="F37" s="3">
        <v>1377.97</v>
      </c>
      <c r="G37" s="7">
        <f t="shared" si="1"/>
        <v>2.9685987358215344</v>
      </c>
      <c r="H37" s="3">
        <v>3583.5</v>
      </c>
      <c r="I37" s="3">
        <v>3428.86</v>
      </c>
      <c r="J37" s="7">
        <f t="shared" si="2"/>
        <v>1.0450995374555974</v>
      </c>
      <c r="K37" s="7">
        <f t="shared" si="3"/>
        <v>1.7403562537062822</v>
      </c>
      <c r="M37" s="2" t="s">
        <v>38</v>
      </c>
      <c r="N37" s="4">
        <v>959.00099999999998</v>
      </c>
      <c r="O37" s="4">
        <v>466.54</v>
      </c>
      <c r="P37" s="4">
        <f t="shared" si="4"/>
        <v>492.46099999999996</v>
      </c>
      <c r="Q37" s="4">
        <f t="shared" si="5"/>
        <v>2.0555600805933039</v>
      </c>
      <c r="S37" s="8" t="s">
        <v>38</v>
      </c>
      <c r="T37" s="9">
        <v>4</v>
      </c>
      <c r="U37" s="9">
        <v>4.5979999999999999</v>
      </c>
      <c r="V37" s="9">
        <v>2.98</v>
      </c>
      <c r="W37" s="9">
        <v>21.79</v>
      </c>
      <c r="X37" s="9">
        <v>2.5590000000000002</v>
      </c>
      <c r="Y37" s="9">
        <v>3.0569999999999999</v>
      </c>
      <c r="Z37" s="9">
        <v>50.74</v>
      </c>
      <c r="AA37" s="9">
        <v>1.3620000000000001</v>
      </c>
      <c r="AB37" s="9">
        <v>1.673</v>
      </c>
      <c r="AC37" s="9">
        <v>172.37</v>
      </c>
      <c r="AD37" s="9">
        <v>3.7370000000000001</v>
      </c>
      <c r="AE37" s="9">
        <v>1.496</v>
      </c>
      <c r="AF37" s="9">
        <v>141.66999999999999</v>
      </c>
    </row>
    <row r="38" spans="1:32" x14ac:dyDescent="0.2">
      <c r="A38" s="2" t="s">
        <v>38</v>
      </c>
      <c r="B38" s="3">
        <v>1323.73</v>
      </c>
      <c r="C38" s="3">
        <v>1293.3599999999999</v>
      </c>
      <c r="D38" s="7">
        <f t="shared" si="0"/>
        <v>1.023481474608771</v>
      </c>
      <c r="E38" s="3">
        <v>2634.97</v>
      </c>
      <c r="F38" s="3">
        <v>1384.52</v>
      </c>
      <c r="G38" s="7">
        <f t="shared" si="1"/>
        <v>1.9031649958108223</v>
      </c>
      <c r="H38" s="3">
        <v>1868.35</v>
      </c>
      <c r="I38" s="3">
        <v>1304.8399999999999</v>
      </c>
      <c r="J38" s="7">
        <f t="shared" si="2"/>
        <v>1.4318613776401705</v>
      </c>
      <c r="K38" s="7">
        <f t="shared" si="3"/>
        <v>1.4528359493532548</v>
      </c>
      <c r="M38" s="2" t="s">
        <v>38</v>
      </c>
      <c r="N38" s="4">
        <v>530.46</v>
      </c>
      <c r="O38" s="4">
        <v>225.79400000000001</v>
      </c>
      <c r="P38" s="4">
        <f t="shared" si="4"/>
        <v>304.66600000000005</v>
      </c>
      <c r="Q38" s="4">
        <f t="shared" si="5"/>
        <v>2.3493095476407699</v>
      </c>
      <c r="S38" s="8" t="s">
        <v>38</v>
      </c>
      <c r="T38" s="9">
        <v>0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x14ac:dyDescent="0.2">
      <c r="A39" s="2" t="s">
        <v>38</v>
      </c>
      <c r="B39" s="3">
        <v>2366</v>
      </c>
      <c r="C39" s="3">
        <v>1063.97</v>
      </c>
      <c r="D39" s="7">
        <f t="shared" si="0"/>
        <v>2.2237469101572414</v>
      </c>
      <c r="E39" s="3">
        <v>2069.4699999999998</v>
      </c>
      <c r="F39" s="3">
        <v>1432.17</v>
      </c>
      <c r="G39" s="7">
        <f t="shared" si="1"/>
        <v>1.4449890725263059</v>
      </c>
      <c r="H39" s="3">
        <v>1853.6</v>
      </c>
      <c r="I39" s="3">
        <v>1733.33</v>
      </c>
      <c r="J39" s="7">
        <f t="shared" si="2"/>
        <v>1.0693866718974459</v>
      </c>
      <c r="K39" s="7">
        <f t="shared" si="3"/>
        <v>1.5793742181936643</v>
      </c>
      <c r="M39" s="2" t="s">
        <v>38</v>
      </c>
      <c r="N39" s="4">
        <v>459.03500000000003</v>
      </c>
      <c r="O39" s="4">
        <v>331.31700000000001</v>
      </c>
      <c r="P39" s="4">
        <f t="shared" si="4"/>
        <v>127.71800000000002</v>
      </c>
      <c r="Q39" s="4">
        <f t="shared" si="5"/>
        <v>1.3854858036261346</v>
      </c>
      <c r="S39" s="8" t="s">
        <v>38</v>
      </c>
      <c r="T39" s="9">
        <v>2</v>
      </c>
      <c r="U39" s="9">
        <v>11.25</v>
      </c>
      <c r="V39" s="9">
        <v>10.82</v>
      </c>
      <c r="W39" s="9">
        <v>21.98</v>
      </c>
      <c r="X39" s="9">
        <v>2.8820000000000001</v>
      </c>
      <c r="Y39" s="9">
        <v>2.4540000000000002</v>
      </c>
      <c r="Z39" s="9">
        <v>78.84</v>
      </c>
      <c r="AA39" s="9"/>
      <c r="AB39" s="9"/>
      <c r="AC39" s="9"/>
      <c r="AD39" s="9"/>
      <c r="AE39" s="9"/>
      <c r="AF39" s="9"/>
    </row>
    <row r="40" spans="1:32" x14ac:dyDescent="0.2">
      <c r="A40" s="3" t="s">
        <v>38</v>
      </c>
      <c r="B40" s="3">
        <v>2910.92</v>
      </c>
      <c r="C40" s="3">
        <v>377.32</v>
      </c>
      <c r="D40" s="7">
        <f t="shared" si="0"/>
        <v>7.7147249019399986</v>
      </c>
      <c r="E40" s="3">
        <v>1137.6199999999999</v>
      </c>
      <c r="F40" s="3">
        <v>264.26</v>
      </c>
      <c r="G40" s="7">
        <f t="shared" si="1"/>
        <v>4.3049269658669491</v>
      </c>
      <c r="H40" s="3">
        <v>1422.6</v>
      </c>
      <c r="I40" s="3">
        <v>772.33</v>
      </c>
      <c r="J40" s="7">
        <f t="shared" si="2"/>
        <v>1.841958748203488</v>
      </c>
      <c r="K40" s="7">
        <f t="shared" si="3"/>
        <v>4.6205368720034787</v>
      </c>
      <c r="M40" s="3" t="s">
        <v>38</v>
      </c>
      <c r="N40" s="11">
        <v>495.29</v>
      </c>
      <c r="O40" s="11">
        <v>274.07</v>
      </c>
      <c r="P40" s="11">
        <f t="shared" si="4"/>
        <v>221.22000000000003</v>
      </c>
      <c r="Q40" s="11">
        <f t="shared" si="5"/>
        <v>1.8071660524683477</v>
      </c>
      <c r="S40" s="8" t="s">
        <v>38</v>
      </c>
      <c r="T40" s="9">
        <v>2</v>
      </c>
      <c r="U40" s="9">
        <v>4.0549999999999997</v>
      </c>
      <c r="V40" s="9">
        <v>3.7730000000000001</v>
      </c>
      <c r="W40" s="9">
        <v>80.37</v>
      </c>
      <c r="X40" s="9">
        <v>9.8439999999999994</v>
      </c>
      <c r="Y40" s="9">
        <v>6.5309999999999997</v>
      </c>
      <c r="Z40" s="9">
        <v>142.04</v>
      </c>
      <c r="AA40" s="9"/>
      <c r="AB40" s="9"/>
      <c r="AC40" s="9"/>
      <c r="AD40" s="9"/>
      <c r="AE40" s="9"/>
      <c r="AF40" s="9"/>
    </row>
    <row r="41" spans="1:32" x14ac:dyDescent="0.2">
      <c r="A41" s="3" t="s">
        <v>38</v>
      </c>
      <c r="B41" s="3">
        <v>863.77</v>
      </c>
      <c r="C41" s="3">
        <v>464.59</v>
      </c>
      <c r="D41" s="7">
        <f t="shared" si="0"/>
        <v>1.8592091952043739</v>
      </c>
      <c r="E41" s="3">
        <v>472.25</v>
      </c>
      <c r="F41" s="3">
        <v>599.5</v>
      </c>
      <c r="G41" s="7">
        <f t="shared" si="1"/>
        <v>0.78773978315262716</v>
      </c>
      <c r="H41" s="3">
        <v>346.7</v>
      </c>
      <c r="I41" s="3">
        <v>276.61</v>
      </c>
      <c r="J41" s="7">
        <f t="shared" si="2"/>
        <v>1.2533892484002747</v>
      </c>
      <c r="K41" s="7">
        <f t="shared" si="3"/>
        <v>1.3001127422524252</v>
      </c>
      <c r="M41" s="3" t="s">
        <v>38</v>
      </c>
      <c r="N41" s="11">
        <v>440.19</v>
      </c>
      <c r="O41" s="11">
        <v>273.55</v>
      </c>
      <c r="P41" s="11">
        <f t="shared" si="4"/>
        <v>166.64</v>
      </c>
      <c r="Q41" s="11">
        <f t="shared" si="5"/>
        <v>1.6091756534454396</v>
      </c>
      <c r="S41" s="8" t="s">
        <v>38</v>
      </c>
      <c r="T41" s="9">
        <v>3</v>
      </c>
      <c r="U41" s="9">
        <v>5.3369999999999997</v>
      </c>
      <c r="V41" s="9">
        <v>6.0220000000000002</v>
      </c>
      <c r="W41" s="9">
        <v>14.22</v>
      </c>
      <c r="X41" s="9">
        <v>1.008</v>
      </c>
      <c r="Y41" s="9">
        <v>1.119</v>
      </c>
      <c r="Z41" s="9">
        <v>178.88</v>
      </c>
      <c r="AA41" s="9">
        <v>4.6900000000000004</v>
      </c>
      <c r="AB41" s="9">
        <v>3.048</v>
      </c>
      <c r="AC41" s="9">
        <v>148.25</v>
      </c>
      <c r="AD41" s="9"/>
      <c r="AE41" s="9"/>
      <c r="AF41" s="9"/>
    </row>
    <row r="42" spans="1:32" x14ac:dyDescent="0.2">
      <c r="A42" s="3" t="s">
        <v>38</v>
      </c>
      <c r="B42" s="3">
        <v>680.14</v>
      </c>
      <c r="C42" s="3">
        <v>293.36</v>
      </c>
      <c r="D42" s="7">
        <f t="shared" si="0"/>
        <v>2.3184483228797381</v>
      </c>
      <c r="E42" s="3">
        <v>231.65</v>
      </c>
      <c r="F42" s="3">
        <v>408.44</v>
      </c>
      <c r="G42" s="7">
        <f t="shared" si="1"/>
        <v>0.56715796689844289</v>
      </c>
      <c r="H42" s="3">
        <v>476.7</v>
      </c>
      <c r="I42" s="3">
        <v>587.02</v>
      </c>
      <c r="J42" s="7">
        <f t="shared" si="2"/>
        <v>0.81206773193417603</v>
      </c>
      <c r="K42" s="7">
        <f t="shared" si="3"/>
        <v>1.2325580072374525</v>
      </c>
      <c r="M42" s="3" t="s">
        <v>38</v>
      </c>
      <c r="N42" s="11">
        <v>209.79</v>
      </c>
      <c r="O42" s="11">
        <v>87.53</v>
      </c>
      <c r="P42" s="11">
        <f t="shared" si="4"/>
        <v>122.25999999999999</v>
      </c>
      <c r="Q42" s="11">
        <f t="shared" si="5"/>
        <v>2.3967782474580144</v>
      </c>
      <c r="S42" s="8" t="s">
        <v>38</v>
      </c>
      <c r="T42" s="9">
        <v>3</v>
      </c>
      <c r="U42" s="9">
        <v>1.2090000000000001</v>
      </c>
      <c r="V42" s="9">
        <v>1.3440000000000001</v>
      </c>
      <c r="W42" s="9">
        <v>92.4</v>
      </c>
      <c r="X42" s="9">
        <v>2.4119999999999999</v>
      </c>
      <c r="Y42" s="9">
        <v>2.238</v>
      </c>
      <c r="Z42" s="9">
        <v>6.97</v>
      </c>
      <c r="AA42" s="9">
        <v>1.3979999999999999</v>
      </c>
      <c r="AB42" s="9">
        <v>1.407</v>
      </c>
      <c r="AC42" s="9">
        <v>179.07</v>
      </c>
      <c r="AD42" s="9"/>
      <c r="AE42" s="9"/>
      <c r="AF42" s="9"/>
    </row>
    <row r="43" spans="1:32" x14ac:dyDescent="0.2">
      <c r="A43" s="3" t="s">
        <v>38</v>
      </c>
      <c r="B43" s="3">
        <v>1620.13</v>
      </c>
      <c r="C43" s="3">
        <v>1488.14</v>
      </c>
      <c r="D43" s="7">
        <f t="shared" si="0"/>
        <v>1.088694612066069</v>
      </c>
      <c r="E43" s="3">
        <v>684.99</v>
      </c>
      <c r="F43" s="3">
        <v>997.91</v>
      </c>
      <c r="G43" s="7">
        <f t="shared" si="1"/>
        <v>0.68642462747141531</v>
      </c>
      <c r="H43" s="3">
        <v>1055.3499999999999</v>
      </c>
      <c r="I43" s="3">
        <v>352.65</v>
      </c>
      <c r="J43" s="7">
        <f t="shared" si="2"/>
        <v>2.9926272508152558</v>
      </c>
      <c r="K43" s="7">
        <f t="shared" si="3"/>
        <v>1.5892488301175802</v>
      </c>
      <c r="M43" s="3" t="s">
        <v>38</v>
      </c>
      <c r="N43" s="11">
        <v>281.87</v>
      </c>
      <c r="O43" s="11">
        <v>82.17</v>
      </c>
      <c r="P43" s="11">
        <f t="shared" si="4"/>
        <v>199.7</v>
      </c>
      <c r="Q43" s="11">
        <f t="shared" si="5"/>
        <v>3.4303273700864061</v>
      </c>
      <c r="S43" s="8" t="s">
        <v>38</v>
      </c>
      <c r="T43" s="9">
        <v>1</v>
      </c>
      <c r="U43" s="9">
        <v>3.383</v>
      </c>
      <c r="V43" s="9">
        <v>3.266</v>
      </c>
      <c r="W43" s="9">
        <v>129.97999999999999</v>
      </c>
      <c r="X43" s="9"/>
      <c r="Y43" s="9"/>
      <c r="Z43" s="9"/>
      <c r="AA43" s="9"/>
      <c r="AB43" s="9"/>
      <c r="AC43" s="9"/>
      <c r="AD43" s="9"/>
      <c r="AE43" s="9"/>
      <c r="AF43" s="9"/>
    </row>
    <row r="44" spans="1:32" x14ac:dyDescent="0.2">
      <c r="A44" s="3" t="s">
        <v>38</v>
      </c>
      <c r="B44" s="3">
        <v>906</v>
      </c>
      <c r="C44" s="3">
        <v>1548.59</v>
      </c>
      <c r="D44" s="7">
        <f t="shared" si="0"/>
        <v>0.58504833429119396</v>
      </c>
      <c r="E44" s="3">
        <v>176.28</v>
      </c>
      <c r="F44" s="3">
        <v>1160.55</v>
      </c>
      <c r="G44" s="7">
        <f t="shared" si="1"/>
        <v>0.1518934987721339</v>
      </c>
      <c r="H44" s="3">
        <v>214.49</v>
      </c>
      <c r="I44" s="3">
        <v>783.15</v>
      </c>
      <c r="J44" s="7">
        <f t="shared" si="2"/>
        <v>0.27388112111345209</v>
      </c>
      <c r="K44" s="7">
        <f t="shared" si="3"/>
        <v>0.33694098472559331</v>
      </c>
      <c r="M44" s="3" t="s">
        <v>38</v>
      </c>
      <c r="N44" s="11">
        <v>164.22</v>
      </c>
      <c r="O44" s="11">
        <v>111.29</v>
      </c>
      <c r="P44" s="11">
        <f t="shared" si="4"/>
        <v>52.929999999999993</v>
      </c>
      <c r="Q44" s="11">
        <f t="shared" si="5"/>
        <v>1.4756042771138467</v>
      </c>
      <c r="S44" s="8" t="s">
        <v>38</v>
      </c>
      <c r="T44" s="9">
        <v>1</v>
      </c>
      <c r="U44" s="9">
        <v>8.4090000000000007</v>
      </c>
      <c r="V44" s="9">
        <v>8.1839999999999993</v>
      </c>
      <c r="W44" s="9">
        <v>176.72</v>
      </c>
      <c r="X44" s="9"/>
      <c r="Y44" s="9"/>
      <c r="Z44" s="9"/>
      <c r="AA44" s="9"/>
      <c r="AB44" s="9"/>
      <c r="AC44" s="9"/>
      <c r="AD44" s="9"/>
      <c r="AE44" s="9"/>
      <c r="AF44" s="9"/>
    </row>
    <row r="45" spans="1:32" x14ac:dyDescent="0.2">
      <c r="A45" s="3" t="s">
        <v>38</v>
      </c>
      <c r="B45" s="3">
        <v>1186.97</v>
      </c>
      <c r="C45" s="3">
        <v>1143.95</v>
      </c>
      <c r="D45" s="7">
        <f t="shared" si="0"/>
        <v>1.0376065387473228</v>
      </c>
      <c r="E45" s="3">
        <v>576.6</v>
      </c>
      <c r="F45" s="3">
        <v>511.93</v>
      </c>
      <c r="G45" s="7">
        <f t="shared" si="1"/>
        <v>1.1263258648643371</v>
      </c>
      <c r="H45" s="3">
        <v>235.7</v>
      </c>
      <c r="I45" s="3">
        <v>461.18</v>
      </c>
      <c r="J45" s="7">
        <f t="shared" si="2"/>
        <v>0.51108027234485442</v>
      </c>
      <c r="K45" s="7">
        <f t="shared" si="3"/>
        <v>0.89167089198550464</v>
      </c>
      <c r="M45" s="3" t="s">
        <v>38</v>
      </c>
      <c r="N45" s="11">
        <v>199.26</v>
      </c>
      <c r="O45" s="11">
        <v>84.57</v>
      </c>
      <c r="P45" s="11">
        <f t="shared" si="4"/>
        <v>114.69</v>
      </c>
      <c r="Q45" s="11">
        <f t="shared" si="5"/>
        <v>2.3561546647747429</v>
      </c>
      <c r="S45" s="8" t="s">
        <v>38</v>
      </c>
      <c r="T45" s="9">
        <v>2</v>
      </c>
      <c r="U45" s="9">
        <v>11.388999999999999</v>
      </c>
      <c r="V45" s="9">
        <v>3.2</v>
      </c>
      <c r="W45" s="9">
        <v>14.78</v>
      </c>
      <c r="X45" s="9">
        <v>9.4120000000000008</v>
      </c>
      <c r="Y45" s="9">
        <v>1.831</v>
      </c>
      <c r="Z45" s="9">
        <v>99.65</v>
      </c>
      <c r="AA45" s="9"/>
      <c r="AB45" s="9"/>
      <c r="AC45" s="9"/>
      <c r="AD45" s="9"/>
      <c r="AE45" s="9"/>
      <c r="AF45" s="9"/>
    </row>
    <row r="46" spans="1:32" x14ac:dyDescent="0.2">
      <c r="A46" s="3" t="s">
        <v>38</v>
      </c>
      <c r="B46" s="3">
        <v>1107</v>
      </c>
      <c r="C46" s="3">
        <v>909.5</v>
      </c>
      <c r="D46" s="7">
        <f t="shared" si="0"/>
        <v>1.2171522814733371</v>
      </c>
      <c r="E46" s="3">
        <v>1515.91</v>
      </c>
      <c r="F46" s="3">
        <v>881.91</v>
      </c>
      <c r="G46" s="7">
        <f t="shared" si="1"/>
        <v>1.7188942182308853</v>
      </c>
      <c r="H46" s="3">
        <v>313.70999999999998</v>
      </c>
      <c r="I46" s="3">
        <v>230.35</v>
      </c>
      <c r="J46" s="7">
        <f t="shared" si="2"/>
        <v>1.3618840894291295</v>
      </c>
      <c r="K46" s="7">
        <f t="shared" si="3"/>
        <v>1.4326435297111173</v>
      </c>
      <c r="M46" s="3" t="s">
        <v>38</v>
      </c>
      <c r="N46" s="11">
        <v>341.63</v>
      </c>
      <c r="O46" s="11">
        <v>138.28</v>
      </c>
      <c r="P46" s="11">
        <f t="shared" si="4"/>
        <v>203.35</v>
      </c>
      <c r="Q46" s="11">
        <f t="shared" si="5"/>
        <v>2.4705669655770901</v>
      </c>
      <c r="S46" s="8" t="s">
        <v>38</v>
      </c>
      <c r="T46" s="9">
        <v>2</v>
      </c>
      <c r="U46" s="9">
        <v>0.70199999999999996</v>
      </c>
      <c r="V46" s="9">
        <v>1.236</v>
      </c>
      <c r="W46" s="9">
        <v>102.2</v>
      </c>
      <c r="X46" s="9">
        <v>2.0270000000000001</v>
      </c>
      <c r="Y46" s="9">
        <v>2.032</v>
      </c>
      <c r="Z46" s="9">
        <v>168.32</v>
      </c>
      <c r="AA46" s="9"/>
      <c r="AB46" s="9"/>
      <c r="AC46" s="9"/>
      <c r="AD46" s="9"/>
      <c r="AE46" s="9"/>
      <c r="AF46" s="9"/>
    </row>
    <row r="47" spans="1:32" x14ac:dyDescent="0.2">
      <c r="A47" s="3" t="s">
        <v>38</v>
      </c>
      <c r="B47" s="3">
        <v>844.26</v>
      </c>
      <c r="C47" s="3">
        <v>1404.97</v>
      </c>
      <c r="D47" s="7">
        <f t="shared" si="0"/>
        <v>0.60090962796358638</v>
      </c>
      <c r="E47" s="3">
        <v>995.9</v>
      </c>
      <c r="F47" s="3">
        <v>515.29999999999995</v>
      </c>
      <c r="G47" s="7">
        <f t="shared" si="1"/>
        <v>1.9326605860663693</v>
      </c>
      <c r="H47" s="3">
        <v>1722.6</v>
      </c>
      <c r="I47" s="3">
        <v>1912.9</v>
      </c>
      <c r="J47" s="7">
        <f t="shared" si="2"/>
        <v>0.90051753881541108</v>
      </c>
      <c r="K47" s="7">
        <f t="shared" si="3"/>
        <v>1.1446959176151223</v>
      </c>
      <c r="M47" s="3" t="s">
        <v>38</v>
      </c>
      <c r="N47" s="11">
        <v>341.82</v>
      </c>
      <c r="O47" s="11">
        <v>172.17</v>
      </c>
      <c r="P47" s="11">
        <f t="shared" si="4"/>
        <v>169.65</v>
      </c>
      <c r="Q47" s="11">
        <f t="shared" si="5"/>
        <v>1.9853633037114482</v>
      </c>
      <c r="S47" s="8" t="s">
        <v>38</v>
      </c>
      <c r="T47" s="9">
        <v>2</v>
      </c>
      <c r="U47" s="9">
        <v>2.4499</v>
      </c>
      <c r="V47" s="9">
        <v>2.2930000000000001</v>
      </c>
      <c r="W47" s="9">
        <v>7.54</v>
      </c>
      <c r="X47" s="9">
        <v>0.86699999999999999</v>
      </c>
      <c r="Y47" s="9">
        <v>0.82399999999999995</v>
      </c>
      <c r="Z47" s="9">
        <v>168.73</v>
      </c>
      <c r="AA47" s="9"/>
      <c r="AB47" s="9"/>
      <c r="AC47" s="9"/>
      <c r="AD47" s="9"/>
      <c r="AE47" s="9"/>
      <c r="AF47" s="9"/>
    </row>
    <row r="48" spans="1:32" x14ac:dyDescent="0.2">
      <c r="A48" s="3" t="s">
        <v>38</v>
      </c>
      <c r="B48" s="3">
        <v>937.34</v>
      </c>
      <c r="C48" s="3">
        <v>1030.3499999999999</v>
      </c>
      <c r="D48" s="7">
        <f t="shared" si="0"/>
        <v>0.90972970349881122</v>
      </c>
      <c r="E48" s="3">
        <v>778.03</v>
      </c>
      <c r="F48" s="3">
        <v>799.24</v>
      </c>
      <c r="G48" s="7">
        <f t="shared" si="1"/>
        <v>0.97346228917471589</v>
      </c>
      <c r="H48" s="3">
        <v>1058.0999999999999</v>
      </c>
      <c r="I48" s="3">
        <v>958.4</v>
      </c>
      <c r="J48" s="7">
        <f t="shared" si="2"/>
        <v>1.1040275459098496</v>
      </c>
      <c r="K48" s="7">
        <f t="shared" si="3"/>
        <v>0.99573984619445888</v>
      </c>
      <c r="M48" s="3" t="s">
        <v>38</v>
      </c>
      <c r="N48" s="11">
        <v>212.18</v>
      </c>
      <c r="O48" s="11">
        <v>145.93</v>
      </c>
      <c r="P48" s="11">
        <f t="shared" si="4"/>
        <v>66.25</v>
      </c>
      <c r="Q48" s="11">
        <f t="shared" si="5"/>
        <v>1.4539847872267526</v>
      </c>
      <c r="S48" s="8" t="s">
        <v>38</v>
      </c>
      <c r="T48" s="9">
        <v>4</v>
      </c>
      <c r="U48" s="9">
        <v>3.5419999999999998</v>
      </c>
      <c r="V48" s="9">
        <v>2.5030000000000001</v>
      </c>
      <c r="W48" s="9">
        <v>27</v>
      </c>
      <c r="X48" s="9">
        <v>2.101</v>
      </c>
      <c r="Y48" s="9">
        <v>2.2440000000000002</v>
      </c>
      <c r="Z48" s="9">
        <v>83.51</v>
      </c>
      <c r="AA48" s="9">
        <v>0.98299999999999998</v>
      </c>
      <c r="AB48" s="9">
        <v>1.1140000000000001</v>
      </c>
      <c r="AC48" s="9">
        <v>153.28</v>
      </c>
      <c r="AD48" s="9">
        <v>2.3570000000000002</v>
      </c>
      <c r="AE48" s="9">
        <v>2.2909999999999999</v>
      </c>
      <c r="AF48" s="9">
        <v>170.9</v>
      </c>
    </row>
    <row r="49" spans="1:32" x14ac:dyDescent="0.2">
      <c r="A49" s="3" t="s">
        <v>38</v>
      </c>
      <c r="B49" s="3">
        <v>459</v>
      </c>
      <c r="C49" s="3">
        <v>626.42999999999995</v>
      </c>
      <c r="D49" s="7">
        <f t="shared" si="0"/>
        <v>0.73272352856663958</v>
      </c>
      <c r="E49" s="3">
        <v>621.26</v>
      </c>
      <c r="F49" s="3">
        <v>880.36</v>
      </c>
      <c r="G49" s="7">
        <f t="shared" si="1"/>
        <v>0.70568858194375028</v>
      </c>
      <c r="H49" s="3">
        <v>770.57</v>
      </c>
      <c r="I49" s="3">
        <v>709</v>
      </c>
      <c r="J49" s="7">
        <f t="shared" si="2"/>
        <v>1.0868406205923837</v>
      </c>
      <c r="K49" s="7">
        <f t="shared" si="3"/>
        <v>0.8417509103675912</v>
      </c>
      <c r="M49" s="3" t="s">
        <v>38</v>
      </c>
      <c r="N49" s="11">
        <v>249.92</v>
      </c>
      <c r="O49" s="11">
        <v>153.38</v>
      </c>
      <c r="P49" s="11">
        <f t="shared" si="4"/>
        <v>96.539999999999992</v>
      </c>
      <c r="Q49" s="11">
        <f t="shared" si="5"/>
        <v>1.6294171339157648</v>
      </c>
      <c r="S49" s="8" t="s">
        <v>38</v>
      </c>
      <c r="T49" s="9">
        <v>4</v>
      </c>
      <c r="U49" s="9">
        <v>4.1710000000000003</v>
      </c>
      <c r="V49" s="9">
        <v>3.5259999999999998</v>
      </c>
      <c r="W49" s="9">
        <v>33.118000000000002</v>
      </c>
      <c r="X49" s="9">
        <v>2.5830000000000002</v>
      </c>
      <c r="Y49" s="9">
        <v>1.9690000000000001</v>
      </c>
      <c r="Z49" s="9">
        <v>63.203000000000003</v>
      </c>
      <c r="AA49" s="9">
        <v>3.7130000000000001</v>
      </c>
      <c r="AB49" s="9">
        <v>4.3070000000000004</v>
      </c>
      <c r="AC49" s="9">
        <v>128.71</v>
      </c>
      <c r="AD49" s="9">
        <v>5.5940000000000003</v>
      </c>
      <c r="AE49" s="9">
        <v>5.0410000000000004</v>
      </c>
      <c r="AF49" s="9">
        <v>18.05</v>
      </c>
    </row>
    <row r="50" spans="1:32" x14ac:dyDescent="0.2">
      <c r="A50" s="3" t="s">
        <v>38</v>
      </c>
      <c r="B50" s="3">
        <v>708.13</v>
      </c>
      <c r="C50" s="3">
        <v>734.95</v>
      </c>
      <c r="D50" s="7">
        <f t="shared" si="0"/>
        <v>0.96350772161371512</v>
      </c>
      <c r="E50" s="3">
        <v>684.58</v>
      </c>
      <c r="F50" s="3">
        <v>672.93</v>
      </c>
      <c r="G50" s="7">
        <f t="shared" si="1"/>
        <v>1.0173123504673593</v>
      </c>
      <c r="H50" s="3">
        <v>360.05</v>
      </c>
      <c r="I50" s="3">
        <v>281.47000000000003</v>
      </c>
      <c r="J50" s="7">
        <f t="shared" si="2"/>
        <v>1.2791771769637972</v>
      </c>
      <c r="K50" s="7">
        <f t="shared" si="3"/>
        <v>1.0866657496816239</v>
      </c>
      <c r="M50" s="3" t="s">
        <v>38</v>
      </c>
      <c r="N50" s="11">
        <v>306.11</v>
      </c>
      <c r="O50" s="11">
        <v>185.47</v>
      </c>
      <c r="P50" s="11">
        <f t="shared" si="4"/>
        <v>120.64000000000001</v>
      </c>
      <c r="Q50" s="11">
        <f t="shared" si="5"/>
        <v>1.6504555992882948</v>
      </c>
      <c r="S50" s="8" t="s">
        <v>38</v>
      </c>
      <c r="T50" s="9">
        <v>2</v>
      </c>
      <c r="U50" s="9">
        <v>3.45</v>
      </c>
      <c r="V50" s="9">
        <v>2.544</v>
      </c>
      <c r="W50" s="9">
        <v>94.581999999999994</v>
      </c>
      <c r="X50" s="9">
        <v>4.6349999999999998</v>
      </c>
      <c r="Y50" s="9">
        <v>2.7130000000000001</v>
      </c>
      <c r="Z50" s="9">
        <v>62.524999999999999</v>
      </c>
      <c r="AA50" s="9"/>
      <c r="AB50" s="9"/>
      <c r="AC50" s="9"/>
      <c r="AD50" s="9"/>
      <c r="AE50" s="9"/>
      <c r="AF50" s="9"/>
    </row>
    <row r="51" spans="1:32" x14ac:dyDescent="0.2">
      <c r="A51" s="3" t="s">
        <v>38</v>
      </c>
      <c r="B51" s="3">
        <v>1057</v>
      </c>
      <c r="C51" s="3">
        <v>990.91</v>
      </c>
      <c r="D51" s="7">
        <f t="shared" si="0"/>
        <v>1.0666962690859918</v>
      </c>
      <c r="E51" s="3">
        <v>3031.86</v>
      </c>
      <c r="F51" s="3">
        <v>3168.25</v>
      </c>
      <c r="G51" s="7">
        <f t="shared" si="1"/>
        <v>0.95695099818511797</v>
      </c>
      <c r="H51" s="3">
        <v>402.06</v>
      </c>
      <c r="I51" s="3">
        <v>333.74</v>
      </c>
      <c r="J51" s="7">
        <f t="shared" si="2"/>
        <v>1.2047102534907412</v>
      </c>
      <c r="K51" s="7">
        <f t="shared" si="3"/>
        <v>1.0761191735872837</v>
      </c>
      <c r="M51" s="3" t="s">
        <v>38</v>
      </c>
      <c r="N51" s="11">
        <v>288.74</v>
      </c>
      <c r="O51" s="11">
        <v>164.08</v>
      </c>
      <c r="P51" s="11">
        <f t="shared" si="4"/>
        <v>124.66</v>
      </c>
      <c r="Q51" s="11">
        <f t="shared" si="5"/>
        <v>1.7597513408093612</v>
      </c>
      <c r="S51" s="8" t="s">
        <v>38</v>
      </c>
      <c r="T51" s="9">
        <v>4</v>
      </c>
      <c r="U51" s="9">
        <v>12.891999999999999</v>
      </c>
      <c r="V51" s="9">
        <v>4.0469999999999997</v>
      </c>
      <c r="W51" s="9">
        <v>173.42</v>
      </c>
      <c r="X51" s="9">
        <v>1.05</v>
      </c>
      <c r="Y51" s="9">
        <v>1.272</v>
      </c>
      <c r="Z51" s="9">
        <v>126.91</v>
      </c>
      <c r="AA51" s="9">
        <v>9.5389999999999997</v>
      </c>
      <c r="AB51" s="9">
        <v>7.3029999999999999</v>
      </c>
      <c r="AC51" s="9">
        <v>48.98</v>
      </c>
      <c r="AD51" s="9"/>
      <c r="AE51" s="9"/>
      <c r="AF51" s="9"/>
    </row>
    <row r="52" spans="1:32" x14ac:dyDescent="0.2">
      <c r="A52" s="3" t="s">
        <v>38</v>
      </c>
      <c r="B52" s="3">
        <v>2122.62</v>
      </c>
      <c r="C52" s="3">
        <v>2320.96</v>
      </c>
      <c r="D52" s="7">
        <f t="shared" si="0"/>
        <v>0.91454398180063412</v>
      </c>
      <c r="E52" s="3">
        <v>2720.96</v>
      </c>
      <c r="F52" s="3">
        <v>1120.52</v>
      </c>
      <c r="G52" s="7">
        <f t="shared" si="1"/>
        <v>2.428301145896548</v>
      </c>
      <c r="H52" s="3">
        <v>3138.13</v>
      </c>
      <c r="I52" s="3">
        <v>1600.35</v>
      </c>
      <c r="J52" s="7">
        <f t="shared" si="2"/>
        <v>1.9609023026213017</v>
      </c>
      <c r="K52" s="7">
        <f t="shared" si="3"/>
        <v>1.7679158101061614</v>
      </c>
      <c r="M52" s="3" t="s">
        <v>38</v>
      </c>
      <c r="N52" s="11">
        <v>1338.22</v>
      </c>
      <c r="O52" s="11">
        <v>619.66999999999996</v>
      </c>
      <c r="P52" s="11">
        <f t="shared" si="4"/>
        <v>718.55000000000007</v>
      </c>
      <c r="Q52" s="11">
        <f t="shared" si="5"/>
        <v>2.1595688027498507</v>
      </c>
      <c r="S52" s="8" t="s">
        <v>38</v>
      </c>
      <c r="T52" s="9">
        <v>4</v>
      </c>
      <c r="U52" s="9">
        <v>3.78</v>
      </c>
      <c r="V52" s="9">
        <v>4.0529999999999999</v>
      </c>
      <c r="W52" s="9">
        <v>38.408000000000001</v>
      </c>
      <c r="X52" s="9">
        <v>2.9740000000000002</v>
      </c>
      <c r="Y52" s="9">
        <v>2.677</v>
      </c>
      <c r="Z52" s="9">
        <v>15.725</v>
      </c>
      <c r="AA52" s="9">
        <v>2.4609999999999999</v>
      </c>
      <c r="AB52" s="9">
        <v>3.956</v>
      </c>
      <c r="AC52" s="9">
        <v>42.08</v>
      </c>
      <c r="AD52" s="9">
        <v>2.3759999999999999</v>
      </c>
      <c r="AE52" s="9">
        <v>2.6280000000000001</v>
      </c>
      <c r="AF52" s="9">
        <v>166.41200000000001</v>
      </c>
    </row>
    <row r="53" spans="1:32" x14ac:dyDescent="0.2">
      <c r="A53" s="3" t="s">
        <v>38</v>
      </c>
      <c r="B53" s="3">
        <v>4095</v>
      </c>
      <c r="C53" s="3">
        <v>1956.94</v>
      </c>
      <c r="D53" s="7">
        <f t="shared" si="0"/>
        <v>2.092552658742731</v>
      </c>
      <c r="E53" s="3">
        <v>1942.82</v>
      </c>
      <c r="F53" s="3">
        <v>1746.37</v>
      </c>
      <c r="G53" s="7">
        <f t="shared" si="1"/>
        <v>1.1124904802533255</v>
      </c>
      <c r="H53" s="3">
        <v>927.05</v>
      </c>
      <c r="I53" s="3">
        <v>1936.32</v>
      </c>
      <c r="J53" s="7">
        <f t="shared" si="2"/>
        <v>0.47876900512312015</v>
      </c>
      <c r="K53" s="7">
        <f t="shared" si="3"/>
        <v>1.227937381373059</v>
      </c>
      <c r="M53" s="3" t="s">
        <v>38</v>
      </c>
      <c r="N53" s="11">
        <v>806.69</v>
      </c>
      <c r="O53" s="11">
        <v>364.35</v>
      </c>
      <c r="P53" s="11">
        <f t="shared" si="4"/>
        <v>442.34000000000003</v>
      </c>
      <c r="Q53" s="11">
        <f t="shared" si="5"/>
        <v>2.2140524221215863</v>
      </c>
      <c r="S53" s="8" t="s">
        <v>38</v>
      </c>
      <c r="T53" s="9">
        <v>4</v>
      </c>
      <c r="U53" s="9">
        <v>5.8929999999999998</v>
      </c>
      <c r="V53" s="9">
        <v>3.8290000000000002</v>
      </c>
      <c r="W53" s="9">
        <v>1.397</v>
      </c>
      <c r="X53" s="9">
        <v>1.637</v>
      </c>
      <c r="Y53" s="9">
        <v>1.6319999999999999</v>
      </c>
      <c r="Z53" s="9">
        <v>16.029</v>
      </c>
      <c r="AA53" s="9">
        <v>5.3250000000000002</v>
      </c>
      <c r="AB53" s="9">
        <v>2.97</v>
      </c>
      <c r="AC53" s="9">
        <v>49.661000000000001</v>
      </c>
      <c r="AD53" s="9">
        <v>2.5339999999999998</v>
      </c>
      <c r="AE53" s="9">
        <v>1.8819999999999999</v>
      </c>
      <c r="AF53" s="9">
        <v>163.73099999999999</v>
      </c>
    </row>
    <row r="54" spans="1:32" x14ac:dyDescent="0.2">
      <c r="A54" s="3" t="s">
        <v>38</v>
      </c>
      <c r="B54" s="3">
        <v>2740.28</v>
      </c>
      <c r="C54" s="3">
        <v>1462.5</v>
      </c>
      <c r="D54" s="7">
        <f t="shared" si="0"/>
        <v>1.8736957264957266</v>
      </c>
      <c r="E54" s="3">
        <v>959.7</v>
      </c>
      <c r="F54" s="3">
        <v>1406.28</v>
      </c>
      <c r="G54" s="7">
        <f t="shared" si="1"/>
        <v>0.68243877463947444</v>
      </c>
      <c r="H54" s="3">
        <v>1776.75</v>
      </c>
      <c r="I54" s="3">
        <v>1493.34</v>
      </c>
      <c r="J54" s="7">
        <f t="shared" si="2"/>
        <v>1.1897826348989513</v>
      </c>
      <c r="K54" s="7">
        <f t="shared" si="3"/>
        <v>1.2486390453447174</v>
      </c>
      <c r="M54" s="3" t="s">
        <v>38</v>
      </c>
      <c r="N54" s="11">
        <v>987.3</v>
      </c>
      <c r="O54" s="11">
        <v>353.94</v>
      </c>
      <c r="P54" s="11">
        <f t="shared" si="4"/>
        <v>633.3599999999999</v>
      </c>
      <c r="Q54" s="11">
        <f t="shared" si="5"/>
        <v>2.7894558399728768</v>
      </c>
      <c r="S54" s="8" t="s">
        <v>38</v>
      </c>
      <c r="T54" s="9">
        <v>4</v>
      </c>
      <c r="U54" s="9">
        <v>5.2489999999999997</v>
      </c>
      <c r="V54" s="9">
        <v>3.5859999999999999</v>
      </c>
      <c r="W54" s="9">
        <v>17.434999999999999</v>
      </c>
      <c r="X54" s="9">
        <v>2.7909999999999999</v>
      </c>
      <c r="Y54" s="9">
        <v>2.8450000000000002</v>
      </c>
      <c r="Z54" s="9">
        <v>26.98</v>
      </c>
      <c r="AA54" s="9">
        <v>3.5539999999999998</v>
      </c>
      <c r="AB54" s="9">
        <v>2.4239999999999999</v>
      </c>
      <c r="AC54" s="9">
        <v>49.286000000000001</v>
      </c>
      <c r="AD54" s="9">
        <v>3.8660000000000001</v>
      </c>
      <c r="AE54" s="9">
        <v>2.6949999999999998</v>
      </c>
      <c r="AF54" s="9">
        <v>172.66800000000001</v>
      </c>
    </row>
    <row r="55" spans="1:32" x14ac:dyDescent="0.2">
      <c r="A55" s="3" t="s">
        <v>38</v>
      </c>
      <c r="B55" s="3">
        <v>886.61</v>
      </c>
      <c r="C55" s="3">
        <v>682.12</v>
      </c>
      <c r="D55" s="7">
        <f t="shared" si="0"/>
        <v>1.2997859614144138</v>
      </c>
      <c r="E55" s="3">
        <v>1499.22</v>
      </c>
      <c r="F55" s="3">
        <v>1427.28</v>
      </c>
      <c r="G55" s="7">
        <f t="shared" si="1"/>
        <v>1.0504035648225998</v>
      </c>
      <c r="H55" s="3">
        <v>1120.4000000000001</v>
      </c>
      <c r="I55" s="3">
        <v>1867.87</v>
      </c>
      <c r="J55" s="7">
        <f t="shared" si="2"/>
        <v>0.59982761112925431</v>
      </c>
      <c r="K55" s="7">
        <f t="shared" si="3"/>
        <v>0.98333904578875586</v>
      </c>
      <c r="M55" s="3" t="s">
        <v>38</v>
      </c>
      <c r="N55" s="11">
        <v>981.92</v>
      </c>
      <c r="O55" s="11">
        <v>428.59</v>
      </c>
      <c r="P55" s="11">
        <f t="shared" si="4"/>
        <v>553.32999999999993</v>
      </c>
      <c r="Q55" s="11">
        <f t="shared" si="5"/>
        <v>2.2910473879465223</v>
      </c>
      <c r="S55" s="8" t="s">
        <v>38</v>
      </c>
      <c r="T55" s="9">
        <v>4</v>
      </c>
      <c r="U55" s="9">
        <v>2.4</v>
      </c>
      <c r="V55" s="9">
        <v>1.9970000000000001</v>
      </c>
      <c r="W55" s="9">
        <v>23.135000000000002</v>
      </c>
      <c r="X55" s="9">
        <v>1.27</v>
      </c>
      <c r="Y55" s="9">
        <v>1.96</v>
      </c>
      <c r="Z55" s="9">
        <v>33.015999999999998</v>
      </c>
      <c r="AA55" s="9">
        <v>1.899</v>
      </c>
      <c r="AB55" s="9">
        <v>2.976</v>
      </c>
      <c r="AC55" s="9">
        <v>100.145</v>
      </c>
      <c r="AD55" s="9">
        <v>3.9569999999999999</v>
      </c>
      <c r="AE55" s="9">
        <v>5.1219999999999999</v>
      </c>
      <c r="AF55" s="9">
        <v>164.512</v>
      </c>
    </row>
    <row r="56" spans="1:32" x14ac:dyDescent="0.2">
      <c r="A56" s="3" t="s">
        <v>38</v>
      </c>
      <c r="B56" s="3">
        <v>2114.33</v>
      </c>
      <c r="C56" s="3">
        <v>1259</v>
      </c>
      <c r="D56" s="7">
        <f t="shared" si="0"/>
        <v>1.6793725178713264</v>
      </c>
      <c r="E56" s="3">
        <v>2299.9299999999998</v>
      </c>
      <c r="F56" s="3">
        <v>1368.15</v>
      </c>
      <c r="G56" s="7">
        <f t="shared" si="1"/>
        <v>1.6810510543434563</v>
      </c>
      <c r="H56" s="3">
        <v>1722.86</v>
      </c>
      <c r="I56" s="3">
        <v>1049.05</v>
      </c>
      <c r="J56" s="7">
        <f t="shared" si="2"/>
        <v>1.6423049425670846</v>
      </c>
      <c r="K56" s="7">
        <f t="shared" si="3"/>
        <v>1.6675761715939557</v>
      </c>
      <c r="M56" s="3" t="s">
        <v>38</v>
      </c>
      <c r="N56" s="11">
        <v>1218.08</v>
      </c>
      <c r="O56" s="11">
        <v>494.34</v>
      </c>
      <c r="P56" s="11">
        <f t="shared" si="4"/>
        <v>723.74</v>
      </c>
      <c r="Q56" s="11">
        <f t="shared" si="5"/>
        <v>2.4640530808755106</v>
      </c>
      <c r="S56" s="8" t="s">
        <v>38</v>
      </c>
      <c r="T56" s="9">
        <v>4</v>
      </c>
      <c r="U56" s="9">
        <v>8.9220000000000006</v>
      </c>
      <c r="V56" s="9">
        <v>4.0229999999999997</v>
      </c>
      <c r="W56" s="9">
        <v>51.69</v>
      </c>
      <c r="X56" s="9">
        <v>5.35</v>
      </c>
      <c r="Y56" s="9">
        <v>4.6500000000000004</v>
      </c>
      <c r="Z56" s="9">
        <v>110.21299999999999</v>
      </c>
      <c r="AA56" s="9">
        <v>5.5209999999999999</v>
      </c>
      <c r="AB56" s="9">
        <v>2.9009999999999998</v>
      </c>
      <c r="AC56" s="9">
        <v>155.21600000000001</v>
      </c>
      <c r="AD56" s="9">
        <v>5.3620000000000001</v>
      </c>
      <c r="AE56" s="9">
        <v>3.7130000000000001</v>
      </c>
      <c r="AF56" s="9">
        <v>167.69</v>
      </c>
    </row>
    <row r="57" spans="1:32" x14ac:dyDescent="0.2">
      <c r="A57" s="3" t="s">
        <v>38</v>
      </c>
      <c r="B57" s="3">
        <v>2743.97</v>
      </c>
      <c r="C57" s="3">
        <v>1174</v>
      </c>
      <c r="D57" s="7">
        <f t="shared" si="0"/>
        <v>2.3372827938671206</v>
      </c>
      <c r="E57" s="3">
        <v>1983.2</v>
      </c>
      <c r="F57" s="3">
        <v>1213.45</v>
      </c>
      <c r="G57" s="7">
        <f t="shared" si="1"/>
        <v>1.6343483456261074</v>
      </c>
      <c r="H57" s="3">
        <v>2059</v>
      </c>
      <c r="I57" s="3">
        <v>1515.56</v>
      </c>
      <c r="J57" s="7">
        <f t="shared" si="2"/>
        <v>1.3585737285227903</v>
      </c>
      <c r="K57" s="7">
        <f t="shared" si="3"/>
        <v>1.7767349560053394</v>
      </c>
      <c r="M57" s="3" t="s">
        <v>38</v>
      </c>
      <c r="N57" s="11">
        <v>756.35</v>
      </c>
      <c r="O57" s="11">
        <v>361.03</v>
      </c>
      <c r="P57" s="11">
        <f t="shared" si="4"/>
        <v>395.32000000000005</v>
      </c>
      <c r="Q57" s="11">
        <f t="shared" si="5"/>
        <v>2.094978256654572</v>
      </c>
      <c r="S57" s="8" t="s">
        <v>38</v>
      </c>
      <c r="T57" s="9">
        <v>3</v>
      </c>
      <c r="U57" s="9">
        <v>5.4290000000000003</v>
      </c>
      <c r="V57" s="9">
        <v>4.7549999999999999</v>
      </c>
      <c r="W57" s="9">
        <v>31.31</v>
      </c>
      <c r="X57" s="9">
        <v>4.8789999999999996</v>
      </c>
      <c r="Y57" s="9">
        <v>3.68</v>
      </c>
      <c r="Z57" s="9">
        <v>154.05000000000001</v>
      </c>
      <c r="AA57" s="9">
        <v>6.6989999999999998</v>
      </c>
      <c r="AB57" s="9">
        <v>6.1719999999999997</v>
      </c>
      <c r="AC57" s="9">
        <v>87.66</v>
      </c>
      <c r="AD57" s="9"/>
      <c r="AE57" s="9"/>
      <c r="AF57" s="9"/>
    </row>
    <row r="58" spans="1:32" x14ac:dyDescent="0.2">
      <c r="A58" s="3" t="s">
        <v>38</v>
      </c>
      <c r="B58" s="3">
        <v>1975.5</v>
      </c>
      <c r="C58" s="3">
        <v>1480.22</v>
      </c>
      <c r="D58" s="7">
        <f t="shared" si="0"/>
        <v>1.3345989109726932</v>
      </c>
      <c r="E58" s="3">
        <v>1348.87</v>
      </c>
      <c r="F58" s="3">
        <v>1338.34</v>
      </c>
      <c r="G58" s="7">
        <f t="shared" si="1"/>
        <v>1.0078679558258739</v>
      </c>
      <c r="H58" s="3">
        <v>1444.81</v>
      </c>
      <c r="I58" s="3">
        <v>1177.77</v>
      </c>
      <c r="J58" s="7">
        <f t="shared" si="2"/>
        <v>1.2267335727688768</v>
      </c>
      <c r="K58" s="7">
        <f t="shared" si="3"/>
        <v>1.1897334798558148</v>
      </c>
      <c r="M58" s="3" t="s">
        <v>38</v>
      </c>
      <c r="N58" s="11">
        <v>581.74</v>
      </c>
      <c r="O58" s="11">
        <v>287.01</v>
      </c>
      <c r="P58" s="11">
        <f t="shared" si="4"/>
        <v>294.73</v>
      </c>
      <c r="Q58" s="11">
        <f t="shared" si="5"/>
        <v>2.0268980174906797</v>
      </c>
      <c r="S58" s="8" t="s">
        <v>38</v>
      </c>
      <c r="T58" s="9">
        <v>1</v>
      </c>
      <c r="U58" s="9">
        <v>3.1019999999999999</v>
      </c>
      <c r="V58" s="9">
        <v>2.4409999999999998</v>
      </c>
      <c r="W58" s="9">
        <v>169.679</v>
      </c>
      <c r="X58" s="9"/>
      <c r="Y58" s="9"/>
      <c r="Z58" s="9"/>
      <c r="AA58" s="9"/>
      <c r="AB58" s="9"/>
      <c r="AC58" s="9"/>
      <c r="AD58" s="9"/>
      <c r="AE58" s="9"/>
      <c r="AF58" s="9"/>
    </row>
    <row r="59" spans="1:32" x14ac:dyDescent="0.2">
      <c r="A59" s="3" t="s">
        <v>38</v>
      </c>
      <c r="B59" s="3">
        <v>1409</v>
      </c>
      <c r="C59" s="3">
        <v>1482.56</v>
      </c>
      <c r="D59" s="7">
        <f t="shared" si="0"/>
        <v>0.95038312108784806</v>
      </c>
      <c r="E59" s="3">
        <v>1617.26</v>
      </c>
      <c r="F59" s="3">
        <v>482.09</v>
      </c>
      <c r="G59" s="7">
        <f t="shared" si="1"/>
        <v>3.3546848098902697</v>
      </c>
      <c r="H59" s="3">
        <v>1448.81</v>
      </c>
      <c r="I59" s="3">
        <v>2575</v>
      </c>
      <c r="J59" s="7">
        <f t="shared" si="2"/>
        <v>0.5626446601941747</v>
      </c>
      <c r="K59" s="7">
        <f t="shared" si="3"/>
        <v>1.6225708637240974</v>
      </c>
      <c r="M59" s="3" t="s">
        <v>38</v>
      </c>
      <c r="N59" s="11">
        <v>496.75</v>
      </c>
      <c r="O59" s="11">
        <v>311.81</v>
      </c>
      <c r="P59" s="11">
        <f t="shared" si="4"/>
        <v>184.94</v>
      </c>
      <c r="Q59" s="11">
        <f t="shared" si="5"/>
        <v>1.593117603668901</v>
      </c>
      <c r="S59" s="8" t="s">
        <v>38</v>
      </c>
      <c r="T59" s="9">
        <v>4</v>
      </c>
      <c r="U59" s="9">
        <v>8.5310000000000006</v>
      </c>
      <c r="V59" s="9">
        <v>5.9180000000000001</v>
      </c>
      <c r="W59" s="9">
        <v>2.5009999999999999</v>
      </c>
      <c r="X59" s="9">
        <v>2.6930000000000001</v>
      </c>
      <c r="Y59" s="9">
        <v>2.1110000000000002</v>
      </c>
      <c r="Z59" s="9">
        <v>38.893999999999998</v>
      </c>
      <c r="AA59" s="9">
        <v>0.995</v>
      </c>
      <c r="AB59" s="9">
        <v>1.7629999999999999</v>
      </c>
      <c r="AC59" s="9">
        <v>122.215</v>
      </c>
      <c r="AD59" s="9">
        <v>2.766</v>
      </c>
      <c r="AE59" s="9">
        <v>2.8479999999999999</v>
      </c>
      <c r="AF59" s="9">
        <v>110.31</v>
      </c>
    </row>
    <row r="60" spans="1:32" x14ac:dyDescent="0.2">
      <c r="A60" s="3" t="s">
        <v>38</v>
      </c>
      <c r="B60" s="3">
        <v>2890.05</v>
      </c>
      <c r="C60" s="3">
        <v>2076.96</v>
      </c>
      <c r="D60" s="7">
        <f t="shared" si="0"/>
        <v>1.391480818118789</v>
      </c>
      <c r="E60" s="3">
        <v>2711.21</v>
      </c>
      <c r="F60" s="3">
        <v>2700.61</v>
      </c>
      <c r="G60" s="7">
        <f t="shared" si="1"/>
        <v>1.0039250391578198</v>
      </c>
      <c r="H60" s="3">
        <v>1410.01</v>
      </c>
      <c r="I60" s="3">
        <v>1386.21</v>
      </c>
      <c r="J60" s="7">
        <f t="shared" si="2"/>
        <v>1.0171691157905367</v>
      </c>
      <c r="K60" s="7">
        <f t="shared" si="3"/>
        <v>1.1375249910223819</v>
      </c>
      <c r="M60" s="3" t="s">
        <v>38</v>
      </c>
      <c r="N60" s="11">
        <v>747.85</v>
      </c>
      <c r="O60" s="11">
        <v>259.32</v>
      </c>
      <c r="P60" s="11">
        <f t="shared" si="4"/>
        <v>488.53000000000003</v>
      </c>
      <c r="Q60" s="11">
        <f t="shared" si="5"/>
        <v>2.8838886318062626</v>
      </c>
      <c r="S60" s="8" t="s">
        <v>38</v>
      </c>
      <c r="T60" s="9">
        <v>4</v>
      </c>
      <c r="U60" s="9">
        <v>5.5019999999999998</v>
      </c>
      <c r="V60" s="9">
        <v>3.2130000000000001</v>
      </c>
      <c r="W60" s="9">
        <v>171.67699999999999</v>
      </c>
      <c r="X60" s="9">
        <v>2.8759999999999999</v>
      </c>
      <c r="Y60" s="9">
        <v>4.5430000000000001</v>
      </c>
      <c r="Z60" s="9">
        <v>38.926000000000002</v>
      </c>
      <c r="AA60" s="9">
        <v>3.9510000000000001</v>
      </c>
      <c r="AB60" s="9">
        <v>2.6880000000000002</v>
      </c>
      <c r="AC60" s="9">
        <v>2.375</v>
      </c>
      <c r="AD60" s="9">
        <v>2.7360000000000002</v>
      </c>
      <c r="AE60" s="9">
        <v>3.5670000000000002</v>
      </c>
      <c r="AF60" s="9">
        <v>50.537999999999997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2021-10-07T18:24:04Z</dcterms:created>
  <dcterms:modified xsi:type="dcterms:W3CDTF">2021-10-07T18:24:28Z</dcterms:modified>
</cp:coreProperties>
</file>