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ProFAAL-story\CoA-rejection-paper\CoA_Story_Submission\submission-4\elife_full_submission\"/>
    </mc:Choice>
  </mc:AlternateContent>
  <xr:revisionPtr revIDLastSave="0" documentId="13_ncr:1_{2CAB4DCE-9F1D-448E-8B1D-B2C4B9078496}" xr6:coauthVersionLast="47" xr6:coauthVersionMax="47" xr10:uidLastSave="{00000000-0000-0000-0000-000000000000}"/>
  <bookViews>
    <workbookView xWindow="-108" yWindow="-108" windowWidth="23256" windowHeight="12576" xr2:uid="{9B3C653B-B70B-4B3C-9296-F22ADF42EFB6}"/>
  </bookViews>
  <sheets>
    <sheet name="RawData" sheetId="2" r:id="rId1"/>
    <sheet name="Percentage_Conversion" sheetId="3" r:id="rId2"/>
    <sheet name="_xltb_storage_" sheetId="5" state="veryHidden" r:id="rId3"/>
    <sheet name="FinalGraph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K31" i="3"/>
  <c r="K30" i="3"/>
  <c r="K20" i="3"/>
  <c r="K19" i="3"/>
  <c r="K9" i="3"/>
  <c r="K8" i="3"/>
  <c r="I31" i="3"/>
  <c r="H31" i="3"/>
  <c r="G31" i="3"/>
  <c r="F31" i="3"/>
  <c r="E31" i="3"/>
  <c r="D31" i="3"/>
  <c r="I30" i="3"/>
  <c r="H30" i="3"/>
  <c r="G30" i="3"/>
  <c r="F30" i="3"/>
  <c r="E30" i="3"/>
  <c r="D30" i="3"/>
  <c r="D19" i="3"/>
  <c r="I20" i="3"/>
  <c r="H20" i="3"/>
  <c r="G20" i="3"/>
  <c r="J20" i="3"/>
  <c r="F20" i="3"/>
  <c r="E20" i="3"/>
  <c r="D20" i="3"/>
  <c r="I19" i="3"/>
  <c r="H19" i="3"/>
  <c r="G19" i="3"/>
  <c r="J19" i="3"/>
  <c r="F19" i="3"/>
  <c r="E19" i="3"/>
  <c r="I9" i="3"/>
  <c r="H9" i="3"/>
  <c r="G9" i="3"/>
  <c r="J9" i="3"/>
  <c r="F9" i="3"/>
  <c r="E9" i="3"/>
  <c r="D9" i="3"/>
  <c r="I8" i="3"/>
  <c r="H8" i="3"/>
  <c r="G8" i="3"/>
  <c r="J8" i="3"/>
  <c r="F8" i="3"/>
  <c r="E8" i="3"/>
  <c r="D8" i="3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T9" i="2"/>
  <c r="S9" i="2"/>
  <c r="R9" i="2"/>
  <c r="Q9" i="2"/>
  <c r="P9" i="2"/>
  <c r="O9" i="2"/>
  <c r="N9" i="2"/>
  <c r="M9" i="2"/>
  <c r="L9" i="2"/>
  <c r="J9" i="2"/>
  <c r="I9" i="2"/>
  <c r="H9" i="2"/>
  <c r="G9" i="2"/>
  <c r="F9" i="2"/>
  <c r="E9" i="2"/>
  <c r="D9" i="2"/>
  <c r="C9" i="2"/>
</calcChain>
</file>

<file path=xl/sharedStrings.xml><?xml version="1.0" encoding="utf-8"?>
<sst xmlns="http://schemas.openxmlformats.org/spreadsheetml/2006/main" count="190" uniqueCount="55">
  <si>
    <t>WT</t>
  </si>
  <si>
    <t>Avg</t>
  </si>
  <si>
    <t>Acyl-AMP</t>
  </si>
  <si>
    <t>Acyl-CoA</t>
  </si>
  <si>
    <t>SEM</t>
  </si>
  <si>
    <t>%TA to A</t>
  </si>
  <si>
    <t>%TA to T</t>
  </si>
  <si>
    <r>
      <t>E</t>
    </r>
    <r>
      <rPr>
        <vertAlign val="subscript"/>
        <sz val="11"/>
        <color theme="1"/>
        <rFont val="Calibri"/>
        <family val="2"/>
        <scheme val="minor"/>
      </rPr>
      <t>%TA to A</t>
    </r>
  </si>
  <si>
    <r>
      <t>E</t>
    </r>
    <r>
      <rPr>
        <vertAlign val="subscript"/>
        <sz val="11"/>
        <color theme="1"/>
        <rFont val="Calibri"/>
        <family val="2"/>
        <scheme val="minor"/>
      </rPr>
      <t>%TA to T</t>
    </r>
  </si>
  <si>
    <t>Wt</t>
  </si>
  <si>
    <t>Control</t>
  </si>
  <si>
    <t>EcFAAL</t>
  </si>
  <si>
    <t>MsFAAL32</t>
  </si>
  <si>
    <t>RsFAAL</t>
  </si>
  <si>
    <t>F275A</t>
  </si>
  <si>
    <t>M227A</t>
  </si>
  <si>
    <t>A253G</t>
  </si>
  <si>
    <t>∆DFAM</t>
  </si>
  <si>
    <t>F275A &amp; M227A</t>
  </si>
  <si>
    <t>F275A &amp; A253G</t>
  </si>
  <si>
    <t>F275A &amp; A253G&amp; M227A</t>
  </si>
  <si>
    <t>Ave</t>
  </si>
  <si>
    <t>MsFAAL 32</t>
  </si>
  <si>
    <t>F284A</t>
  </si>
  <si>
    <t>M233A</t>
  </si>
  <si>
    <t>V257A</t>
  </si>
  <si>
    <t>∆AVFR</t>
  </si>
  <si>
    <t>F284A &amp; M233A</t>
  </si>
  <si>
    <t>F284A &amp; V257A</t>
  </si>
  <si>
    <t>F284A &amp; V257A&amp; M233A</t>
  </si>
  <si>
    <t>F264</t>
  </si>
  <si>
    <t>M216A</t>
  </si>
  <si>
    <t>∆LFIQ</t>
  </si>
  <si>
    <t>F264A&amp;M216A</t>
  </si>
  <si>
    <t>F264A &amp; I247G</t>
  </si>
  <si>
    <t>F264A&amp;M216A &amp; I247G</t>
  </si>
  <si>
    <t>Average</t>
  </si>
  <si>
    <t>F275A&amp;
M227A</t>
  </si>
  <si>
    <t>F284A&amp;
M233A</t>
  </si>
  <si>
    <t>F264A&amp;
M216A</t>
  </si>
  <si>
    <t>F275A &amp; A253G
&amp; M227A</t>
  </si>
  <si>
    <t>F284A &amp; V257A
&amp; M233A</t>
  </si>
  <si>
    <t>F264A&amp;M216A
&amp; I247G</t>
  </si>
  <si>
    <r>
      <t>∆FSH</t>
    </r>
    <r>
      <rPr>
        <vertAlign val="subscript"/>
        <sz val="11"/>
        <color theme="1"/>
        <rFont val="Calibri"/>
        <family val="2"/>
        <scheme val="minor"/>
      </rPr>
      <t>254-257</t>
    </r>
  </si>
  <si>
    <r>
      <t>∆FSH</t>
    </r>
    <r>
      <rPr>
        <vertAlign val="subscript"/>
        <sz val="11"/>
        <color theme="1"/>
        <rFont val="Calibri"/>
        <family val="2"/>
        <scheme val="minor"/>
      </rPr>
      <t>255-258</t>
    </r>
  </si>
  <si>
    <r>
      <t>∆FSH</t>
    </r>
    <r>
      <rPr>
        <vertAlign val="subscript"/>
        <sz val="11"/>
        <color theme="1"/>
        <rFont val="Calibri"/>
        <family val="2"/>
        <scheme val="minor"/>
      </rPr>
      <t>240-243</t>
    </r>
  </si>
  <si>
    <t>XL Toolbox Settings</t>
  </si>
  <si>
    <t>export_preset</t>
  </si>
  <si>
    <t>export_path</t>
  </si>
  <si>
    <t>&lt;?xml version="1.0" encoding="utf-16"?&gt;_x000D_
&lt;Preset xmlns:xsd="http://www.w3.org/2001/XMLSchema" xmlns:xsi="http://www.w3.org/2001/XMLSchema-instance"&gt;_x000D_
  &lt;Name&gt;Emf&lt;/Name&gt;_x000D_
  &lt;Dpi&gt;300&lt;/Dpi&gt;_x000D_
  &lt;FileType&gt;Emf&lt;/FileType&gt;_x000D_
  &lt;ColorSpace&gt;Rgb&lt;/ColorSpace&gt;_x000D_
  &lt;Transparency&gt;TransparentCanvas&lt;/Transparency&gt;_x000D_
  &lt;UseColorProfile&gt;false&lt;/UseColorProfile&gt;_x000D_
  &lt;ColorProfile&gt;sRGB Color Space Profile&lt;/ColorProfile&gt;_x000D_
&lt;/Preset&gt;</t>
  </si>
  <si>
    <t>C:\Users\Priyadarshan\Desktop\Figures\gain_of_function_FAALs\figure_new1.emf</t>
  </si>
  <si>
    <r>
      <rPr>
        <b/>
        <i/>
        <sz val="11"/>
        <color theme="1"/>
        <rFont val="Calibri"/>
        <family val="2"/>
        <scheme val="minor"/>
      </rPr>
      <t>Ec</t>
    </r>
    <r>
      <rPr>
        <b/>
        <sz val="11"/>
        <color theme="1"/>
        <rFont val="Calibri"/>
        <family val="2"/>
        <scheme val="minor"/>
      </rPr>
      <t>FAAL</t>
    </r>
  </si>
  <si>
    <r>
      <rPr>
        <b/>
        <i/>
        <sz val="11"/>
        <color theme="1"/>
        <rFont val="Calibri"/>
        <family val="2"/>
        <scheme val="minor"/>
      </rPr>
      <t>Ms</t>
    </r>
    <r>
      <rPr>
        <b/>
        <sz val="11"/>
        <color theme="1"/>
        <rFont val="Calibri"/>
        <family val="2"/>
        <scheme val="minor"/>
      </rPr>
      <t>FAAL32</t>
    </r>
  </si>
  <si>
    <r>
      <rPr>
        <b/>
        <i/>
        <sz val="11"/>
        <color theme="1"/>
        <rFont val="Calibri"/>
        <family val="2"/>
        <scheme val="minor"/>
      </rPr>
      <t>Rs</t>
    </r>
    <r>
      <rPr>
        <b/>
        <sz val="11"/>
        <color theme="1"/>
        <rFont val="Calibri"/>
        <family val="2"/>
        <scheme val="minor"/>
      </rPr>
      <t>FAAL</t>
    </r>
  </si>
  <si>
    <t>F264A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</si>
</sst>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2" fontId="0" fillId="0" borderId="33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vertical="center"/>
    </xf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0" fillId="0" borderId="7" xfId="0" applyBorder="1"/>
    <xf numFmtId="0" fontId="0" fillId="0" borderId="34" xfId="0" applyBorder="1"/>
    <xf numFmtId="0" fontId="0" fillId="0" borderId="7" xfId="0" applyBorder="1" applyAlignment="1">
      <alignment vertical="center"/>
    </xf>
    <xf numFmtId="2" fontId="0" fillId="0" borderId="34" xfId="0" applyNumberFormat="1" applyBorder="1" applyAlignment="1">
      <alignment horizontal="center"/>
    </xf>
    <xf numFmtId="0" fontId="0" fillId="0" borderId="7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5" xfId="0" applyBorder="1"/>
    <xf numFmtId="0" fontId="0" fillId="0" borderId="19" xfId="0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2" fontId="0" fillId="0" borderId="35" xfId="0" applyNumberForma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35" xfId="0" applyNumberFormat="1" applyBorder="1" applyAlignment="1">
      <alignment horizontal="center" vertical="center"/>
    </xf>
    <xf numFmtId="2" fontId="0" fillId="0" borderId="36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/>
    <xf numFmtId="0" fontId="0" fillId="0" borderId="3" xfId="0" applyBorder="1"/>
    <xf numFmtId="0" fontId="0" fillId="0" borderId="3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6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Percentage_Conversion!$A$2</c:f>
              <c:strCache>
                <c:ptCount val="1"/>
                <c:pt idx="0">
                  <c:v>EcFAAL</c:v>
                </c:pt>
              </c:strCache>
            </c:strRef>
          </c:tx>
          <c:spPr>
            <a:solidFill>
              <a:schemeClr val="accent2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Percentage_Conversion!$D$11:$I$11</c:f>
                <c:numCache>
                  <c:formatCode>General</c:formatCode>
                  <c:ptCount val="6"/>
                  <c:pt idx="0">
                    <c:v>3.67788738118248E-3</c:v>
                  </c:pt>
                  <c:pt idx="1">
                    <c:v>8.8397142938792406E-3</c:v>
                  </c:pt>
                  <c:pt idx="2">
                    <c:v>0.118238117638389</c:v>
                  </c:pt>
                  <c:pt idx="3">
                    <c:v>5.22462015891655E-2</c:v>
                  </c:pt>
                  <c:pt idx="4">
                    <c:v>0.145317688267526</c:v>
                  </c:pt>
                  <c:pt idx="5">
                    <c:v>2.5193269500687999E-2</c:v>
                  </c:pt>
                </c:numCache>
              </c:numRef>
            </c:plus>
            <c:minus>
              <c:numRef>
                <c:f>Percentage_Conversion!$D$11:$I$11</c:f>
                <c:numCache>
                  <c:formatCode>General</c:formatCode>
                  <c:ptCount val="6"/>
                  <c:pt idx="0">
                    <c:v>3.67788738118248E-3</c:v>
                  </c:pt>
                  <c:pt idx="1">
                    <c:v>8.8397142938792406E-3</c:v>
                  </c:pt>
                  <c:pt idx="2">
                    <c:v>0.118238117638389</c:v>
                  </c:pt>
                  <c:pt idx="3">
                    <c:v>5.22462015891655E-2</c:v>
                  </c:pt>
                  <c:pt idx="4">
                    <c:v>0.145317688267526</c:v>
                  </c:pt>
                  <c:pt idx="5">
                    <c:v>2.5193269500687999E-2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Percentage_Conversion!$D$9:$I$9</c:f>
              <c:numCache>
                <c:formatCode>0.00</c:formatCode>
                <c:ptCount val="6"/>
                <c:pt idx="0">
                  <c:v>1.0688836104513062E-2</c:v>
                </c:pt>
                <c:pt idx="1">
                  <c:v>4.4186046511627899E-2</c:v>
                </c:pt>
                <c:pt idx="2">
                  <c:v>0.17567567567567569</c:v>
                </c:pt>
                <c:pt idx="3">
                  <c:v>0.10526315789473685</c:v>
                </c:pt>
                <c:pt idx="4">
                  <c:v>0.44736842105263158</c:v>
                </c:pt>
                <c:pt idx="5">
                  <c:v>7.7205882352941194E-2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5-4C92-86BF-D0CDFDE9987C}"/>
            </c:ext>
          </c:extLst>
        </c:ser>
        <c:ser>
          <c:idx val="1"/>
          <c:order val="1"/>
          <c:tx>
            <c:strRef>
              <c:f>Percentage_Conversion!$A$13</c:f>
              <c:strCache>
                <c:ptCount val="1"/>
                <c:pt idx="0">
                  <c:v>MsFAAL32</c:v>
                </c:pt>
              </c:strCache>
            </c:strRef>
          </c:tx>
          <c:spPr>
            <a:solidFill>
              <a:schemeClr val="accent4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Percentage_Conversion!$D$21:$I$21</c:f>
                <c:numCache>
                  <c:formatCode>General</c:formatCode>
                  <c:ptCount val="6"/>
                  <c:pt idx="0">
                    <c:v>7.2589882935243698E-3</c:v>
                  </c:pt>
                  <c:pt idx="1">
                    <c:v>2.74801521625206E-3</c:v>
                  </c:pt>
                  <c:pt idx="2">
                    <c:v>5.9076178740799599E-3</c:v>
                  </c:pt>
                  <c:pt idx="3">
                    <c:v>3.6554805173856703E-2</c:v>
                  </c:pt>
                  <c:pt idx="4">
                    <c:v>1.4039255544200199E-2</c:v>
                  </c:pt>
                  <c:pt idx="5">
                    <c:v>3.6157526390521097E-2</c:v>
                  </c:pt>
                </c:numCache>
              </c:numRef>
            </c:plus>
            <c:minus>
              <c:numRef>
                <c:f>Percentage_Conversion!$D$21:$I$21</c:f>
                <c:numCache>
                  <c:formatCode>General</c:formatCode>
                  <c:ptCount val="6"/>
                  <c:pt idx="0">
                    <c:v>7.2589882935243698E-3</c:v>
                  </c:pt>
                  <c:pt idx="1">
                    <c:v>2.74801521625206E-3</c:v>
                  </c:pt>
                  <c:pt idx="2">
                    <c:v>5.9076178740799599E-3</c:v>
                  </c:pt>
                  <c:pt idx="3">
                    <c:v>3.6554805173856703E-2</c:v>
                  </c:pt>
                  <c:pt idx="4">
                    <c:v>1.4039255544200199E-2</c:v>
                  </c:pt>
                  <c:pt idx="5">
                    <c:v>3.6157526390521097E-2</c:v>
                  </c:pt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Percentage_Conversion!$D$20:$I$20</c:f>
              <c:numCache>
                <c:formatCode>0.00</c:formatCode>
                <c:ptCount val="6"/>
                <c:pt idx="0">
                  <c:v>1.8741633199464532E-2</c:v>
                </c:pt>
                <c:pt idx="1">
                  <c:v>1.8952062430323297E-2</c:v>
                </c:pt>
                <c:pt idx="2">
                  <c:v>1.7518248175182483E-2</c:v>
                </c:pt>
                <c:pt idx="3">
                  <c:v>0.84545454545454546</c:v>
                </c:pt>
                <c:pt idx="4">
                  <c:v>2.8683181225554112E-2</c:v>
                </c:pt>
                <c:pt idx="5">
                  <c:v>0.10436432637571158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E5-4C92-86BF-D0CDFDE9987C}"/>
            </c:ext>
          </c:extLst>
        </c:ser>
        <c:ser>
          <c:idx val="2"/>
          <c:order val="2"/>
          <c:tx>
            <c:strRef>
              <c:f>Percentage_Conversion!$A$24</c:f>
              <c:strCache>
                <c:ptCount val="1"/>
                <c:pt idx="0">
                  <c:v>RsFAAL</c:v>
                </c:pt>
              </c:strCache>
            </c:strRef>
          </c:tx>
          <c:spPr>
            <a:solidFill>
              <a:schemeClr val="accent6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Percentage_Conversion!$D$33:$I$33</c:f>
                <c:numCache>
                  <c:formatCode>General</c:formatCode>
                  <c:ptCount val="6"/>
                  <c:pt idx="0">
                    <c:v>1.3098956838880601E-3</c:v>
                  </c:pt>
                  <c:pt idx="1">
                    <c:v>1.9001716117288198E-2</c:v>
                  </c:pt>
                  <c:pt idx="2">
                    <c:v>7.2500195968945198E-3</c:v>
                  </c:pt>
                  <c:pt idx="3">
                    <c:v>0.29025711901399698</c:v>
                  </c:pt>
                  <c:pt idx="4">
                    <c:v>7.0235505760861804E-3</c:v>
                  </c:pt>
                  <c:pt idx="5">
                    <c:v>4.1277781214928297E-2</c:v>
                  </c:pt>
                </c:numCache>
              </c:numRef>
            </c:plus>
            <c:minus>
              <c:numRef>
                <c:f>Percentage_Conversion!$D$33:$I$33</c:f>
                <c:numCache>
                  <c:formatCode>General</c:formatCode>
                  <c:ptCount val="6"/>
                  <c:pt idx="0">
                    <c:v>1.3098956838880601E-3</c:v>
                  </c:pt>
                  <c:pt idx="1">
                    <c:v>1.9001716117288198E-2</c:v>
                  </c:pt>
                  <c:pt idx="2">
                    <c:v>7.2500195968945198E-3</c:v>
                  </c:pt>
                  <c:pt idx="3">
                    <c:v>0.29025711901399698</c:v>
                  </c:pt>
                  <c:pt idx="4">
                    <c:v>7.0235505760861804E-3</c:v>
                  </c:pt>
                  <c:pt idx="5">
                    <c:v>4.1277781214928297E-2</c:v>
                  </c:pt>
                </c:numCache>
              </c:numRef>
            </c:minus>
            <c:spPr>
              <a:noFill/>
              <a:ln w="12700" cap="flat" cmpd="sng" algn="ctr">
                <a:solidFill>
                  <a:sysClr val="windowText" lastClr="000000"/>
                </a:solidFill>
                <a:round/>
              </a:ln>
              <a:effectLst/>
            </c:spPr>
          </c:errBars>
          <c:val>
            <c:numRef>
              <c:f>Percentage_Conversion!$D$31:$I$31</c:f>
              <c:numCache>
                <c:formatCode>0.00</c:formatCode>
                <c:ptCount val="6"/>
                <c:pt idx="0">
                  <c:v>1.9607843137254906E-3</c:v>
                </c:pt>
                <c:pt idx="1">
                  <c:v>6.9212410501193325E-2</c:v>
                </c:pt>
                <c:pt idx="2">
                  <c:v>4.0000000000000008E-2</c:v>
                </c:pt>
                <c:pt idx="3">
                  <c:v>0.6</c:v>
                </c:pt>
                <c:pt idx="4">
                  <c:v>0.97687861271676302</c:v>
                </c:pt>
                <c:pt idx="5">
                  <c:v>0.91489361702127658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E5-4C92-86BF-D0CDFDE99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83431439"/>
        <c:axId val="1885269535"/>
      </c:barChart>
      <c:catAx>
        <c:axId val="18834314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5269535"/>
        <c:crosses val="autoZero"/>
        <c:auto val="1"/>
        <c:lblAlgn val="ctr"/>
        <c:lblOffset val="100"/>
        <c:noMultiLvlLbl val="0"/>
      </c:catAx>
      <c:valAx>
        <c:axId val="1885269535"/>
        <c:scaling>
          <c:orientation val="minMax"/>
          <c:max val="1.05"/>
          <c:min val="0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3431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54014563492063494"/>
          <c:y val="9.6759920634920654E-3"/>
          <c:w val="0.45481464816897882"/>
          <c:h val="4.9720634920634915E-2"/>
        </c:manualLayout>
      </c:layout>
      <c:overlay val="1"/>
      <c:spPr>
        <a:noFill/>
        <a:ln w="9525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121920</xdr:colOff>
      <xdr:row>1</xdr:row>
      <xdr:rowOff>121920</xdr:rowOff>
    </xdr:from>
    <xdr:to>
      <xdr:col>15</xdr:col>
      <xdr:colOff>498480</xdr:colOff>
      <xdr:row>22</xdr:row>
      <xdr:rowOff>18420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161BD1-786C-4820-9C69-779507A7A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20D89-08D7-47D6-B03C-5B6D96244A76}">
  <dimension ref="A1:T35"/>
  <sheetViews>
    <sheetView tabSelected="1" workbookViewId="0">
      <selection activeCell="I46" sqref="I46"/>
    </sheetView>
  </sheetViews>
  <sheetFormatPr defaultRowHeight="14.4" x14ac:dyDescent="0.3"/>
  <cols>
    <col min="11" max="11" width="9.5546875" bestFit="1" customWidth="1"/>
    <col min="12" max="12" width="8.6640625" bestFit="1" customWidth="1"/>
  </cols>
  <sheetData>
    <row r="1" spans="2:20" ht="15" thickBot="1" x14ac:dyDescent="0.35"/>
    <row r="2" spans="2:20" ht="15" thickBot="1" x14ac:dyDescent="0.35">
      <c r="B2" s="29"/>
      <c r="C2" s="30" t="s">
        <v>9</v>
      </c>
      <c r="D2" s="30" t="s">
        <v>9</v>
      </c>
      <c r="E2" s="31" t="s">
        <v>14</v>
      </c>
      <c r="F2" s="31" t="s">
        <v>14</v>
      </c>
      <c r="G2" s="2" t="s">
        <v>15</v>
      </c>
      <c r="H2" s="2" t="s">
        <v>15</v>
      </c>
      <c r="I2" s="2" t="s">
        <v>16</v>
      </c>
      <c r="J2" s="2" t="s">
        <v>16</v>
      </c>
      <c r="K2" s="11" t="s">
        <v>17</v>
      </c>
      <c r="L2" s="11" t="s">
        <v>17</v>
      </c>
      <c r="M2" s="11" t="s">
        <v>18</v>
      </c>
      <c r="N2" s="11" t="s">
        <v>18</v>
      </c>
      <c r="O2" s="2" t="s">
        <v>19</v>
      </c>
      <c r="P2" s="2" t="s">
        <v>19</v>
      </c>
      <c r="Q2" s="11" t="s">
        <v>20</v>
      </c>
      <c r="R2" s="11" t="s">
        <v>20</v>
      </c>
      <c r="S2" s="11" t="s">
        <v>10</v>
      </c>
      <c r="T2" s="11" t="s">
        <v>10</v>
      </c>
    </row>
    <row r="3" spans="2:20" x14ac:dyDescent="0.3">
      <c r="B3" s="103" t="s">
        <v>11</v>
      </c>
      <c r="C3" s="22" t="s">
        <v>2</v>
      </c>
      <c r="D3" s="22" t="s">
        <v>3</v>
      </c>
      <c r="E3" s="22" t="s">
        <v>2</v>
      </c>
      <c r="F3" s="22" t="s">
        <v>3</v>
      </c>
      <c r="G3" s="22" t="s">
        <v>2</v>
      </c>
      <c r="H3" s="22" t="s">
        <v>3</v>
      </c>
      <c r="I3" s="22" t="s">
        <v>2</v>
      </c>
      <c r="J3" s="22" t="s">
        <v>3</v>
      </c>
      <c r="K3" s="22" t="s">
        <v>2</v>
      </c>
      <c r="L3" s="22" t="s">
        <v>3</v>
      </c>
      <c r="M3" s="22" t="s">
        <v>2</v>
      </c>
      <c r="N3" s="22" t="s">
        <v>3</v>
      </c>
      <c r="O3" s="22" t="s">
        <v>2</v>
      </c>
      <c r="P3" s="22" t="s">
        <v>3</v>
      </c>
      <c r="Q3" s="22" t="s">
        <v>2</v>
      </c>
      <c r="R3" s="22" t="s">
        <v>3</v>
      </c>
      <c r="S3" s="22" t="s">
        <v>2</v>
      </c>
      <c r="T3" s="22" t="s">
        <v>3</v>
      </c>
    </row>
    <row r="4" spans="2:20" x14ac:dyDescent="0.3">
      <c r="B4" s="104"/>
      <c r="C4" s="3">
        <v>14.5</v>
      </c>
      <c r="D4" s="3">
        <v>0.4</v>
      </c>
      <c r="E4" s="3">
        <v>9.6999999999999993</v>
      </c>
      <c r="F4" s="3">
        <v>0.4</v>
      </c>
      <c r="G4" s="3">
        <v>4.8</v>
      </c>
      <c r="H4" s="3">
        <v>0.2</v>
      </c>
      <c r="I4" s="3">
        <v>6.2</v>
      </c>
      <c r="J4" s="3">
        <v>0.2</v>
      </c>
      <c r="K4" s="3">
        <v>0.9</v>
      </c>
      <c r="L4" s="3">
        <v>0.1</v>
      </c>
      <c r="M4" s="3">
        <v>0.5</v>
      </c>
      <c r="N4" s="3">
        <v>0.6</v>
      </c>
      <c r="O4" s="3">
        <v>3.3</v>
      </c>
      <c r="P4" s="4">
        <v>0.2</v>
      </c>
      <c r="Q4" s="3">
        <v>3.4</v>
      </c>
      <c r="R4" s="4">
        <v>0.2</v>
      </c>
      <c r="S4" s="3">
        <v>0.2</v>
      </c>
      <c r="T4" s="3">
        <v>0.3</v>
      </c>
    </row>
    <row r="5" spans="2:20" x14ac:dyDescent="0.3">
      <c r="B5" s="104"/>
      <c r="C5" s="3">
        <v>12.6</v>
      </c>
      <c r="D5" s="3">
        <v>0.1</v>
      </c>
      <c r="E5" s="3">
        <v>10.3</v>
      </c>
      <c r="F5" s="3">
        <v>1</v>
      </c>
      <c r="G5" s="3">
        <v>0.2</v>
      </c>
      <c r="H5" s="3">
        <v>0.2</v>
      </c>
      <c r="I5" s="3">
        <v>6.7</v>
      </c>
      <c r="J5" s="3">
        <v>0.4</v>
      </c>
      <c r="K5" s="3">
        <v>0.3</v>
      </c>
      <c r="L5" s="3">
        <v>0</v>
      </c>
      <c r="M5" s="3">
        <v>0.3</v>
      </c>
      <c r="N5" s="3">
        <v>0.2</v>
      </c>
      <c r="O5" s="3">
        <v>3.7</v>
      </c>
      <c r="P5" s="4">
        <v>0.4</v>
      </c>
      <c r="Q5" s="3">
        <v>4.2</v>
      </c>
      <c r="R5" s="4">
        <v>0.7</v>
      </c>
      <c r="S5" s="3">
        <v>0.4</v>
      </c>
      <c r="T5" s="3">
        <v>0.4</v>
      </c>
    </row>
    <row r="6" spans="2:20" x14ac:dyDescent="0.3">
      <c r="B6" s="104"/>
      <c r="C6" s="3">
        <v>22.4</v>
      </c>
      <c r="D6" s="3">
        <v>0.2</v>
      </c>
      <c r="E6" s="3">
        <v>21.8</v>
      </c>
      <c r="F6" s="3">
        <v>0.7</v>
      </c>
      <c r="G6" s="3">
        <v>0.3</v>
      </c>
      <c r="H6" s="3">
        <v>0.3</v>
      </c>
      <c r="I6" s="3">
        <v>7.2</v>
      </c>
      <c r="J6" s="3">
        <v>0.9</v>
      </c>
      <c r="K6" s="3">
        <v>0.5</v>
      </c>
      <c r="L6" s="3">
        <v>0.1</v>
      </c>
      <c r="M6" s="3">
        <v>0.6</v>
      </c>
      <c r="N6" s="3">
        <v>0.9</v>
      </c>
      <c r="O6" s="3">
        <v>8.8000000000000007</v>
      </c>
      <c r="P6" s="4">
        <v>0.5</v>
      </c>
      <c r="Q6" s="3">
        <v>6.8</v>
      </c>
      <c r="R6" s="4">
        <v>0.8</v>
      </c>
      <c r="S6" s="3">
        <v>0.4</v>
      </c>
      <c r="T6" s="3">
        <v>0.2</v>
      </c>
    </row>
    <row r="7" spans="2:20" x14ac:dyDescent="0.3">
      <c r="B7" s="104"/>
      <c r="C7" s="3">
        <v>16.399999999999999</v>
      </c>
      <c r="D7" s="3">
        <v>0.1</v>
      </c>
      <c r="E7" s="3">
        <v>20.9</v>
      </c>
      <c r="F7" s="3">
        <v>0.8</v>
      </c>
      <c r="G7" s="3">
        <v>0.1</v>
      </c>
      <c r="H7" s="3">
        <v>0.3</v>
      </c>
      <c r="I7" s="3">
        <v>2.6</v>
      </c>
      <c r="J7" s="3">
        <v>0.1</v>
      </c>
      <c r="K7" s="3"/>
      <c r="L7" s="3"/>
      <c r="M7" s="3">
        <v>0.1</v>
      </c>
      <c r="N7" s="3">
        <v>0</v>
      </c>
      <c r="O7" s="3">
        <v>2.1</v>
      </c>
      <c r="P7" s="4">
        <v>0.1</v>
      </c>
      <c r="Q7" s="3">
        <v>5</v>
      </c>
      <c r="R7" s="4">
        <v>0.1</v>
      </c>
      <c r="S7" s="3">
        <v>0.2</v>
      </c>
      <c r="T7" s="3">
        <v>0.2</v>
      </c>
    </row>
    <row r="8" spans="2:20" ht="15" thickBot="1" x14ac:dyDescent="0.35">
      <c r="B8" s="104"/>
      <c r="C8" s="5">
        <v>17.399999999999999</v>
      </c>
      <c r="D8" s="5">
        <v>0.1</v>
      </c>
      <c r="E8" s="5">
        <v>19.5</v>
      </c>
      <c r="F8" s="5">
        <v>0.9</v>
      </c>
      <c r="G8" s="5">
        <v>0.7</v>
      </c>
      <c r="H8" s="5">
        <v>0.3</v>
      </c>
      <c r="I8" s="5">
        <v>7.9</v>
      </c>
      <c r="J8" s="5">
        <v>0.1</v>
      </c>
      <c r="K8" s="5"/>
      <c r="L8" s="5"/>
      <c r="M8" s="5">
        <v>0.6</v>
      </c>
      <c r="N8" s="5">
        <v>0</v>
      </c>
      <c r="O8" s="5">
        <v>10.7</v>
      </c>
      <c r="P8" s="6">
        <v>0.1</v>
      </c>
      <c r="Q8" s="5">
        <v>5.7</v>
      </c>
      <c r="R8" s="6">
        <v>0.3</v>
      </c>
      <c r="S8" s="5">
        <v>0.2</v>
      </c>
      <c r="T8" s="5">
        <v>0.3</v>
      </c>
    </row>
    <row r="9" spans="2:20" x14ac:dyDescent="0.3">
      <c r="B9" s="7" t="s">
        <v>21</v>
      </c>
      <c r="C9" s="32">
        <f>AVERAGE(C4:C8)</f>
        <v>16.660000000000004</v>
      </c>
      <c r="D9" s="32">
        <f t="shared" ref="D9:T9" si="0">AVERAGE(D4:D8)</f>
        <v>0.18</v>
      </c>
      <c r="E9" s="32">
        <f t="shared" si="0"/>
        <v>16.439999999999998</v>
      </c>
      <c r="F9" s="32">
        <f t="shared" si="0"/>
        <v>0.7599999999999999</v>
      </c>
      <c r="G9" s="32">
        <f t="shared" si="0"/>
        <v>1.22</v>
      </c>
      <c r="H9" s="32">
        <f t="shared" si="0"/>
        <v>0.26</v>
      </c>
      <c r="I9" s="32">
        <f t="shared" si="0"/>
        <v>6.12</v>
      </c>
      <c r="J9" s="32">
        <f t="shared" si="0"/>
        <v>0.34</v>
      </c>
      <c r="K9" s="27">
        <f>AVERAGE(K4:K8)</f>
        <v>0.56666666666666665</v>
      </c>
      <c r="L9" s="27">
        <f t="shared" si="0"/>
        <v>6.6666666666666666E-2</v>
      </c>
      <c r="M9" s="32">
        <f t="shared" si="0"/>
        <v>0.42000000000000004</v>
      </c>
      <c r="N9" s="32">
        <f t="shared" si="0"/>
        <v>0.34</v>
      </c>
      <c r="O9" s="32">
        <f t="shared" si="0"/>
        <v>5.7200000000000006</v>
      </c>
      <c r="P9" s="32">
        <f t="shared" si="0"/>
        <v>0.26000000000000006</v>
      </c>
      <c r="Q9" s="32">
        <f t="shared" si="0"/>
        <v>5.0199999999999996</v>
      </c>
      <c r="R9" s="32">
        <f t="shared" si="0"/>
        <v>0.42000000000000004</v>
      </c>
      <c r="S9" s="32">
        <f t="shared" si="0"/>
        <v>0.27999999999999997</v>
      </c>
      <c r="T9" s="32">
        <f t="shared" si="0"/>
        <v>0.27999999999999997</v>
      </c>
    </row>
    <row r="10" spans="2:20" ht="15" thickBot="1" x14ac:dyDescent="0.35">
      <c r="B10" s="8" t="s">
        <v>4</v>
      </c>
      <c r="C10" s="28">
        <f>_xlfn.STDEV.S(C4:C8)/(SQRT(COUNTA(C4:C8)))</f>
        <v>1.6539649331228208</v>
      </c>
      <c r="D10" s="28">
        <f t="shared" ref="D10:T10" si="1">_xlfn.STDEV.S(D4:D8)/(SQRT(COUNTA(D4:D8)))</f>
        <v>5.8309518948453036E-2</v>
      </c>
      <c r="E10" s="28">
        <f t="shared" si="1"/>
        <v>2.6562379411491008</v>
      </c>
      <c r="F10" s="28">
        <f t="shared" si="1"/>
        <v>0.10295630140987025</v>
      </c>
      <c r="G10" s="28">
        <f t="shared" si="1"/>
        <v>0.90077744199108356</v>
      </c>
      <c r="H10" s="28">
        <f t="shared" si="1"/>
        <v>2.4494897427831733E-2</v>
      </c>
      <c r="I10" s="28">
        <f t="shared" si="1"/>
        <v>0.92379651439047927</v>
      </c>
      <c r="J10" s="28">
        <f t="shared" si="1"/>
        <v>0.15033296378372907</v>
      </c>
      <c r="K10" s="28">
        <f t="shared" si="1"/>
        <v>0.17638342073763938</v>
      </c>
      <c r="L10" s="28">
        <f t="shared" si="1"/>
        <v>3.333333333333334E-2</v>
      </c>
      <c r="M10" s="28">
        <f t="shared" si="1"/>
        <v>9.695359714832652E-2</v>
      </c>
      <c r="N10" s="28">
        <f t="shared" si="1"/>
        <v>0.17776388834631177</v>
      </c>
      <c r="O10" s="28">
        <f t="shared" si="1"/>
        <v>1.6930445948054642</v>
      </c>
      <c r="P10" s="28">
        <f t="shared" si="1"/>
        <v>8.1240384046359582E-2</v>
      </c>
      <c r="Q10" s="28">
        <f t="shared" si="1"/>
        <v>0.5885575587824875</v>
      </c>
      <c r="R10" s="28">
        <f t="shared" si="1"/>
        <v>0.1392838827718412</v>
      </c>
      <c r="S10" s="28">
        <f t="shared" si="1"/>
        <v>4.8989794855663668E-2</v>
      </c>
      <c r="T10" s="28">
        <f t="shared" si="1"/>
        <v>3.7416573867739465E-2</v>
      </c>
    </row>
    <row r="11" spans="2:20" x14ac:dyDescent="0.3">
      <c r="B11" s="101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3"/>
      <c r="P11" s="13"/>
      <c r="Q11" s="13"/>
      <c r="R11" s="13"/>
      <c r="S11" s="13"/>
      <c r="T11" s="13"/>
    </row>
    <row r="12" spans="2:20" ht="15" thickBot="1" x14ac:dyDescent="0.35"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3"/>
      <c r="P12" s="13"/>
      <c r="Q12" s="13"/>
      <c r="R12" s="13"/>
      <c r="S12" s="13"/>
      <c r="T12" s="13"/>
    </row>
    <row r="13" spans="2:20" ht="15" thickBot="1" x14ac:dyDescent="0.35">
      <c r="B13" s="105" t="s">
        <v>22</v>
      </c>
      <c r="C13" s="33" t="s">
        <v>0</v>
      </c>
      <c r="D13" s="34" t="s">
        <v>0</v>
      </c>
      <c r="E13" s="9" t="s">
        <v>23</v>
      </c>
      <c r="F13" s="9" t="s">
        <v>23</v>
      </c>
      <c r="G13" s="10" t="s">
        <v>24</v>
      </c>
      <c r="H13" s="10" t="s">
        <v>24</v>
      </c>
      <c r="I13" s="10" t="s">
        <v>25</v>
      </c>
      <c r="J13" s="10" t="s">
        <v>25</v>
      </c>
      <c r="K13" s="11" t="s">
        <v>26</v>
      </c>
      <c r="L13" s="11" t="s">
        <v>26</v>
      </c>
      <c r="M13" s="7" t="s">
        <v>27</v>
      </c>
      <c r="N13" s="7" t="s">
        <v>27</v>
      </c>
      <c r="O13" s="10" t="s">
        <v>28</v>
      </c>
      <c r="P13" s="10" t="s">
        <v>28</v>
      </c>
      <c r="Q13" s="35" t="s">
        <v>29</v>
      </c>
      <c r="R13" s="35" t="s">
        <v>29</v>
      </c>
      <c r="S13" s="11" t="s">
        <v>10</v>
      </c>
      <c r="T13" s="11" t="s">
        <v>10</v>
      </c>
    </row>
    <row r="14" spans="2:20" x14ac:dyDescent="0.3">
      <c r="B14" s="106"/>
      <c r="C14" s="21" t="s">
        <v>2</v>
      </c>
      <c r="D14" s="22" t="s">
        <v>3</v>
      </c>
      <c r="E14" s="21" t="s">
        <v>2</v>
      </c>
      <c r="F14" s="22" t="s">
        <v>3</v>
      </c>
      <c r="G14" s="22" t="s">
        <v>2</v>
      </c>
      <c r="H14" s="22" t="s">
        <v>3</v>
      </c>
      <c r="I14" s="22" t="s">
        <v>2</v>
      </c>
      <c r="J14" s="22" t="s">
        <v>3</v>
      </c>
      <c r="K14" s="22" t="s">
        <v>2</v>
      </c>
      <c r="L14" s="22" t="s">
        <v>3</v>
      </c>
      <c r="M14" s="22" t="s">
        <v>2</v>
      </c>
      <c r="N14" s="22" t="s">
        <v>3</v>
      </c>
      <c r="O14" s="22" t="s">
        <v>2</v>
      </c>
      <c r="P14" s="22" t="s">
        <v>3</v>
      </c>
      <c r="Q14" s="22" t="s">
        <v>2</v>
      </c>
      <c r="R14" s="22" t="s">
        <v>3</v>
      </c>
      <c r="S14" s="22" t="s">
        <v>2</v>
      </c>
      <c r="T14" s="22" t="s">
        <v>3</v>
      </c>
    </row>
    <row r="15" spans="2:20" x14ac:dyDescent="0.3">
      <c r="B15" s="106"/>
      <c r="C15" s="36">
        <v>13.4</v>
      </c>
      <c r="D15" s="36">
        <v>0.5</v>
      </c>
      <c r="E15" s="26">
        <v>17.3</v>
      </c>
      <c r="F15" s="3">
        <v>0.3</v>
      </c>
      <c r="G15" s="3">
        <v>12.1</v>
      </c>
      <c r="H15" s="3">
        <v>0.2</v>
      </c>
      <c r="I15" s="3">
        <v>13.9</v>
      </c>
      <c r="J15" s="3">
        <v>0.2</v>
      </c>
      <c r="K15" s="3">
        <v>0.4</v>
      </c>
      <c r="L15" s="3">
        <v>1.6</v>
      </c>
      <c r="M15" s="3">
        <v>15.9</v>
      </c>
      <c r="N15" s="3">
        <v>0.3</v>
      </c>
      <c r="O15" s="3">
        <v>17.5</v>
      </c>
      <c r="P15" s="4">
        <v>0.2</v>
      </c>
      <c r="Q15" s="3">
        <v>11.3</v>
      </c>
      <c r="R15" s="4">
        <v>1.3</v>
      </c>
      <c r="S15" s="3">
        <v>0.2</v>
      </c>
      <c r="T15" s="3">
        <v>0.2</v>
      </c>
    </row>
    <row r="16" spans="2:20" x14ac:dyDescent="0.3">
      <c r="B16" s="106"/>
      <c r="C16" s="3">
        <v>14.7</v>
      </c>
      <c r="D16" s="3">
        <v>0.6</v>
      </c>
      <c r="E16" s="26">
        <v>17.899999999999999</v>
      </c>
      <c r="F16" s="3">
        <v>0.3</v>
      </c>
      <c r="G16" s="3">
        <v>12.1</v>
      </c>
      <c r="H16" s="3">
        <v>0.3</v>
      </c>
      <c r="I16" s="3">
        <v>13.9</v>
      </c>
      <c r="J16" s="3">
        <v>0.3</v>
      </c>
      <c r="K16" s="3">
        <v>0.5</v>
      </c>
      <c r="L16" s="3">
        <v>1.8</v>
      </c>
      <c r="M16" s="3">
        <v>16.100000000000001</v>
      </c>
      <c r="N16" s="3">
        <v>1.3</v>
      </c>
      <c r="O16" s="3">
        <v>17.5</v>
      </c>
      <c r="P16" s="4">
        <v>0.5</v>
      </c>
      <c r="Q16" s="3">
        <v>10</v>
      </c>
      <c r="R16" s="4">
        <v>1.1000000000000001</v>
      </c>
      <c r="S16" s="3">
        <v>0.2</v>
      </c>
      <c r="T16" s="3">
        <v>0.2</v>
      </c>
    </row>
    <row r="17" spans="1:20" x14ac:dyDescent="0.3">
      <c r="B17" s="106"/>
      <c r="C17" s="3">
        <v>13.5</v>
      </c>
      <c r="D17" s="3">
        <v>0.1</v>
      </c>
      <c r="E17" s="26">
        <v>18.399999999999999</v>
      </c>
      <c r="F17" s="3">
        <v>0.5</v>
      </c>
      <c r="G17" s="3">
        <v>11</v>
      </c>
      <c r="H17" s="3">
        <v>0.5</v>
      </c>
      <c r="I17" s="3">
        <v>19.899999999999999</v>
      </c>
      <c r="J17" s="3">
        <v>1.2</v>
      </c>
      <c r="K17" s="3">
        <v>0.4</v>
      </c>
      <c r="L17" s="3">
        <v>3.2</v>
      </c>
      <c r="M17" s="3">
        <v>17</v>
      </c>
      <c r="N17" s="3">
        <v>0.3</v>
      </c>
      <c r="O17" s="3">
        <v>16.5</v>
      </c>
      <c r="P17" s="4">
        <v>2.7</v>
      </c>
      <c r="Q17" s="3">
        <v>5.9</v>
      </c>
      <c r="R17" s="4">
        <v>2.5</v>
      </c>
      <c r="S17" s="3">
        <v>0.3</v>
      </c>
      <c r="T17" s="3">
        <v>0.4</v>
      </c>
    </row>
    <row r="18" spans="1:20" x14ac:dyDescent="0.3">
      <c r="B18" s="106"/>
      <c r="C18" s="3">
        <v>16.399999999999999</v>
      </c>
      <c r="D18" s="3">
        <v>0.1</v>
      </c>
      <c r="E18" s="26">
        <v>17.5</v>
      </c>
      <c r="F18" s="3">
        <v>0.4</v>
      </c>
      <c r="G18" s="3">
        <v>15.4</v>
      </c>
      <c r="H18" s="3">
        <v>0</v>
      </c>
      <c r="I18" s="3">
        <v>10</v>
      </c>
      <c r="J18" s="3">
        <v>0.1</v>
      </c>
      <c r="K18" s="3">
        <v>0.1</v>
      </c>
      <c r="L18" s="3">
        <v>1.2</v>
      </c>
      <c r="M18" s="3">
        <v>12</v>
      </c>
      <c r="N18" s="3">
        <v>0.1</v>
      </c>
      <c r="O18" s="3">
        <v>19.399999999999999</v>
      </c>
      <c r="P18" s="4">
        <v>0.1</v>
      </c>
      <c r="Q18" s="3">
        <v>9</v>
      </c>
      <c r="R18" s="4">
        <v>0.4</v>
      </c>
      <c r="S18" s="3">
        <v>0.2</v>
      </c>
      <c r="T18" s="3">
        <v>0.3</v>
      </c>
    </row>
    <row r="19" spans="1:20" ht="15" thickBot="1" x14ac:dyDescent="0.35">
      <c r="B19" s="106"/>
      <c r="C19" s="3">
        <v>15.3</v>
      </c>
      <c r="D19" s="3">
        <v>0.1</v>
      </c>
      <c r="E19" s="26">
        <v>16.899999999999999</v>
      </c>
      <c r="F19" s="3">
        <v>0.2</v>
      </c>
      <c r="G19" s="3">
        <v>16.7</v>
      </c>
      <c r="H19" s="3">
        <v>0.2</v>
      </c>
      <c r="I19" s="3">
        <v>11.2</v>
      </c>
      <c r="J19" s="3">
        <v>0.1</v>
      </c>
      <c r="K19" s="3">
        <v>0.3</v>
      </c>
      <c r="L19" s="3">
        <v>1.5</v>
      </c>
      <c r="M19" s="3">
        <v>13.5</v>
      </c>
      <c r="N19" s="3">
        <v>0.2</v>
      </c>
      <c r="O19" s="3">
        <v>15.5</v>
      </c>
      <c r="P19" s="4">
        <v>0.3</v>
      </c>
      <c r="Q19" s="3">
        <v>11</v>
      </c>
      <c r="R19" s="4">
        <v>0.2</v>
      </c>
      <c r="S19" s="3">
        <v>0.4</v>
      </c>
      <c r="T19" s="3">
        <v>0.2</v>
      </c>
    </row>
    <row r="20" spans="1:20" x14ac:dyDescent="0.3">
      <c r="B20" s="7" t="s">
        <v>21</v>
      </c>
      <c r="C20" s="32">
        <f>AVERAGE(C15:C19)</f>
        <v>14.66</v>
      </c>
      <c r="D20" s="32">
        <f t="shared" ref="D20:T20" si="2">AVERAGE(D15:D19)</f>
        <v>0.28000000000000008</v>
      </c>
      <c r="E20" s="32">
        <f t="shared" si="2"/>
        <v>17.600000000000001</v>
      </c>
      <c r="F20" s="32">
        <f t="shared" si="2"/>
        <v>0.33999999999999997</v>
      </c>
      <c r="G20" s="32">
        <f t="shared" si="2"/>
        <v>13.459999999999999</v>
      </c>
      <c r="H20" s="32">
        <f t="shared" si="2"/>
        <v>0.24</v>
      </c>
      <c r="I20" s="32">
        <f t="shared" si="2"/>
        <v>13.780000000000001</v>
      </c>
      <c r="J20" s="32">
        <f t="shared" si="2"/>
        <v>0.38</v>
      </c>
      <c r="K20" s="32">
        <f t="shared" si="2"/>
        <v>0.34</v>
      </c>
      <c r="L20" s="32">
        <f t="shared" si="2"/>
        <v>1.86</v>
      </c>
      <c r="M20" s="32">
        <f t="shared" si="2"/>
        <v>14.9</v>
      </c>
      <c r="N20" s="32">
        <f t="shared" si="2"/>
        <v>0.44000000000000006</v>
      </c>
      <c r="O20" s="32">
        <f t="shared" si="2"/>
        <v>17.28</v>
      </c>
      <c r="P20" s="32">
        <f t="shared" si="2"/>
        <v>0.76</v>
      </c>
      <c r="Q20" s="32">
        <f t="shared" si="2"/>
        <v>9.4400000000000013</v>
      </c>
      <c r="R20" s="32">
        <f t="shared" si="2"/>
        <v>1.1000000000000001</v>
      </c>
      <c r="S20" s="32">
        <f t="shared" si="2"/>
        <v>0.25999999999999995</v>
      </c>
      <c r="T20" s="32">
        <f t="shared" si="2"/>
        <v>0.26</v>
      </c>
    </row>
    <row r="21" spans="1:20" ht="15" thickBot="1" x14ac:dyDescent="0.35">
      <c r="B21" s="8" t="s">
        <v>4</v>
      </c>
      <c r="C21" s="28">
        <f>_xlfn.STDEV.S(C15:C19)/(SQRT(COUNTA(C15:C19)))</f>
        <v>0.5644466316668032</v>
      </c>
      <c r="D21" s="28">
        <f t="shared" ref="D21:T21" si="3">_xlfn.STDEV.S(D15:D19)/(SQRT(COUNTA(D15:D19)))</f>
        <v>0.11135528725660039</v>
      </c>
      <c r="E21" s="28">
        <f t="shared" si="3"/>
        <v>0.25690465157330239</v>
      </c>
      <c r="F21" s="28">
        <f t="shared" si="3"/>
        <v>5.0990195135927924E-2</v>
      </c>
      <c r="G21" s="28">
        <f t="shared" si="3"/>
        <v>1.0957189420649818</v>
      </c>
      <c r="H21" s="28">
        <f t="shared" si="3"/>
        <v>8.1240384046359623E-2</v>
      </c>
      <c r="I21" s="28">
        <f t="shared" si="3"/>
        <v>1.7092103439892887</v>
      </c>
      <c r="J21" s="28">
        <f t="shared" si="3"/>
        <v>0.20832666655999654</v>
      </c>
      <c r="K21" s="28">
        <f t="shared" si="3"/>
        <v>6.7823299831252667E-2</v>
      </c>
      <c r="L21" s="28">
        <f t="shared" si="3"/>
        <v>0.34871191548325403</v>
      </c>
      <c r="M21" s="28">
        <f t="shared" si="3"/>
        <v>0.92790085677296441</v>
      </c>
      <c r="N21" s="28">
        <f t="shared" si="3"/>
        <v>0.21817424229271429</v>
      </c>
      <c r="O21" s="28">
        <f t="shared" si="3"/>
        <v>0.64683846515184884</v>
      </c>
      <c r="P21" s="28">
        <f t="shared" si="3"/>
        <v>0.48948953002081669</v>
      </c>
      <c r="Q21" s="28">
        <f t="shared" si="3"/>
        <v>0.97293370791642209</v>
      </c>
      <c r="R21" s="28">
        <f t="shared" si="3"/>
        <v>0.40620192023179785</v>
      </c>
      <c r="S21" s="28">
        <f t="shared" si="3"/>
        <v>4.0000000000000084E-2</v>
      </c>
      <c r="T21" s="28">
        <f t="shared" si="3"/>
        <v>4.0000000000000049E-2</v>
      </c>
    </row>
    <row r="22" spans="1:20" x14ac:dyDescent="0.3"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0" ht="15" thickBot="1" x14ac:dyDescent="0.3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3"/>
      <c r="P23" s="13"/>
      <c r="Q23" s="13"/>
      <c r="R23" s="13"/>
      <c r="S23" s="13"/>
      <c r="T23" s="13"/>
    </row>
    <row r="24" spans="1:20" ht="15" customHeight="1" thickBot="1" x14ac:dyDescent="0.35">
      <c r="B24" s="107" t="s">
        <v>13</v>
      </c>
      <c r="C24" s="15" t="s">
        <v>9</v>
      </c>
      <c r="D24" s="16" t="s">
        <v>9</v>
      </c>
      <c r="E24" s="17" t="s">
        <v>30</v>
      </c>
      <c r="F24" s="17" t="s">
        <v>30</v>
      </c>
      <c r="G24" s="18" t="s">
        <v>31</v>
      </c>
      <c r="H24" s="18" t="s">
        <v>31</v>
      </c>
      <c r="I24" s="99" t="s">
        <v>32</v>
      </c>
      <c r="J24" s="100"/>
      <c r="K24" s="98" t="s">
        <v>33</v>
      </c>
      <c r="L24" s="98"/>
      <c r="M24" s="98" t="s">
        <v>34</v>
      </c>
      <c r="N24" s="109"/>
      <c r="O24" s="98" t="s">
        <v>35</v>
      </c>
      <c r="P24" s="98"/>
      <c r="Q24" s="99" t="s">
        <v>10</v>
      </c>
      <c r="R24" s="100"/>
      <c r="S24" s="13"/>
      <c r="T24" s="13"/>
    </row>
    <row r="25" spans="1:20" x14ac:dyDescent="0.3">
      <c r="A25" s="97"/>
      <c r="B25" s="108"/>
      <c r="C25" s="19" t="s">
        <v>2</v>
      </c>
      <c r="D25" s="20" t="s">
        <v>3</v>
      </c>
      <c r="E25" s="21" t="s">
        <v>2</v>
      </c>
      <c r="F25" s="22" t="s">
        <v>3</v>
      </c>
      <c r="G25" s="22" t="s">
        <v>2</v>
      </c>
      <c r="H25" s="22" t="s">
        <v>3</v>
      </c>
      <c r="I25" s="22" t="s">
        <v>2</v>
      </c>
      <c r="J25" s="22" t="s">
        <v>3</v>
      </c>
      <c r="K25" s="22" t="s">
        <v>2</v>
      </c>
      <c r="L25" s="22" t="s">
        <v>3</v>
      </c>
      <c r="M25" s="22" t="s">
        <v>2</v>
      </c>
      <c r="N25" s="22" t="s">
        <v>3</v>
      </c>
      <c r="O25" s="22" t="s">
        <v>2</v>
      </c>
      <c r="P25" s="22" t="s">
        <v>3</v>
      </c>
      <c r="Q25" s="22" t="s">
        <v>2</v>
      </c>
      <c r="R25" s="22" t="s">
        <v>3</v>
      </c>
      <c r="S25" s="13"/>
      <c r="T25" s="13"/>
    </row>
    <row r="26" spans="1:20" x14ac:dyDescent="0.3">
      <c r="A26" s="97"/>
      <c r="B26" s="104"/>
      <c r="C26" s="3">
        <v>34.5</v>
      </c>
      <c r="D26" s="3">
        <v>0.2</v>
      </c>
      <c r="E26" s="3">
        <v>22.5</v>
      </c>
      <c r="F26" s="3">
        <v>0.4</v>
      </c>
      <c r="G26" s="3">
        <v>22.3</v>
      </c>
      <c r="H26" s="3">
        <v>0.4</v>
      </c>
      <c r="I26" s="3">
        <v>0.1</v>
      </c>
      <c r="J26" s="3">
        <v>0.3</v>
      </c>
      <c r="K26" s="3">
        <v>0.1</v>
      </c>
      <c r="L26" s="3">
        <v>11.4</v>
      </c>
      <c r="M26" s="3">
        <v>46.9</v>
      </c>
      <c r="N26" s="4">
        <v>0.3</v>
      </c>
      <c r="O26" s="3">
        <v>0.1</v>
      </c>
      <c r="P26" s="4">
        <v>1.2</v>
      </c>
      <c r="Q26" s="3">
        <v>0.2</v>
      </c>
      <c r="R26" s="3">
        <v>0.2</v>
      </c>
      <c r="S26" s="13"/>
      <c r="T26" s="13"/>
    </row>
    <row r="27" spans="1:20" x14ac:dyDescent="0.3">
      <c r="A27" s="97"/>
      <c r="B27" s="104"/>
      <c r="C27" s="3">
        <v>32.5</v>
      </c>
      <c r="D27" s="3">
        <v>0</v>
      </c>
      <c r="E27" s="3">
        <v>15.9</v>
      </c>
      <c r="F27" s="3">
        <v>1.9</v>
      </c>
      <c r="G27" s="3">
        <v>27.2</v>
      </c>
      <c r="H27" s="3">
        <v>0.9</v>
      </c>
      <c r="I27" s="3">
        <v>0</v>
      </c>
      <c r="J27" s="3">
        <v>0</v>
      </c>
      <c r="K27" s="3">
        <v>0.2</v>
      </c>
      <c r="L27" s="3">
        <v>4.5999999999999996</v>
      </c>
      <c r="M27" s="3">
        <v>73.8</v>
      </c>
      <c r="N27" s="4">
        <v>0.5</v>
      </c>
      <c r="O27" s="3">
        <v>0.2</v>
      </c>
      <c r="P27" s="4">
        <v>1.1000000000000001</v>
      </c>
      <c r="Q27" s="3">
        <v>0.2</v>
      </c>
      <c r="R27" s="3">
        <v>0.2</v>
      </c>
      <c r="S27" s="13"/>
      <c r="T27" s="13"/>
    </row>
    <row r="28" spans="1:20" x14ac:dyDescent="0.3">
      <c r="A28" s="97"/>
      <c r="B28" s="104"/>
      <c r="C28" s="3">
        <v>31.8</v>
      </c>
      <c r="D28" s="3">
        <v>0</v>
      </c>
      <c r="E28" s="3">
        <v>15.4</v>
      </c>
      <c r="F28" s="3">
        <v>1.9</v>
      </c>
      <c r="G28" s="3">
        <v>27.6</v>
      </c>
      <c r="H28" s="3">
        <v>1.1000000000000001</v>
      </c>
      <c r="I28" s="3">
        <v>0.1</v>
      </c>
      <c r="J28" s="3">
        <v>0</v>
      </c>
      <c r="K28" s="3">
        <v>0.3</v>
      </c>
      <c r="L28" s="3">
        <v>5</v>
      </c>
      <c r="M28" s="3">
        <v>73.3</v>
      </c>
      <c r="N28" s="4">
        <v>0.5</v>
      </c>
      <c r="O28" s="3">
        <v>0.1</v>
      </c>
      <c r="P28" s="4">
        <v>1</v>
      </c>
      <c r="Q28" s="3">
        <v>0.1</v>
      </c>
      <c r="R28" s="3">
        <v>0.2</v>
      </c>
      <c r="S28" s="13"/>
      <c r="T28" s="13"/>
    </row>
    <row r="29" spans="1:20" x14ac:dyDescent="0.3">
      <c r="A29" s="97"/>
      <c r="B29" s="104"/>
      <c r="C29" s="3">
        <v>30.1</v>
      </c>
      <c r="D29" s="3">
        <v>0.1</v>
      </c>
      <c r="E29" s="3">
        <v>10.9</v>
      </c>
      <c r="F29" s="3">
        <v>0.9</v>
      </c>
      <c r="G29" s="3">
        <v>16.5</v>
      </c>
      <c r="H29" s="3">
        <v>1</v>
      </c>
      <c r="I29" s="3">
        <v>0</v>
      </c>
      <c r="J29" s="3">
        <v>0</v>
      </c>
      <c r="K29" s="3">
        <v>0.1</v>
      </c>
      <c r="L29" s="3">
        <v>7.1</v>
      </c>
      <c r="M29" s="3">
        <v>59.4</v>
      </c>
      <c r="N29" s="4">
        <v>1.2</v>
      </c>
      <c r="O29" s="3">
        <v>0</v>
      </c>
      <c r="P29" s="4">
        <v>0.6</v>
      </c>
      <c r="Q29" s="3">
        <v>0</v>
      </c>
      <c r="R29" s="3">
        <v>0</v>
      </c>
      <c r="S29" s="13"/>
      <c r="T29" s="13"/>
    </row>
    <row r="30" spans="1:20" ht="15" thickBot="1" x14ac:dyDescent="0.35">
      <c r="A30" s="97"/>
      <c r="B30" s="104"/>
      <c r="C30" s="3">
        <v>23.8</v>
      </c>
      <c r="D30" s="3">
        <v>0</v>
      </c>
      <c r="E30" s="23">
        <v>13.3</v>
      </c>
      <c r="F30" s="3">
        <v>0.7</v>
      </c>
      <c r="G30" s="3">
        <v>21.6</v>
      </c>
      <c r="H30" s="3">
        <v>1.4</v>
      </c>
      <c r="I30" s="3">
        <v>0</v>
      </c>
      <c r="J30" s="3">
        <v>0</v>
      </c>
      <c r="K30" s="3">
        <v>0.1</v>
      </c>
      <c r="L30" s="3">
        <v>5.7</v>
      </c>
      <c r="M30" s="3">
        <v>65.5</v>
      </c>
      <c r="N30" s="4">
        <v>0.5</v>
      </c>
      <c r="O30" s="3">
        <v>0</v>
      </c>
      <c r="P30" s="4">
        <v>0.4</v>
      </c>
      <c r="Q30" s="3">
        <v>0.1</v>
      </c>
      <c r="R30" s="3">
        <v>0</v>
      </c>
      <c r="S30" s="13"/>
      <c r="T30" s="13"/>
    </row>
    <row r="31" spans="1:20" x14ac:dyDescent="0.3">
      <c r="A31" s="97"/>
      <c r="B31" s="7" t="s">
        <v>36</v>
      </c>
      <c r="C31" s="24">
        <f>AVERAGE(C26:C30)</f>
        <v>30.540000000000003</v>
      </c>
      <c r="D31" s="24">
        <f t="shared" ref="D31:R31" si="4">AVERAGE(D26:D30)</f>
        <v>6.0000000000000012E-2</v>
      </c>
      <c r="E31" s="24">
        <f t="shared" si="4"/>
        <v>15.6</v>
      </c>
      <c r="F31" s="24">
        <f t="shared" si="4"/>
        <v>1.1599999999999999</v>
      </c>
      <c r="G31" s="24">
        <f t="shared" si="4"/>
        <v>23.04</v>
      </c>
      <c r="H31" s="24">
        <f t="shared" si="4"/>
        <v>0.96000000000000019</v>
      </c>
      <c r="I31" s="24">
        <f t="shared" si="4"/>
        <v>0.04</v>
      </c>
      <c r="J31" s="24">
        <f t="shared" si="4"/>
        <v>0.06</v>
      </c>
      <c r="K31" s="24">
        <f t="shared" si="4"/>
        <v>0.16</v>
      </c>
      <c r="L31" s="24">
        <f t="shared" si="4"/>
        <v>6.7600000000000007</v>
      </c>
      <c r="M31" s="24">
        <f t="shared" si="4"/>
        <v>63.779999999999994</v>
      </c>
      <c r="N31" s="24">
        <f t="shared" si="4"/>
        <v>0.6</v>
      </c>
      <c r="O31" s="24">
        <f t="shared" si="4"/>
        <v>0.08</v>
      </c>
      <c r="P31" s="24">
        <f t="shared" si="4"/>
        <v>0.86</v>
      </c>
      <c r="Q31" s="24">
        <f t="shared" si="4"/>
        <v>0.12</v>
      </c>
      <c r="R31" s="24">
        <f t="shared" si="4"/>
        <v>0.12000000000000002</v>
      </c>
      <c r="S31" s="13"/>
      <c r="T31" s="13"/>
    </row>
    <row r="32" spans="1:20" ht="15" thickBot="1" x14ac:dyDescent="0.35">
      <c r="A32" s="97"/>
      <c r="B32" s="8" t="s">
        <v>4</v>
      </c>
      <c r="C32" s="25">
        <f>_xlfn.STDEV.S(C26:C30)/(SQRT(COUNTA(C26:C30)))</f>
        <v>1.8266362527881677</v>
      </c>
      <c r="D32" s="25">
        <f t="shared" ref="D32:R32" si="5">_xlfn.STDEV.S(D26:D30)/(SQRT(COUNTA(D26:D30)))</f>
        <v>0.04</v>
      </c>
      <c r="E32" s="25">
        <f t="shared" si="5"/>
        <v>1.9380402472601044</v>
      </c>
      <c r="F32" s="25">
        <f t="shared" si="5"/>
        <v>0.31240998703626616</v>
      </c>
      <c r="G32" s="25">
        <f t="shared" si="5"/>
        <v>2.0431837900688254</v>
      </c>
      <c r="H32" s="25">
        <f t="shared" si="5"/>
        <v>0.16309506430300064</v>
      </c>
      <c r="I32" s="25">
        <f t="shared" si="5"/>
        <v>2.4494897427831782E-2</v>
      </c>
      <c r="J32" s="25">
        <f t="shared" si="5"/>
        <v>0.06</v>
      </c>
      <c r="K32" s="25">
        <f t="shared" si="5"/>
        <v>0.04</v>
      </c>
      <c r="L32" s="25">
        <f t="shared" si="5"/>
        <v>1.2355565547557894</v>
      </c>
      <c r="M32" s="25">
        <f t="shared" si="5"/>
        <v>4.9905310338680398</v>
      </c>
      <c r="N32" s="25">
        <f t="shared" si="5"/>
        <v>0.15491933384829662</v>
      </c>
      <c r="O32" s="25">
        <f t="shared" si="5"/>
        <v>3.7416573867739417E-2</v>
      </c>
      <c r="P32" s="25">
        <f t="shared" si="5"/>
        <v>0.15362291495737238</v>
      </c>
      <c r="Q32" s="25">
        <f t="shared" si="5"/>
        <v>3.7416573867739437E-2</v>
      </c>
      <c r="R32" s="25">
        <f t="shared" si="5"/>
        <v>4.8989794855663564E-2</v>
      </c>
      <c r="S32" s="13"/>
      <c r="T32" s="13"/>
    </row>
    <row r="33" spans="1:20" x14ac:dyDescent="0.3">
      <c r="A33" s="97"/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3"/>
      <c r="P33" s="13"/>
      <c r="Q33" s="13"/>
      <c r="R33" s="13"/>
      <c r="S33" s="13"/>
      <c r="T33" s="13"/>
    </row>
    <row r="34" spans="1:20" x14ac:dyDescent="0.3">
      <c r="A34" s="97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3"/>
      <c r="P34" s="13"/>
      <c r="Q34" s="13"/>
      <c r="R34" s="13"/>
      <c r="S34" s="13"/>
      <c r="T34" s="13"/>
    </row>
    <row r="35" spans="1:20" ht="43.8" customHeight="1" x14ac:dyDescent="0.3"/>
  </sheetData>
  <mergeCells count="10">
    <mergeCell ref="O24:P24"/>
    <mergeCell ref="Q24:R24"/>
    <mergeCell ref="B33:N34"/>
    <mergeCell ref="B3:B8"/>
    <mergeCell ref="B11:N12"/>
    <mergeCell ref="B13:B19"/>
    <mergeCell ref="B24:B30"/>
    <mergeCell ref="I24:J24"/>
    <mergeCell ref="K24:L24"/>
    <mergeCell ref="M24:N24"/>
  </mergeCells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DA8C3-376D-4827-A455-A764673B55F3}">
  <dimension ref="A1:T33"/>
  <sheetViews>
    <sheetView topLeftCell="A4" workbookViewId="0">
      <selection activeCell="O38" sqref="O38"/>
    </sheetView>
  </sheetViews>
  <sheetFormatPr defaultRowHeight="14.4" x14ac:dyDescent="0.3"/>
  <cols>
    <col min="1" max="1" width="9.77734375" bestFit="1" customWidth="1"/>
    <col min="7" max="7" width="13.21875" bestFit="1" customWidth="1"/>
    <col min="8" max="8" width="14.5546875" bestFit="1" customWidth="1"/>
    <col min="9" max="9" width="22.109375" bestFit="1" customWidth="1"/>
    <col min="11" max="11" width="13.6640625" bestFit="1" customWidth="1"/>
  </cols>
  <sheetData>
    <row r="1" spans="1:11" ht="15" thickBot="1" x14ac:dyDescent="0.35"/>
    <row r="2" spans="1:11" ht="15" thickBot="1" x14ac:dyDescent="0.35">
      <c r="A2" s="111" t="s">
        <v>11</v>
      </c>
      <c r="B2" s="44"/>
      <c r="C2" s="54"/>
      <c r="D2" s="57" t="s">
        <v>9</v>
      </c>
      <c r="E2" s="37" t="s">
        <v>14</v>
      </c>
      <c r="F2" s="37" t="s">
        <v>15</v>
      </c>
      <c r="G2" s="37" t="s">
        <v>17</v>
      </c>
      <c r="H2" s="37" t="s">
        <v>18</v>
      </c>
      <c r="I2" s="58" t="s">
        <v>20</v>
      </c>
      <c r="J2" s="37" t="s">
        <v>16</v>
      </c>
      <c r="K2" s="37" t="s">
        <v>19</v>
      </c>
    </row>
    <row r="3" spans="1:11" x14ac:dyDescent="0.3">
      <c r="A3" s="111"/>
      <c r="B3" s="112" t="s">
        <v>1</v>
      </c>
      <c r="C3" s="38" t="s">
        <v>2</v>
      </c>
      <c r="D3" s="55">
        <v>16.660000000000004</v>
      </c>
      <c r="E3" s="55">
        <v>16.439999999999998</v>
      </c>
      <c r="F3" s="55">
        <v>1.22</v>
      </c>
      <c r="G3" s="55">
        <v>0.56666666666666665</v>
      </c>
      <c r="H3" s="55">
        <v>0.42000000000000004</v>
      </c>
      <c r="I3" s="56">
        <v>5.0199999999999996</v>
      </c>
      <c r="J3" s="55">
        <v>6.12</v>
      </c>
      <c r="K3" s="55">
        <v>5.7200000000000006</v>
      </c>
    </row>
    <row r="4" spans="1:11" x14ac:dyDescent="0.3">
      <c r="A4" s="111"/>
      <c r="B4" s="112"/>
      <c r="C4" s="38" t="s">
        <v>3</v>
      </c>
      <c r="D4" s="39">
        <v>0.18</v>
      </c>
      <c r="E4" s="39">
        <v>0.7599999999999999</v>
      </c>
      <c r="F4" s="39">
        <v>0.26</v>
      </c>
      <c r="G4" s="39">
        <v>6.6666666666666666E-2</v>
      </c>
      <c r="H4" s="39">
        <v>0.34</v>
      </c>
      <c r="I4" s="45">
        <v>0.42000000000000004</v>
      </c>
      <c r="J4" s="39">
        <v>0.34</v>
      </c>
      <c r="K4" s="39">
        <v>0.26000000000000006</v>
      </c>
    </row>
    <row r="5" spans="1:11" x14ac:dyDescent="0.3">
      <c r="A5" s="111"/>
      <c r="B5" s="112" t="s">
        <v>4</v>
      </c>
      <c r="C5" s="38" t="s">
        <v>2</v>
      </c>
      <c r="D5" s="39">
        <v>1.6539649331228208</v>
      </c>
      <c r="E5" s="39">
        <v>2.6562379411491008</v>
      </c>
      <c r="F5" s="39">
        <v>0.90077744199108356</v>
      </c>
      <c r="G5" s="39">
        <v>0.17638342073763938</v>
      </c>
      <c r="H5" s="39">
        <v>9.695359714832652E-2</v>
      </c>
      <c r="I5" s="45">
        <v>0.5885575587824875</v>
      </c>
      <c r="J5" s="39">
        <v>0.92379651439047927</v>
      </c>
      <c r="K5" s="39">
        <v>1.6930445948054642</v>
      </c>
    </row>
    <row r="6" spans="1:11" x14ac:dyDescent="0.3">
      <c r="A6" s="111"/>
      <c r="B6" s="112"/>
      <c r="C6" s="38" t="s">
        <v>3</v>
      </c>
      <c r="D6" s="39">
        <v>5.8309518948453036E-2</v>
      </c>
      <c r="E6" s="39">
        <v>0.10295630140987025</v>
      </c>
      <c r="F6" s="39">
        <v>2.4494897427831733E-2</v>
      </c>
      <c r="G6" s="39">
        <v>3.333333333333334E-2</v>
      </c>
      <c r="H6" s="39">
        <v>0.17776388834631177</v>
      </c>
      <c r="I6" s="45">
        <v>0.1392838827718412</v>
      </c>
      <c r="J6" s="39">
        <v>0.15033296378372907</v>
      </c>
      <c r="K6" s="39">
        <v>8.1240384046359582E-2</v>
      </c>
    </row>
    <row r="7" spans="1:11" x14ac:dyDescent="0.3">
      <c r="A7" s="111"/>
      <c r="B7" s="59"/>
      <c r="C7" s="1"/>
      <c r="D7" s="1"/>
      <c r="E7" s="1"/>
      <c r="F7" s="1"/>
      <c r="G7" s="1"/>
      <c r="H7" s="1"/>
      <c r="I7" s="60"/>
      <c r="J7" s="1"/>
      <c r="K7" s="1"/>
    </row>
    <row r="8" spans="1:11" x14ac:dyDescent="0.3">
      <c r="A8" s="111"/>
      <c r="B8" s="61"/>
      <c r="C8" s="38" t="s">
        <v>5</v>
      </c>
      <c r="D8" s="39">
        <f t="shared" ref="D8:K8" si="0">D3/(D3+D4)</f>
        <v>0.9893111638954869</v>
      </c>
      <c r="E8" s="39">
        <f t="shared" si="0"/>
        <v>0.95581395348837195</v>
      </c>
      <c r="F8" s="39">
        <f t="shared" si="0"/>
        <v>0.82432432432432434</v>
      </c>
      <c r="G8" s="39">
        <f t="shared" si="0"/>
        <v>0.89473684210526316</v>
      </c>
      <c r="H8" s="39">
        <f t="shared" si="0"/>
        <v>0.55263157894736847</v>
      </c>
      <c r="I8" s="45">
        <f t="shared" si="0"/>
        <v>0.92279411764705888</v>
      </c>
      <c r="J8" s="39">
        <f t="shared" si="0"/>
        <v>0.94736842105263164</v>
      </c>
      <c r="K8" s="39">
        <f t="shared" si="0"/>
        <v>0.95652173913043481</v>
      </c>
    </row>
    <row r="9" spans="1:11" x14ac:dyDescent="0.3">
      <c r="A9" s="111"/>
      <c r="B9" s="61"/>
      <c r="C9" s="38" t="s">
        <v>6</v>
      </c>
      <c r="D9" s="42">
        <f t="shared" ref="D9:K9" si="1">D4/(D3+D4)</f>
        <v>1.0688836104513062E-2</v>
      </c>
      <c r="E9" s="42">
        <f t="shared" si="1"/>
        <v>4.4186046511627899E-2</v>
      </c>
      <c r="F9" s="42">
        <f t="shared" si="1"/>
        <v>0.17567567567567569</v>
      </c>
      <c r="G9" s="42">
        <f t="shared" si="1"/>
        <v>0.10526315789473685</v>
      </c>
      <c r="H9" s="42">
        <f t="shared" si="1"/>
        <v>0.44736842105263158</v>
      </c>
      <c r="I9" s="49">
        <f t="shared" si="1"/>
        <v>7.7205882352941194E-2</v>
      </c>
      <c r="J9" s="42">
        <f t="shared" si="1"/>
        <v>5.2631578947368425E-2</v>
      </c>
      <c r="K9" s="42">
        <f t="shared" si="1"/>
        <v>4.3478260869565223E-2</v>
      </c>
    </row>
    <row r="10" spans="1:11" ht="15.6" x14ac:dyDescent="0.3">
      <c r="A10" s="111"/>
      <c r="B10" s="62"/>
      <c r="C10" s="63" t="s">
        <v>7</v>
      </c>
      <c r="D10" s="39">
        <v>3.6778873811826201E-3</v>
      </c>
      <c r="E10" s="42">
        <v>8.8397142938792406E-3</v>
      </c>
      <c r="F10" s="42">
        <v>0.118238117638389</v>
      </c>
      <c r="G10" s="42">
        <v>5.22462015891655E-2</v>
      </c>
      <c r="H10" s="42">
        <v>0.145317688267526</v>
      </c>
      <c r="I10" s="49">
        <v>2.5193269500687999E-2</v>
      </c>
      <c r="J10" s="42">
        <v>2.32548279656552E-2</v>
      </c>
      <c r="K10" s="42">
        <v>1.7915150621372201E-2</v>
      </c>
    </row>
    <row r="11" spans="1:11" ht="16.2" thickBot="1" x14ac:dyDescent="0.35">
      <c r="A11" s="111"/>
      <c r="B11" s="64"/>
      <c r="C11" s="65" t="s">
        <v>8</v>
      </c>
      <c r="D11" s="66">
        <v>3.67788738118248E-3</v>
      </c>
      <c r="E11" s="66">
        <v>8.8397142938792406E-3</v>
      </c>
      <c r="F11" s="66">
        <v>0.118238117638389</v>
      </c>
      <c r="G11" s="66">
        <v>5.22462015891655E-2</v>
      </c>
      <c r="H11" s="66">
        <v>0.145317688267526</v>
      </c>
      <c r="I11" s="67">
        <v>2.5193269500687999E-2</v>
      </c>
      <c r="J11" s="66">
        <v>2.32548279656552E-2</v>
      </c>
      <c r="K11" s="66">
        <v>1.7915150621372201E-2</v>
      </c>
    </row>
    <row r="12" spans="1:11" ht="15" thickBot="1" x14ac:dyDescent="0.35"/>
    <row r="13" spans="1:11" ht="15" thickBot="1" x14ac:dyDescent="0.35">
      <c r="A13" s="111" t="s">
        <v>12</v>
      </c>
      <c r="B13" s="44"/>
      <c r="C13" s="54"/>
      <c r="D13" s="57" t="s">
        <v>0</v>
      </c>
      <c r="E13" s="37" t="s">
        <v>23</v>
      </c>
      <c r="F13" s="37" t="s">
        <v>24</v>
      </c>
      <c r="G13" s="37" t="s">
        <v>26</v>
      </c>
      <c r="H13" s="37" t="s">
        <v>27</v>
      </c>
      <c r="I13" s="58" t="s">
        <v>29</v>
      </c>
      <c r="J13" s="37" t="s">
        <v>25</v>
      </c>
      <c r="K13" s="37" t="s">
        <v>28</v>
      </c>
    </row>
    <row r="14" spans="1:11" x14ac:dyDescent="0.3">
      <c r="A14" s="111"/>
      <c r="B14" s="112" t="s">
        <v>1</v>
      </c>
      <c r="C14" s="38" t="s">
        <v>2</v>
      </c>
      <c r="D14" s="55">
        <v>14.66</v>
      </c>
      <c r="E14" s="55">
        <v>17.600000000000001</v>
      </c>
      <c r="F14" s="55">
        <v>13.459999999999999</v>
      </c>
      <c r="G14" s="55">
        <v>0.34</v>
      </c>
      <c r="H14" s="55">
        <v>14.9</v>
      </c>
      <c r="I14" s="56">
        <v>9.4400000000000013</v>
      </c>
      <c r="J14" s="55">
        <v>13.780000000000001</v>
      </c>
      <c r="K14" s="55">
        <v>17.28</v>
      </c>
    </row>
    <row r="15" spans="1:11" x14ac:dyDescent="0.3">
      <c r="A15" s="111"/>
      <c r="B15" s="112"/>
      <c r="C15" s="38" t="s">
        <v>3</v>
      </c>
      <c r="D15" s="39">
        <v>0.28000000000000008</v>
      </c>
      <c r="E15" s="39">
        <v>0.33999999999999997</v>
      </c>
      <c r="F15" s="39">
        <v>0.24</v>
      </c>
      <c r="G15" s="39">
        <v>1.86</v>
      </c>
      <c r="H15" s="39">
        <v>0.44000000000000006</v>
      </c>
      <c r="I15" s="45">
        <v>1.1000000000000001</v>
      </c>
      <c r="J15" s="39">
        <v>0.38</v>
      </c>
      <c r="K15" s="39">
        <v>0.76</v>
      </c>
    </row>
    <row r="16" spans="1:11" x14ac:dyDescent="0.3">
      <c r="A16" s="111"/>
      <c r="B16" s="112" t="s">
        <v>4</v>
      </c>
      <c r="C16" s="38" t="s">
        <v>2</v>
      </c>
      <c r="D16" s="39">
        <v>0.5644466316668032</v>
      </c>
      <c r="E16" s="39">
        <v>0.25690465157330239</v>
      </c>
      <c r="F16" s="39">
        <v>1.0957189420649818</v>
      </c>
      <c r="G16" s="39">
        <v>6.7823299831252667E-2</v>
      </c>
      <c r="H16" s="39">
        <v>0.92790085677296441</v>
      </c>
      <c r="I16" s="45">
        <v>0.97293370791642209</v>
      </c>
      <c r="J16" s="39">
        <v>1.7092103439892887</v>
      </c>
      <c r="K16" s="39">
        <v>0.64683846515184884</v>
      </c>
    </row>
    <row r="17" spans="1:20" x14ac:dyDescent="0.3">
      <c r="A17" s="111"/>
      <c r="B17" s="112"/>
      <c r="C17" s="38" t="s">
        <v>3</v>
      </c>
      <c r="D17" s="39">
        <v>0.11135528725660039</v>
      </c>
      <c r="E17" s="39">
        <v>5.0990195135927924E-2</v>
      </c>
      <c r="F17" s="39">
        <v>8.1240384046359623E-2</v>
      </c>
      <c r="G17" s="39">
        <v>0.34871191548325403</v>
      </c>
      <c r="H17" s="39">
        <v>0.21817424229271429</v>
      </c>
      <c r="I17" s="45">
        <v>0.40620192023179785</v>
      </c>
      <c r="J17" s="39">
        <v>0.20832666655999654</v>
      </c>
      <c r="K17" s="39">
        <v>0.48948953002081669</v>
      </c>
    </row>
    <row r="18" spans="1:20" x14ac:dyDescent="0.3">
      <c r="A18" s="111"/>
      <c r="B18" s="46"/>
      <c r="C18" s="40"/>
      <c r="D18" s="40"/>
      <c r="E18" s="40"/>
      <c r="F18" s="40"/>
      <c r="G18" s="40"/>
      <c r="H18" s="40"/>
      <c r="I18" s="47"/>
      <c r="J18" s="40"/>
      <c r="K18" s="40"/>
    </row>
    <row r="19" spans="1:20" x14ac:dyDescent="0.3">
      <c r="A19" s="111"/>
      <c r="B19" s="48"/>
      <c r="C19" s="41" t="s">
        <v>5</v>
      </c>
      <c r="D19" s="39">
        <f t="shared" ref="D19:K19" si="2">D14/(D14+D15)</f>
        <v>0.98125836680053546</v>
      </c>
      <c r="E19" s="39">
        <f t="shared" si="2"/>
        <v>0.98104793756967668</v>
      </c>
      <c r="F19" s="39">
        <f t="shared" si="2"/>
        <v>0.98248175182481745</v>
      </c>
      <c r="G19" s="39">
        <f t="shared" si="2"/>
        <v>0.15454545454545454</v>
      </c>
      <c r="H19" s="39">
        <f t="shared" si="2"/>
        <v>0.97131681877444598</v>
      </c>
      <c r="I19" s="45">
        <f t="shared" si="2"/>
        <v>0.89563567362428842</v>
      </c>
      <c r="J19" s="39">
        <f t="shared" si="2"/>
        <v>0.9731638418079096</v>
      </c>
      <c r="K19" s="39">
        <f t="shared" si="2"/>
        <v>0.95787139689578704</v>
      </c>
    </row>
    <row r="20" spans="1:20" x14ac:dyDescent="0.3">
      <c r="A20" s="111"/>
      <c r="B20" s="48"/>
      <c r="C20" s="41" t="s">
        <v>6</v>
      </c>
      <c r="D20" s="42">
        <f t="shared" ref="D20:K20" si="3">D15/(D14+D15)</f>
        <v>1.8741633199464532E-2</v>
      </c>
      <c r="E20" s="42">
        <f t="shared" si="3"/>
        <v>1.8952062430323297E-2</v>
      </c>
      <c r="F20" s="42">
        <f t="shared" si="3"/>
        <v>1.7518248175182483E-2</v>
      </c>
      <c r="G20" s="42">
        <f t="shared" si="3"/>
        <v>0.84545454545454546</v>
      </c>
      <c r="H20" s="42">
        <f t="shared" si="3"/>
        <v>2.8683181225554112E-2</v>
      </c>
      <c r="I20" s="49">
        <f t="shared" si="3"/>
        <v>0.10436432637571158</v>
      </c>
      <c r="J20" s="42">
        <f t="shared" si="3"/>
        <v>2.6836158192090391E-2</v>
      </c>
      <c r="K20" s="42">
        <f t="shared" si="3"/>
        <v>4.2128603104212854E-2</v>
      </c>
    </row>
    <row r="21" spans="1:20" ht="15.6" x14ac:dyDescent="0.3">
      <c r="A21" s="111"/>
      <c r="B21" s="50"/>
      <c r="C21" s="43" t="s">
        <v>7</v>
      </c>
      <c r="D21" s="39">
        <v>7.2589882935243698E-3</v>
      </c>
      <c r="E21" s="39">
        <v>2.74801521625206E-3</v>
      </c>
      <c r="F21" s="39">
        <v>5.9076178740799599E-3</v>
      </c>
      <c r="G21" s="39">
        <v>3.6554805173856703E-2</v>
      </c>
      <c r="H21" s="39">
        <v>1.4039255544200199E-2</v>
      </c>
      <c r="I21" s="45">
        <v>3.6157526390521097E-2</v>
      </c>
      <c r="J21" s="39">
        <v>1.4795277074227901E-2</v>
      </c>
      <c r="K21" s="39">
        <v>2.6066634098528801E-2</v>
      </c>
    </row>
    <row r="22" spans="1:20" ht="16.2" thickBot="1" x14ac:dyDescent="0.35">
      <c r="A22" s="111"/>
      <c r="B22" s="51"/>
      <c r="C22" s="52" t="s">
        <v>8</v>
      </c>
      <c r="D22" s="68">
        <v>7.2589882935243698E-3</v>
      </c>
      <c r="E22" s="68">
        <v>2.74801521625206E-3</v>
      </c>
      <c r="F22" s="68">
        <v>5.9076178740799599E-3</v>
      </c>
      <c r="G22" s="68">
        <v>3.6554805173856703E-2</v>
      </c>
      <c r="H22" s="68">
        <v>1.4039255544200199E-2</v>
      </c>
      <c r="I22" s="69">
        <v>3.6157526390521097E-2</v>
      </c>
      <c r="J22" s="68">
        <v>1.4795277074227901E-2</v>
      </c>
      <c r="K22" s="68">
        <v>2.6066634098528801E-2</v>
      </c>
    </row>
    <row r="23" spans="1:20" ht="15" thickBot="1" x14ac:dyDescent="0.35"/>
    <row r="24" spans="1:20" ht="15" thickBot="1" x14ac:dyDescent="0.35">
      <c r="A24" s="111" t="s">
        <v>13</v>
      </c>
      <c r="B24" s="44"/>
      <c r="C24" s="54"/>
      <c r="D24" s="57" t="s">
        <v>9</v>
      </c>
      <c r="E24" s="37" t="s">
        <v>30</v>
      </c>
      <c r="F24" s="37" t="s">
        <v>31</v>
      </c>
      <c r="G24" s="37" t="s">
        <v>32</v>
      </c>
      <c r="H24" s="37" t="s">
        <v>33</v>
      </c>
      <c r="I24" s="71" t="s">
        <v>35</v>
      </c>
      <c r="J24" s="74"/>
      <c r="K24" s="70" t="s">
        <v>34</v>
      </c>
      <c r="M24" s="110"/>
      <c r="N24" s="110"/>
      <c r="P24" s="110"/>
      <c r="Q24" s="110"/>
      <c r="S24" s="110"/>
      <c r="T24" s="110"/>
    </row>
    <row r="25" spans="1:20" x14ac:dyDescent="0.3">
      <c r="A25" s="111"/>
      <c r="B25" s="112" t="s">
        <v>1</v>
      </c>
      <c r="C25" s="38" t="s">
        <v>2</v>
      </c>
      <c r="D25" s="55">
        <v>30.540000000000003</v>
      </c>
      <c r="E25" s="55">
        <v>15.6</v>
      </c>
      <c r="F25" s="55">
        <v>23.04</v>
      </c>
      <c r="G25" s="55">
        <v>0.04</v>
      </c>
      <c r="H25" s="55">
        <v>0.16</v>
      </c>
      <c r="I25" s="56">
        <v>0.08</v>
      </c>
      <c r="J25" s="73"/>
      <c r="K25" s="55">
        <v>63.779999999999994</v>
      </c>
    </row>
    <row r="26" spans="1:20" x14ac:dyDescent="0.3">
      <c r="A26" s="111"/>
      <c r="B26" s="112"/>
      <c r="C26" s="38" t="s">
        <v>3</v>
      </c>
      <c r="D26" s="39">
        <v>6.0000000000000012E-2</v>
      </c>
      <c r="E26" s="39">
        <v>1.1599999999999999</v>
      </c>
      <c r="F26" s="39">
        <v>0.96000000000000019</v>
      </c>
      <c r="G26" s="39">
        <v>0.06</v>
      </c>
      <c r="H26" s="39">
        <v>6.7600000000000007</v>
      </c>
      <c r="I26" s="45">
        <v>0.86</v>
      </c>
      <c r="J26" s="40"/>
      <c r="K26" s="39">
        <v>0.6</v>
      </c>
    </row>
    <row r="27" spans="1:20" x14ac:dyDescent="0.3">
      <c r="A27" s="111"/>
      <c r="B27" s="112" t="s">
        <v>4</v>
      </c>
      <c r="C27" s="38" t="s">
        <v>2</v>
      </c>
      <c r="D27" s="39">
        <v>1.8266362527881677</v>
      </c>
      <c r="E27" s="39">
        <v>1.9380402472601044</v>
      </c>
      <c r="F27" s="39">
        <v>2.0431837900688254</v>
      </c>
      <c r="G27" s="39">
        <v>2.4494897427831782E-2</v>
      </c>
      <c r="H27" s="39">
        <v>0.04</v>
      </c>
      <c r="I27" s="45">
        <v>3.7416573867739417E-2</v>
      </c>
      <c r="J27" s="40"/>
      <c r="K27" s="39">
        <v>4.9905310338680398</v>
      </c>
    </row>
    <row r="28" spans="1:20" x14ac:dyDescent="0.3">
      <c r="A28" s="111"/>
      <c r="B28" s="112"/>
      <c r="C28" s="38" t="s">
        <v>3</v>
      </c>
      <c r="D28" s="39">
        <v>0.04</v>
      </c>
      <c r="E28" s="39">
        <v>0.31240998703626616</v>
      </c>
      <c r="F28" s="39">
        <v>0.16309506430300064</v>
      </c>
      <c r="G28" s="39">
        <v>0.06</v>
      </c>
      <c r="H28" s="39">
        <v>1.2355565547557894</v>
      </c>
      <c r="I28" s="45">
        <v>0.15362291495737238</v>
      </c>
      <c r="J28" s="40"/>
      <c r="K28" s="39">
        <v>0.15491933384829662</v>
      </c>
    </row>
    <row r="29" spans="1:20" x14ac:dyDescent="0.3">
      <c r="A29" s="111"/>
      <c r="B29" s="61"/>
      <c r="C29" s="38"/>
      <c r="D29" s="38"/>
      <c r="E29" s="38"/>
      <c r="F29" s="38"/>
      <c r="G29" s="38"/>
      <c r="H29" s="38"/>
      <c r="I29" s="72"/>
      <c r="J29" s="40"/>
      <c r="K29" s="38"/>
    </row>
    <row r="30" spans="1:20" x14ac:dyDescent="0.3">
      <c r="A30" s="111"/>
      <c r="B30" s="61"/>
      <c r="C30" s="38" t="s">
        <v>5</v>
      </c>
      <c r="D30" s="39">
        <f t="shared" ref="D30:I30" si="4">D25/(D25+D26)</f>
        <v>0.99803921568627452</v>
      </c>
      <c r="E30" s="39">
        <f t="shared" si="4"/>
        <v>0.9307875894988068</v>
      </c>
      <c r="F30" s="39">
        <f t="shared" si="4"/>
        <v>0.96</v>
      </c>
      <c r="G30" s="39">
        <f t="shared" si="4"/>
        <v>0.39999999999999997</v>
      </c>
      <c r="H30" s="39">
        <f t="shared" si="4"/>
        <v>2.3121387283236993E-2</v>
      </c>
      <c r="I30" s="45">
        <f t="shared" si="4"/>
        <v>8.5106382978723416E-2</v>
      </c>
      <c r="J30" s="40"/>
      <c r="K30" s="39">
        <f>K25/(K25+K26)</f>
        <v>0.99068033550792167</v>
      </c>
    </row>
    <row r="31" spans="1:20" x14ac:dyDescent="0.3">
      <c r="A31" s="111"/>
      <c r="B31" s="61"/>
      <c r="C31" s="38" t="s">
        <v>6</v>
      </c>
      <c r="D31" s="39">
        <f t="shared" ref="D31:I31" si="5">D26/(D25+D26)</f>
        <v>1.9607843137254906E-3</v>
      </c>
      <c r="E31" s="39">
        <f t="shared" si="5"/>
        <v>6.9212410501193325E-2</v>
      </c>
      <c r="F31" s="39">
        <f t="shared" si="5"/>
        <v>4.0000000000000008E-2</v>
      </c>
      <c r="G31" s="39">
        <f t="shared" si="5"/>
        <v>0.6</v>
      </c>
      <c r="H31" s="39">
        <f t="shared" si="5"/>
        <v>0.97687861271676302</v>
      </c>
      <c r="I31" s="45">
        <f t="shared" si="5"/>
        <v>0.91489361702127658</v>
      </c>
      <c r="J31" s="40"/>
      <c r="K31" s="39">
        <f>K26/(K25+K26)</f>
        <v>9.3196644920782862E-3</v>
      </c>
    </row>
    <row r="32" spans="1:20" ht="15.6" x14ac:dyDescent="0.3">
      <c r="A32" s="111"/>
      <c r="B32" s="62"/>
      <c r="C32" s="63" t="s">
        <v>7</v>
      </c>
      <c r="D32" s="39">
        <v>1.3098956838880601E-3</v>
      </c>
      <c r="E32" s="39">
        <v>1.9001716117288198E-2</v>
      </c>
      <c r="F32" s="39">
        <v>7.2500195968945198E-3</v>
      </c>
      <c r="G32" s="39">
        <v>0.29025711901399698</v>
      </c>
      <c r="H32" s="39">
        <v>7.0235505760861804E-3</v>
      </c>
      <c r="I32" s="45">
        <v>4.1277781214928297E-2</v>
      </c>
      <c r="J32" s="40"/>
      <c r="K32" s="39">
        <v>2.4189206225779902E-3</v>
      </c>
    </row>
    <row r="33" spans="1:11" ht="16.2" thickBot="1" x14ac:dyDescent="0.35">
      <c r="A33" s="111"/>
      <c r="B33" s="64"/>
      <c r="C33" s="65" t="s">
        <v>8</v>
      </c>
      <c r="D33" s="68">
        <v>1.3098956838880601E-3</v>
      </c>
      <c r="E33" s="68">
        <v>1.9001716117288198E-2</v>
      </c>
      <c r="F33" s="68">
        <v>7.2500195968945198E-3</v>
      </c>
      <c r="G33" s="68">
        <v>0.29025711901399698</v>
      </c>
      <c r="H33" s="68">
        <v>7.0235505760861804E-3</v>
      </c>
      <c r="I33" s="69">
        <v>4.1277781214928297E-2</v>
      </c>
      <c r="J33" s="53"/>
      <c r="K33" s="68">
        <v>2.4189206225779902E-3</v>
      </c>
    </row>
  </sheetData>
  <mergeCells count="12">
    <mergeCell ref="B3:B4"/>
    <mergeCell ref="B5:B6"/>
    <mergeCell ref="A2:A11"/>
    <mergeCell ref="A13:A22"/>
    <mergeCell ref="B14:B15"/>
    <mergeCell ref="B16:B17"/>
    <mergeCell ref="P24:Q24"/>
    <mergeCell ref="S24:T24"/>
    <mergeCell ref="M24:N24"/>
    <mergeCell ref="A24:A33"/>
    <mergeCell ref="B25:B26"/>
    <mergeCell ref="B27:B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DBF6-1631-4D3A-8EA3-2FE279A9B646}">
  <dimension ref="A1:C3"/>
  <sheetViews>
    <sheetView workbookViewId="0"/>
  </sheetViews>
  <sheetFormatPr defaultRowHeight="14.4" x14ac:dyDescent="0.3"/>
  <sheetData>
    <row r="1" spans="1:3" x14ac:dyDescent="0.3">
      <c r="A1" t="s">
        <v>46</v>
      </c>
    </row>
    <row r="2" spans="1:3" ht="409.6" x14ac:dyDescent="0.3">
      <c r="B2" t="s">
        <v>47</v>
      </c>
      <c r="C2" s="78" t="s">
        <v>49</v>
      </c>
    </row>
    <row r="3" spans="1:3" x14ac:dyDescent="0.3">
      <c r="B3" t="s">
        <v>48</v>
      </c>
      <c r="C3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554D3-F974-4D7B-91C0-FF125227A338}">
  <dimension ref="E5:N12"/>
  <sheetViews>
    <sheetView workbookViewId="0">
      <selection activeCell="F20" sqref="F20"/>
    </sheetView>
  </sheetViews>
  <sheetFormatPr defaultRowHeight="14.4" x14ac:dyDescent="0.3"/>
  <cols>
    <col min="6" max="7" width="13.77734375" bestFit="1" customWidth="1"/>
    <col min="8" max="8" width="13.6640625" bestFit="1" customWidth="1"/>
    <col min="12" max="14" width="13.77734375" customWidth="1"/>
  </cols>
  <sheetData>
    <row r="5" spans="5:14" ht="15" thickBot="1" x14ac:dyDescent="0.35"/>
    <row r="6" spans="5:14" ht="28.8" customHeight="1" thickBot="1" x14ac:dyDescent="0.35">
      <c r="E6" s="93"/>
      <c r="F6" s="96" t="s">
        <v>51</v>
      </c>
      <c r="G6" s="91" t="s">
        <v>52</v>
      </c>
      <c r="H6" s="92" t="s">
        <v>53</v>
      </c>
    </row>
    <row r="7" spans="5:14" ht="28.8" customHeight="1" thickBot="1" x14ac:dyDescent="0.35">
      <c r="E7" s="94">
        <v>1</v>
      </c>
      <c r="F7" s="88" t="s">
        <v>9</v>
      </c>
      <c r="G7" s="89" t="s">
        <v>9</v>
      </c>
      <c r="H7" s="90" t="s">
        <v>9</v>
      </c>
      <c r="L7" s="57"/>
      <c r="M7" s="57"/>
      <c r="N7" s="57"/>
    </row>
    <row r="8" spans="5:14" ht="28.8" customHeight="1" thickBot="1" x14ac:dyDescent="0.35">
      <c r="E8" s="94">
        <v>2</v>
      </c>
      <c r="F8" s="85" t="s">
        <v>14</v>
      </c>
      <c r="G8" s="79" t="s">
        <v>23</v>
      </c>
      <c r="H8" s="80" t="s">
        <v>54</v>
      </c>
      <c r="L8" s="37"/>
      <c r="M8" s="37"/>
      <c r="N8" s="37"/>
    </row>
    <row r="9" spans="5:14" ht="28.8" customHeight="1" thickBot="1" x14ac:dyDescent="0.35">
      <c r="E9" s="94">
        <v>3</v>
      </c>
      <c r="F9" s="85" t="s">
        <v>15</v>
      </c>
      <c r="G9" s="79" t="s">
        <v>24</v>
      </c>
      <c r="H9" s="80" t="s">
        <v>31</v>
      </c>
      <c r="L9" s="37"/>
      <c r="M9" s="37"/>
      <c r="N9" s="37"/>
    </row>
    <row r="10" spans="5:14" ht="28.8" customHeight="1" thickBot="1" x14ac:dyDescent="0.35">
      <c r="E10" s="94">
        <v>4</v>
      </c>
      <c r="F10" s="86" t="s">
        <v>43</v>
      </c>
      <c r="G10" s="81" t="s">
        <v>44</v>
      </c>
      <c r="H10" s="82" t="s">
        <v>45</v>
      </c>
      <c r="L10" s="37"/>
      <c r="M10" s="37"/>
      <c r="N10" s="37"/>
    </row>
    <row r="11" spans="5:14" ht="29.4" thickBot="1" x14ac:dyDescent="0.35">
      <c r="E11" s="94">
        <v>5</v>
      </c>
      <c r="F11" s="86" t="s">
        <v>37</v>
      </c>
      <c r="G11" s="81" t="s">
        <v>38</v>
      </c>
      <c r="H11" s="82" t="s">
        <v>39</v>
      </c>
      <c r="L11" s="75"/>
      <c r="M11" s="75"/>
      <c r="N11" s="75"/>
    </row>
    <row r="12" spans="5:14" ht="29.4" customHeight="1" thickBot="1" x14ac:dyDescent="0.35">
      <c r="E12" s="95">
        <v>6</v>
      </c>
      <c r="F12" s="87" t="s">
        <v>40</v>
      </c>
      <c r="G12" s="83" t="s">
        <v>41</v>
      </c>
      <c r="H12" s="84" t="s">
        <v>42</v>
      </c>
      <c r="L12" s="76"/>
      <c r="M12" s="76"/>
      <c r="N12" s="77"/>
    </row>
  </sheetData>
  <pageMargins left="0.7" right="0.7" top="0.75" bottom="0.75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Percentage_Conversion</vt:lpstr>
      <vt:lpstr>FinalGraph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Priyadarshan</dc:creator>
  <cp:lastModifiedBy>priyadarshan</cp:lastModifiedBy>
  <dcterms:created xsi:type="dcterms:W3CDTF">2020-10-20T04:51:11Z</dcterms:created>
  <dcterms:modified xsi:type="dcterms:W3CDTF">2021-05-18T08:03:03Z</dcterms:modified>
</cp:coreProperties>
</file>