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roFAAL-story\CoA-rejection-paper\CoA_Story_Submission\submission-4\review_from_eLife\prepare_for_submission\re-resubmission\"/>
    </mc:Choice>
  </mc:AlternateContent>
  <xr:revisionPtr revIDLastSave="0" documentId="13_ncr:1_{42354924-0D84-42EA-9D2B-BCF46162C3AD}" xr6:coauthVersionLast="47" xr6:coauthVersionMax="47" xr10:uidLastSave="{00000000-0000-0000-0000-000000000000}"/>
  <bookViews>
    <workbookView xWindow="-100" yWindow="-100" windowWidth="21467" windowHeight="11576" xr2:uid="{9B3C653B-B70B-4B3C-9296-F22ADF42EFB6}"/>
  </bookViews>
  <sheets>
    <sheet name="RawData" sheetId="2" r:id="rId1"/>
    <sheet name="Percentage_Conversion" sheetId="3" r:id="rId2"/>
    <sheet name="_xltb_storage_" sheetId="5" state="veryHidden" r:id="rId3"/>
    <sheet name="FinalGraph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D18" i="3"/>
  <c r="F18" i="3"/>
  <c r="D17" i="3"/>
  <c r="E18" i="3"/>
  <c r="E17" i="3"/>
  <c r="F17" i="3"/>
  <c r="F9" i="3"/>
  <c r="F8" i="3"/>
  <c r="E9" i="3"/>
  <c r="E8" i="3"/>
  <c r="D9" i="3"/>
  <c r="F20" i="2"/>
  <c r="H21" i="2"/>
  <c r="G21" i="2"/>
  <c r="F21" i="2"/>
  <c r="E21" i="2"/>
  <c r="H20" i="2"/>
  <c r="G20" i="2"/>
  <c r="E20" i="2"/>
  <c r="H10" i="2"/>
  <c r="G10" i="2"/>
  <c r="H9" i="2"/>
  <c r="G9" i="2"/>
  <c r="D20" i="2"/>
  <c r="C20" i="2"/>
  <c r="D21" i="2"/>
  <c r="C21" i="2"/>
  <c r="F10" i="2"/>
  <c r="E10" i="2"/>
  <c r="D10" i="2"/>
  <c r="C10" i="2"/>
  <c r="F9" i="2"/>
  <c r="E9" i="2"/>
  <c r="D9" i="2"/>
  <c r="C9" i="2"/>
</calcChain>
</file>

<file path=xl/sharedStrings.xml><?xml version="1.0" encoding="utf-8"?>
<sst xmlns="http://schemas.openxmlformats.org/spreadsheetml/2006/main" count="55" uniqueCount="20">
  <si>
    <t>WT</t>
  </si>
  <si>
    <t>Avg</t>
  </si>
  <si>
    <t>Acyl-AMP</t>
  </si>
  <si>
    <t>Acyl-CoA</t>
  </si>
  <si>
    <t>SEM</t>
  </si>
  <si>
    <t>%TA to A</t>
  </si>
  <si>
    <t>%TA to T</t>
  </si>
  <si>
    <t>Wt</t>
  </si>
  <si>
    <t>MsFAAL32</t>
  </si>
  <si>
    <t>RsFAAL</t>
  </si>
  <si>
    <t>Ave</t>
  </si>
  <si>
    <t>MsFAAL 32</t>
  </si>
  <si>
    <t>Average</t>
  </si>
  <si>
    <t>XL Toolbox Settings</t>
  </si>
  <si>
    <t>export_preset</t>
  </si>
  <si>
    <t>export_path</t>
  </si>
  <si>
    <t>&lt;?xml version="1.0" encoding="utf-16"?&gt;_x000D_
&lt;Preset xmlns:xsd="http://www.w3.org/2001/XMLSchema" xmlns:xsi="http://www.w3.org/2001/XMLSchema-instance"&gt;_x000D_
  &lt;Name&gt;Emf&lt;/Name&gt;_x000D_
  &lt;Dpi&gt;300&lt;/Dpi&gt;_x000D_
  &lt;FileType&gt;Emf&lt;/FileType&gt;_x000D_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</si>
  <si>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C:\Users\Priyadarshan\Desktop\Figures\gain_of_function_FAALs\figure_new1.emf</t>
  </si>
  <si>
    <t>∆FSH</t>
  </si>
  <si>
    <t>∆FSI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</si>
</sst>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3" xfId="0" applyBorder="1"/>
    <xf numFmtId="0" fontId="0" fillId="0" borderId="8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0" fontId="0" fillId="0" borderId="4" xfId="0" applyBorder="1"/>
    <xf numFmtId="0" fontId="0" fillId="0" borderId="24" xfId="0" applyBorder="1"/>
    <xf numFmtId="0" fontId="0" fillId="0" borderId="4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2" fontId="0" fillId="0" borderId="25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25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2" fontId="0" fillId="0" borderId="3" xfId="0" applyNumberFormat="1" applyFont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0" fillId="0" borderId="26" xfId="0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0" fillId="0" borderId="35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0" fillId="0" borderId="29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18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24" xfId="0" applyNumberFormat="1" applyFont="1" applyBorder="1" applyAlignment="1">
      <alignment horizontal="center" vertical="center"/>
    </xf>
    <xf numFmtId="2" fontId="0" fillId="0" borderId="19" xfId="0" applyNumberFormat="1" applyFont="1" applyBorder="1" applyAlignment="1">
      <alignment horizontal="center" vertical="center"/>
    </xf>
    <xf numFmtId="2" fontId="0" fillId="0" borderId="3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8" xfId="0" applyFon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0" fillId="0" borderId="15" xfId="0" applyBorder="1"/>
    <xf numFmtId="2" fontId="0" fillId="0" borderId="29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1" fontId="0" fillId="0" borderId="3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22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Percentage_Conversion!$D$2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5.2910577032372598E-2</c:v>
                </c:pt>
              </c:numLit>
            </c:plus>
            <c:minus>
              <c:numLit>
                <c:formatCode>General</c:formatCode>
                <c:ptCount val="1"/>
                <c:pt idx="0">
                  <c:v>5.2910577032372598E-2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(Percentage_Conversion!$A$11,Percentage_Conversion!$A$2)</c:f>
              <c:strCache>
                <c:ptCount val="2"/>
                <c:pt idx="0">
                  <c:v>RsFAAL</c:v>
                </c:pt>
                <c:pt idx="1">
                  <c:v>MsFAAL32</c:v>
                </c:pt>
              </c:strCache>
            </c:strRef>
          </c:cat>
          <c:val>
            <c:numRef>
              <c:f>(Percentage_Conversion!$D$18,Percentage_Conversion!$D$9)</c:f>
              <c:numCache>
                <c:formatCode>0.00</c:formatCode>
                <c:ptCount val="2"/>
                <c:pt idx="0">
                  <c:v>0.19607843137254904</c:v>
                </c:pt>
                <c:pt idx="1">
                  <c:v>1.8741633199464529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9-4397-908D-2934EBF9AFA1}"/>
            </c:ext>
          </c:extLst>
        </c:ser>
        <c:ser>
          <c:idx val="1"/>
          <c:order val="1"/>
          <c:tx>
            <c:strRef>
              <c:f>Percentage_Conversion!$F$2</c:f>
              <c:strCache>
                <c:ptCount val="1"/>
                <c:pt idx="0">
                  <c:v>∆FSI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2.9693373398368299E-2</c:v>
                </c:pt>
              </c:numLit>
            </c:plus>
            <c:minus>
              <c:numLit>
                <c:formatCode>General</c:formatCode>
                <c:ptCount val="1"/>
                <c:pt idx="0">
                  <c:v>2.9693373398368299E-2</c:v>
                </c:pt>
              </c:numLit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(Percentage_Conversion!$A$11,Percentage_Conversion!$A$2)</c:f>
              <c:strCache>
                <c:ptCount val="2"/>
                <c:pt idx="0">
                  <c:v>RsFAAL</c:v>
                </c:pt>
                <c:pt idx="1">
                  <c:v>MsFAAL32</c:v>
                </c:pt>
              </c:strCache>
            </c:strRef>
          </c:cat>
          <c:val>
            <c:numRef>
              <c:f>(Percentage_Conversion!$F$18,Percentage_Conversion!$F$9)</c:f>
              <c:numCache>
                <c:formatCode>0.00</c:formatCode>
                <c:ptCount val="2"/>
                <c:pt idx="0">
                  <c:v>33.539677317367612</c:v>
                </c:pt>
                <c:pt idx="1">
                  <c:v>8.3163746673941414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9-4397-908D-2934EBF9AFA1}"/>
            </c:ext>
          </c:extLst>
        </c:ser>
        <c:ser>
          <c:idx val="2"/>
          <c:order val="2"/>
          <c:tx>
            <c:strRef>
              <c:f>Percentage_Conversion!$E$2</c:f>
              <c:strCache>
                <c:ptCount val="1"/>
                <c:pt idx="0">
                  <c:v>∆FSH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5.2331314332409104E-3</c:v>
                </c:pt>
              </c:numLit>
            </c:plus>
            <c:minus>
              <c:numLit>
                <c:formatCode>General</c:formatCode>
                <c:ptCount val="1"/>
                <c:pt idx="0">
                  <c:v>5.2331314332409104E-3</c:v>
                </c:pt>
              </c:numLit>
            </c:minus>
            <c:spPr>
              <a:noFill/>
              <a:ln w="19050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(Percentage_Conversion!$A$11,Percentage_Conversion!$A$2)</c:f>
              <c:strCache>
                <c:ptCount val="2"/>
                <c:pt idx="0">
                  <c:v>RsFAAL</c:v>
                </c:pt>
                <c:pt idx="1">
                  <c:v>MsFAAL32</c:v>
                </c:pt>
              </c:strCache>
            </c:strRef>
          </c:cat>
          <c:val>
            <c:numRef>
              <c:f>(Percentage_Conversion!$E$18,Percentage_Conversion!$E$9)</c:f>
              <c:numCache>
                <c:formatCode>0.00</c:formatCode>
                <c:ptCount val="2"/>
                <c:pt idx="0">
                  <c:v>60</c:v>
                </c:pt>
                <c:pt idx="1">
                  <c:v>84.545454545454533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99-4397-908D-2934EBF9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5872432"/>
        <c:axId val="1955874928"/>
      </c:barChart>
      <c:catAx>
        <c:axId val="195587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74928"/>
        <c:crosses val="autoZero"/>
        <c:auto val="1"/>
        <c:lblAlgn val="ctr"/>
        <c:lblOffset val="100"/>
        <c:noMultiLvlLbl val="0"/>
      </c:catAx>
      <c:valAx>
        <c:axId val="1955874928"/>
        <c:scaling>
          <c:orientation val="minMax"/>
          <c:max val="105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87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9246981627296589"/>
          <c:y val="2.7777777777777776E-2"/>
          <c:w val="0.25593095238095237"/>
          <c:h val="4.556607142857142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0</xdr:row>
      <xdr:rowOff>30480</xdr:rowOff>
    </xdr:from>
    <xdr:to>
      <xdr:col>9</xdr:col>
      <xdr:colOff>551820</xdr:colOff>
      <xdr:row>21</xdr:row>
      <xdr:rowOff>117480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3F0755-8067-4E86-A9EA-566EFCEEF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D89-08D7-47D6-B03C-5B6D96244A76}">
  <dimension ref="B1:H23"/>
  <sheetViews>
    <sheetView tabSelected="1" workbookViewId="0">
      <selection activeCell="J10" sqref="J10"/>
    </sheetView>
  </sheetViews>
  <sheetFormatPr defaultRowHeight="14.4" x14ac:dyDescent="0.3"/>
  <cols>
    <col min="2" max="2" width="10.19921875" bestFit="1" customWidth="1"/>
    <col min="8" max="8" width="8.69921875" bestFit="1" customWidth="1"/>
  </cols>
  <sheetData>
    <row r="1" spans="2:8" ht="14.95" thickBot="1" x14ac:dyDescent="0.35"/>
    <row r="2" spans="2:8" x14ac:dyDescent="0.3">
      <c r="B2" s="79" t="s">
        <v>11</v>
      </c>
      <c r="C2" s="7" t="s">
        <v>0</v>
      </c>
      <c r="D2" s="32" t="s">
        <v>0</v>
      </c>
      <c r="E2" s="87" t="s">
        <v>18</v>
      </c>
      <c r="F2" s="87"/>
      <c r="G2" s="87" t="s">
        <v>19</v>
      </c>
      <c r="H2" s="86"/>
    </row>
    <row r="3" spans="2:8" ht="14.95" thickBot="1" x14ac:dyDescent="0.35">
      <c r="B3" s="80"/>
      <c r="C3" s="47" t="s">
        <v>2</v>
      </c>
      <c r="D3" s="44" t="s">
        <v>3</v>
      </c>
      <c r="E3" s="44" t="s">
        <v>2</v>
      </c>
      <c r="F3" s="44" t="s">
        <v>3</v>
      </c>
      <c r="G3" s="44" t="s">
        <v>2</v>
      </c>
      <c r="H3" s="45" t="s">
        <v>3</v>
      </c>
    </row>
    <row r="4" spans="2:8" x14ac:dyDescent="0.3">
      <c r="B4" s="80"/>
      <c r="C4" s="57">
        <v>13.4</v>
      </c>
      <c r="D4" s="52">
        <v>0.5</v>
      </c>
      <c r="E4" s="52">
        <v>0.4</v>
      </c>
      <c r="F4" s="52">
        <v>1.6</v>
      </c>
      <c r="G4" s="52">
        <v>30.434840999999999</v>
      </c>
      <c r="H4" s="58">
        <v>3.1170369999999998</v>
      </c>
    </row>
    <row r="5" spans="2:8" x14ac:dyDescent="0.3">
      <c r="B5" s="80"/>
      <c r="C5" s="59">
        <v>14.7</v>
      </c>
      <c r="D5" s="39">
        <v>0.6</v>
      </c>
      <c r="E5" s="39">
        <v>0.5</v>
      </c>
      <c r="F5" s="39">
        <v>1.8</v>
      </c>
      <c r="G5" s="39">
        <v>29.988174999999998</v>
      </c>
      <c r="H5" s="60">
        <v>2.5843319999999999</v>
      </c>
    </row>
    <row r="6" spans="2:8" x14ac:dyDescent="0.3">
      <c r="B6" s="80"/>
      <c r="C6" s="59">
        <v>13.5</v>
      </c>
      <c r="D6" s="39">
        <v>0.1</v>
      </c>
      <c r="E6" s="39">
        <v>0.4</v>
      </c>
      <c r="F6" s="39">
        <v>3.2</v>
      </c>
      <c r="G6" s="39">
        <v>30.289732000000001</v>
      </c>
      <c r="H6" s="60">
        <v>2.5269400000000002</v>
      </c>
    </row>
    <row r="7" spans="2:8" x14ac:dyDescent="0.3">
      <c r="B7" s="80"/>
      <c r="C7" s="59">
        <v>16.399999999999999</v>
      </c>
      <c r="D7" s="39">
        <v>0.1</v>
      </c>
      <c r="E7" s="39">
        <v>0.1</v>
      </c>
      <c r="F7" s="39">
        <v>1.2</v>
      </c>
      <c r="G7" s="39"/>
      <c r="H7" s="60"/>
    </row>
    <row r="8" spans="2:8" ht="14.95" thickBot="1" x14ac:dyDescent="0.35">
      <c r="B8" s="80"/>
      <c r="C8" s="59">
        <v>15.3</v>
      </c>
      <c r="D8" s="39">
        <v>0.1</v>
      </c>
      <c r="E8" s="39">
        <v>0.3</v>
      </c>
      <c r="F8" s="39">
        <v>1.5</v>
      </c>
      <c r="G8" s="39"/>
      <c r="H8" s="60"/>
    </row>
    <row r="9" spans="2:8" x14ac:dyDescent="0.3">
      <c r="B9" s="49" t="s">
        <v>10</v>
      </c>
      <c r="C9" s="61">
        <f>AVERAGE(C4:C8)</f>
        <v>14.66</v>
      </c>
      <c r="D9" s="8">
        <f t="shared" ref="D9:F9" si="0">AVERAGE(D4:D8)</f>
        <v>0.28000000000000008</v>
      </c>
      <c r="E9" s="8">
        <f t="shared" si="0"/>
        <v>0.34</v>
      </c>
      <c r="F9" s="8">
        <f t="shared" si="0"/>
        <v>1.86</v>
      </c>
      <c r="G9" s="8">
        <f t="shared" ref="G9:H9" si="1">AVERAGE(G4:G8)</f>
        <v>30.237582666666668</v>
      </c>
      <c r="H9" s="62">
        <f t="shared" si="1"/>
        <v>2.7427696666666663</v>
      </c>
    </row>
    <row r="10" spans="2:8" ht="14.95" thickBot="1" x14ac:dyDescent="0.35">
      <c r="B10" s="50" t="s">
        <v>4</v>
      </c>
      <c r="C10" s="48">
        <f>_xlfn.STDEV.S(C4:C8)/(SQRT(COUNTA(C4:C8)))</f>
        <v>0.5644466316668032</v>
      </c>
      <c r="D10" s="9">
        <f t="shared" ref="D10:F10" si="2">_xlfn.STDEV.S(D4:D8)/(SQRT(COUNTA(D4:D8)))</f>
        <v>0.11135528725660039</v>
      </c>
      <c r="E10" s="9">
        <f t="shared" si="2"/>
        <v>6.7823299831252667E-2</v>
      </c>
      <c r="F10" s="9">
        <f t="shared" si="2"/>
        <v>0.34871191548325403</v>
      </c>
      <c r="G10" s="9">
        <f t="shared" ref="G10:H10" si="3">_xlfn.STDEV.S(G4:G8)/(SQRT(COUNTA(G4:G8)))</f>
        <v>0.13155137604035613</v>
      </c>
      <c r="H10" s="46">
        <f t="shared" si="3"/>
        <v>0.1878656328481727</v>
      </c>
    </row>
    <row r="11" spans="2:8" x14ac:dyDescent="0.3">
      <c r="B11" s="4"/>
      <c r="C11" s="5"/>
      <c r="D11" s="5"/>
      <c r="E11" s="5"/>
      <c r="F11" s="5"/>
    </row>
    <row r="12" spans="2:8" ht="14.95" thickBot="1" x14ac:dyDescent="0.35">
      <c r="B12" s="6"/>
      <c r="C12" s="37"/>
      <c r="D12" s="37"/>
      <c r="E12" s="37"/>
      <c r="F12" s="37"/>
    </row>
    <row r="13" spans="2:8" x14ac:dyDescent="0.3">
      <c r="B13" s="81" t="s">
        <v>9</v>
      </c>
      <c r="C13" s="10" t="s">
        <v>7</v>
      </c>
      <c r="D13" s="32" t="s">
        <v>7</v>
      </c>
      <c r="E13" s="84" t="s">
        <v>18</v>
      </c>
      <c r="F13" s="85"/>
      <c r="G13" s="84" t="s">
        <v>19</v>
      </c>
      <c r="H13" s="86"/>
    </row>
    <row r="14" spans="2:8" ht="14.95" thickBot="1" x14ac:dyDescent="0.35">
      <c r="B14" s="82"/>
      <c r="C14" s="43" t="s">
        <v>2</v>
      </c>
      <c r="D14" s="44" t="s">
        <v>3</v>
      </c>
      <c r="E14" s="44" t="s">
        <v>2</v>
      </c>
      <c r="F14" s="44" t="s">
        <v>3</v>
      </c>
      <c r="G14" s="44" t="s">
        <v>2</v>
      </c>
      <c r="H14" s="45" t="s">
        <v>3</v>
      </c>
    </row>
    <row r="15" spans="2:8" x14ac:dyDescent="0.3">
      <c r="B15" s="82"/>
      <c r="C15" s="51">
        <v>34.5</v>
      </c>
      <c r="D15" s="52">
        <v>0.2</v>
      </c>
      <c r="E15" s="11">
        <v>0.1</v>
      </c>
      <c r="F15" s="11">
        <v>0.3</v>
      </c>
      <c r="G15" s="52">
        <v>17.235727000000001</v>
      </c>
      <c r="H15" s="58">
        <v>6.2649010000000001</v>
      </c>
    </row>
    <row r="16" spans="2:8" x14ac:dyDescent="0.3">
      <c r="B16" s="82"/>
      <c r="C16" s="53">
        <v>32.5</v>
      </c>
      <c r="D16" s="39">
        <v>0</v>
      </c>
      <c r="E16" s="78">
        <v>0</v>
      </c>
      <c r="F16" s="1">
        <v>0</v>
      </c>
      <c r="G16" s="39">
        <v>17.769863000000001</v>
      </c>
      <c r="H16" s="60">
        <v>8.5049630000000001</v>
      </c>
    </row>
    <row r="17" spans="2:8" x14ac:dyDescent="0.3">
      <c r="B17" s="82"/>
      <c r="C17" s="53">
        <v>31.8</v>
      </c>
      <c r="D17" s="39">
        <v>0</v>
      </c>
      <c r="E17" s="1">
        <v>0.1</v>
      </c>
      <c r="F17" s="1">
        <v>0</v>
      </c>
      <c r="G17" s="39">
        <v>17.689886999999999</v>
      </c>
      <c r="H17" s="60">
        <v>10.476964000000001</v>
      </c>
    </row>
    <row r="18" spans="2:8" x14ac:dyDescent="0.3">
      <c r="B18" s="82"/>
      <c r="C18" s="53">
        <v>30.1</v>
      </c>
      <c r="D18" s="39">
        <v>0.1</v>
      </c>
      <c r="E18" s="1">
        <v>0</v>
      </c>
      <c r="F18" s="1">
        <v>0</v>
      </c>
      <c r="G18" s="39">
        <v>17.642091000000001</v>
      </c>
      <c r="H18" s="60">
        <v>11.910985</v>
      </c>
    </row>
    <row r="19" spans="2:8" ht="14.95" thickBot="1" x14ac:dyDescent="0.35">
      <c r="B19" s="83"/>
      <c r="C19" s="54">
        <v>23.8</v>
      </c>
      <c r="D19" s="55">
        <v>0</v>
      </c>
      <c r="E19" s="2">
        <v>0</v>
      </c>
      <c r="F19" s="2">
        <v>0</v>
      </c>
      <c r="G19" s="55">
        <v>15.548249</v>
      </c>
      <c r="H19" s="93">
        <v>6.185079</v>
      </c>
    </row>
    <row r="20" spans="2:8" x14ac:dyDescent="0.3">
      <c r="B20" s="33" t="s">
        <v>12</v>
      </c>
      <c r="C20" s="8">
        <f>AVERAGE(C15:C19)</f>
        <v>30.540000000000003</v>
      </c>
      <c r="D20" s="56">
        <f>AVERAGE(D15:D19)</f>
        <v>6.0000000000000012E-2</v>
      </c>
      <c r="E20" s="42">
        <f t="shared" ref="E20:H20" si="4">AVERAGE(E15:E19)</f>
        <v>0.04</v>
      </c>
      <c r="F20" s="42">
        <f>AVERAGE(F15:F19)</f>
        <v>0.06</v>
      </c>
      <c r="G20" s="56">
        <f t="shared" si="4"/>
        <v>17.177163400000001</v>
      </c>
      <c r="H20" s="94">
        <f t="shared" si="4"/>
        <v>8.6685784000000012</v>
      </c>
    </row>
    <row r="21" spans="2:8" ht="14.95" thickBot="1" x14ac:dyDescent="0.35">
      <c r="B21" s="3" t="s">
        <v>4</v>
      </c>
      <c r="C21" s="9">
        <f>_xlfn.STDEV.S(C15:C19)/(SQRT(COUNTA(C15:C19)))</f>
        <v>1.8266362527881677</v>
      </c>
      <c r="D21" s="40">
        <f t="shared" ref="D21:H21" si="5">_xlfn.STDEV.S(D15:D19)/(SQRT(COUNTA(D15:D19)))</f>
        <v>0.04</v>
      </c>
      <c r="E21" s="40">
        <f t="shared" si="5"/>
        <v>2.4494897427831782E-2</v>
      </c>
      <c r="F21" s="40">
        <f t="shared" si="5"/>
        <v>0.06</v>
      </c>
      <c r="G21" s="40">
        <f t="shared" si="5"/>
        <v>0.41756004339802433</v>
      </c>
      <c r="H21" s="41">
        <f t="shared" si="5"/>
        <v>1.1348053434443988</v>
      </c>
    </row>
    <row r="22" spans="2:8" x14ac:dyDescent="0.3">
      <c r="B22" s="35"/>
      <c r="C22" s="38"/>
      <c r="D22" s="38"/>
      <c r="E22" s="38"/>
      <c r="F22" s="38"/>
      <c r="G22" s="5"/>
      <c r="H22" s="5"/>
    </row>
    <row r="23" spans="2:8" x14ac:dyDescent="0.3">
      <c r="B23" s="36"/>
      <c r="C23" s="36"/>
      <c r="D23" s="36"/>
      <c r="E23" s="36"/>
      <c r="F23" s="36"/>
      <c r="G23" s="5"/>
      <c r="H23" s="5"/>
    </row>
  </sheetData>
  <mergeCells count="6">
    <mergeCell ref="B2:B8"/>
    <mergeCell ref="B13:B19"/>
    <mergeCell ref="E13:F13"/>
    <mergeCell ref="G13:H13"/>
    <mergeCell ref="E2:F2"/>
    <mergeCell ref="G2:H2"/>
  </mergeCells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A8C3-376D-4827-A455-A764673B55F3}">
  <dimension ref="A1:O18"/>
  <sheetViews>
    <sheetView workbookViewId="0">
      <selection activeCell="D4" sqref="D4"/>
    </sheetView>
  </sheetViews>
  <sheetFormatPr defaultRowHeight="14.4" x14ac:dyDescent="0.3"/>
  <cols>
    <col min="1" max="1" width="9.796875" bestFit="1" customWidth="1"/>
    <col min="5" max="5" width="13.19921875" bestFit="1" customWidth="1"/>
    <col min="6" max="6" width="14.59765625" bestFit="1" customWidth="1"/>
  </cols>
  <sheetData>
    <row r="1" spans="1:15" ht="14.95" thickBot="1" x14ac:dyDescent="0.35"/>
    <row r="2" spans="1:15" ht="14.95" thickBot="1" x14ac:dyDescent="0.35">
      <c r="A2" s="88" t="s">
        <v>8</v>
      </c>
      <c r="B2" s="16"/>
      <c r="C2" s="75"/>
      <c r="D2" s="70" t="s">
        <v>0</v>
      </c>
      <c r="E2" s="12" t="s">
        <v>18</v>
      </c>
      <c r="F2" s="25" t="s">
        <v>19</v>
      </c>
    </row>
    <row r="3" spans="1:15" x14ac:dyDescent="0.3">
      <c r="A3" s="89"/>
      <c r="B3" s="91" t="s">
        <v>1</v>
      </c>
      <c r="C3" s="30" t="s">
        <v>2</v>
      </c>
      <c r="D3" s="71">
        <v>14.66</v>
      </c>
      <c r="E3" s="22">
        <v>0.34</v>
      </c>
      <c r="F3" s="23">
        <v>30.237582666666668</v>
      </c>
    </row>
    <row r="4" spans="1:15" x14ac:dyDescent="0.3">
      <c r="A4" s="89"/>
      <c r="B4" s="91"/>
      <c r="C4" s="30" t="s">
        <v>3</v>
      </c>
      <c r="D4" s="72">
        <v>0.28000000000000008</v>
      </c>
      <c r="E4" s="14">
        <v>1.86</v>
      </c>
      <c r="F4" s="17">
        <v>2.7427696666666663</v>
      </c>
    </row>
    <row r="5" spans="1:15" x14ac:dyDescent="0.3">
      <c r="A5" s="89"/>
      <c r="B5" s="91" t="s">
        <v>4</v>
      </c>
      <c r="C5" s="30" t="s">
        <v>2</v>
      </c>
      <c r="D5" s="72">
        <v>0.5644466316668032</v>
      </c>
      <c r="E5" s="14">
        <v>6.7823299831252667E-2</v>
      </c>
      <c r="F5" s="17">
        <v>0.13155137604035613</v>
      </c>
    </row>
    <row r="6" spans="1:15" x14ac:dyDescent="0.3">
      <c r="A6" s="89"/>
      <c r="B6" s="91"/>
      <c r="C6" s="30" t="s">
        <v>3</v>
      </c>
      <c r="D6" s="72">
        <v>0.11135528725660039</v>
      </c>
      <c r="E6" s="14">
        <v>0.34871191548325403</v>
      </c>
      <c r="F6" s="17">
        <v>0.1878656328481727</v>
      </c>
    </row>
    <row r="7" spans="1:15" x14ac:dyDescent="0.3">
      <c r="A7" s="89"/>
      <c r="B7" s="18"/>
      <c r="C7" s="19"/>
      <c r="D7" s="73"/>
      <c r="E7" s="15"/>
      <c r="F7" s="19"/>
    </row>
    <row r="8" spans="1:15" x14ac:dyDescent="0.3">
      <c r="A8" s="89"/>
      <c r="B8" s="20"/>
      <c r="C8" s="76" t="s">
        <v>5</v>
      </c>
      <c r="D8" s="72">
        <f>D3*100/(D3+D4)</f>
        <v>98.125836680053553</v>
      </c>
      <c r="E8" s="14">
        <f>E3*100/(E3+E4)</f>
        <v>15.454545454545453</v>
      </c>
      <c r="F8" s="17">
        <f>F3*100/(F3+F4)</f>
        <v>91.683625332605857</v>
      </c>
    </row>
    <row r="9" spans="1:15" ht="14.95" thickBot="1" x14ac:dyDescent="0.35">
      <c r="A9" s="90"/>
      <c r="B9" s="69"/>
      <c r="C9" s="77" t="s">
        <v>6</v>
      </c>
      <c r="D9" s="74">
        <f>D4*100/(D3+D4)</f>
        <v>1.8741633199464529</v>
      </c>
      <c r="E9" s="26">
        <f>E4*100/(E3+E4)</f>
        <v>84.545454545454533</v>
      </c>
      <c r="F9" s="27">
        <f>F4*100/(F3+F4)</f>
        <v>8.3163746673941414</v>
      </c>
    </row>
    <row r="10" spans="1:15" ht="14.95" thickBot="1" x14ac:dyDescent="0.35"/>
    <row r="11" spans="1:15" ht="14.95" thickBot="1" x14ac:dyDescent="0.35">
      <c r="A11" s="88" t="s">
        <v>9</v>
      </c>
      <c r="B11" s="16"/>
      <c r="C11" s="21"/>
      <c r="D11" s="24" t="s">
        <v>7</v>
      </c>
      <c r="E11" s="12" t="s">
        <v>18</v>
      </c>
      <c r="F11" s="25" t="s">
        <v>19</v>
      </c>
      <c r="H11" s="92"/>
      <c r="I11" s="92"/>
      <c r="K11" s="92"/>
      <c r="L11" s="92"/>
      <c r="N11" s="92"/>
      <c r="O11" s="92"/>
    </row>
    <row r="12" spans="1:15" x14ac:dyDescent="0.3">
      <c r="A12" s="89"/>
      <c r="B12" s="91" t="s">
        <v>1</v>
      </c>
      <c r="C12" s="63" t="s">
        <v>2</v>
      </c>
      <c r="D12" s="64">
        <v>30.540000000000003</v>
      </c>
      <c r="E12" s="22">
        <v>0.04</v>
      </c>
      <c r="F12" s="23">
        <v>17.177163400000001</v>
      </c>
    </row>
    <row r="13" spans="1:15" x14ac:dyDescent="0.3">
      <c r="A13" s="89"/>
      <c r="B13" s="91"/>
      <c r="C13" s="63" t="s">
        <v>3</v>
      </c>
      <c r="D13" s="65">
        <v>6.0000000000000012E-2</v>
      </c>
      <c r="E13" s="14">
        <v>0.06</v>
      </c>
      <c r="F13" s="17">
        <v>8.6685784000000012</v>
      </c>
    </row>
    <row r="14" spans="1:15" x14ac:dyDescent="0.3">
      <c r="A14" s="89"/>
      <c r="B14" s="91" t="s">
        <v>4</v>
      </c>
      <c r="C14" s="63" t="s">
        <v>2</v>
      </c>
      <c r="D14" s="65">
        <v>1.8266362527881677</v>
      </c>
      <c r="E14" s="14">
        <v>2.4494897427831782E-2</v>
      </c>
      <c r="F14" s="17">
        <v>0.41756004339802433</v>
      </c>
    </row>
    <row r="15" spans="1:15" x14ac:dyDescent="0.3">
      <c r="A15" s="89"/>
      <c r="B15" s="91"/>
      <c r="C15" s="63" t="s">
        <v>3</v>
      </c>
      <c r="D15" s="65">
        <v>0.04</v>
      </c>
      <c r="E15" s="14">
        <v>0.06</v>
      </c>
      <c r="F15" s="17">
        <v>1.1348053434443988</v>
      </c>
    </row>
    <row r="16" spans="1:15" x14ac:dyDescent="0.3">
      <c r="A16" s="89"/>
      <c r="B16" s="34"/>
      <c r="C16" s="63"/>
      <c r="D16" s="34"/>
      <c r="E16" s="13"/>
      <c r="F16" s="30"/>
    </row>
    <row r="17" spans="1:6" x14ac:dyDescent="0.3">
      <c r="A17" s="89"/>
      <c r="B17" s="34"/>
      <c r="C17" s="63" t="s">
        <v>5</v>
      </c>
      <c r="D17" s="65">
        <f>D12*100/(D12+D13)</f>
        <v>99.803921568627459</v>
      </c>
      <c r="E17" s="14">
        <f>E12*100/(E12+E13)</f>
        <v>40</v>
      </c>
      <c r="F17" s="17">
        <f>F12*100/(F12+F13)</f>
        <v>66.460322682632381</v>
      </c>
    </row>
    <row r="18" spans="1:6" ht="14.95" thickBot="1" x14ac:dyDescent="0.35">
      <c r="A18" s="90"/>
      <c r="B18" s="67"/>
      <c r="C18" s="68" t="s">
        <v>6</v>
      </c>
      <c r="D18" s="66">
        <f>D13*100/(D12+D13)</f>
        <v>0.19607843137254904</v>
      </c>
      <c r="E18" s="28">
        <f>E13*100/(E12+E13)</f>
        <v>60</v>
      </c>
      <c r="F18" s="29">
        <f>F13*100/(F12+F13)</f>
        <v>33.539677317367612</v>
      </c>
    </row>
  </sheetData>
  <mergeCells count="9">
    <mergeCell ref="A2:A9"/>
    <mergeCell ref="B3:B4"/>
    <mergeCell ref="B5:B6"/>
    <mergeCell ref="K11:L11"/>
    <mergeCell ref="N11:O11"/>
    <mergeCell ref="H11:I11"/>
    <mergeCell ref="A11:A18"/>
    <mergeCell ref="B12:B13"/>
    <mergeCell ref="B14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DBF6-1631-4D3A-8EA3-2FE279A9B646}">
  <dimension ref="A1:C3"/>
  <sheetViews>
    <sheetView workbookViewId="0"/>
  </sheetViews>
  <sheetFormatPr defaultRowHeight="14.4" x14ac:dyDescent="0.3"/>
  <sheetData>
    <row r="1" spans="1:3" x14ac:dyDescent="0.3">
      <c r="A1" t="s">
        <v>13</v>
      </c>
    </row>
    <row r="2" spans="1:3" ht="409.6" x14ac:dyDescent="0.3">
      <c r="B2" t="s">
        <v>14</v>
      </c>
      <c r="C2" s="31" t="s">
        <v>16</v>
      </c>
    </row>
    <row r="3" spans="1:3" x14ac:dyDescent="0.3">
      <c r="B3" t="s">
        <v>15</v>
      </c>
      <c r="C3" t="s">
        <v>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54D3-F974-4D7B-91C0-FF125227A338}">
  <dimension ref="A6:A12"/>
  <sheetViews>
    <sheetView topLeftCell="A6" workbookViewId="0">
      <selection activeCell="N12" sqref="N12"/>
    </sheetView>
  </sheetViews>
  <sheetFormatPr defaultRowHeight="14.4" x14ac:dyDescent="0.3"/>
  <cols>
    <col min="6" max="7" width="13.796875" bestFit="1" customWidth="1"/>
    <col min="8" max="8" width="13.69921875" bestFit="1" customWidth="1"/>
    <col min="12" max="14" width="13.796875" customWidth="1"/>
  </cols>
  <sheetData>
    <row r="6" ht="28.8" customHeight="1" x14ac:dyDescent="0.3"/>
    <row r="7" ht="28.8" customHeight="1" x14ac:dyDescent="0.3"/>
    <row r="8" ht="28.8" customHeight="1" x14ac:dyDescent="0.3"/>
    <row r="9" ht="28.8" customHeight="1" x14ac:dyDescent="0.3"/>
    <row r="10" ht="28.8" customHeight="1" x14ac:dyDescent="0.3"/>
    <row r="12" ht="29.35" customHeight="1" x14ac:dyDescent="0.3"/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Percentage_Conversion</vt:lpstr>
      <vt:lpstr>FinalGraph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Priyadarshan</dc:creator>
  <cp:lastModifiedBy>priyadarshan</cp:lastModifiedBy>
  <dcterms:created xsi:type="dcterms:W3CDTF">2020-10-20T04:51:11Z</dcterms:created>
  <dcterms:modified xsi:type="dcterms:W3CDTF">2021-08-26T05:42:06Z</dcterms:modified>
</cp:coreProperties>
</file>