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/>
  <mc:AlternateContent xmlns:mc="http://schemas.openxmlformats.org/markup-compatibility/2006">
    <mc:Choice Requires="x15">
      <x15ac:absPath xmlns:x15ac="http://schemas.microsoft.com/office/spreadsheetml/2010/11/ac" url="/Users/rodrigoyoung/Dropbox/Diagnosis-Biotech/Paper/eLife II/full submission/Right formatting/"/>
    </mc:Choice>
  </mc:AlternateContent>
  <xr:revisionPtr revIDLastSave="0" documentId="13_ncr:1_{AD9374FC-D529-E24E-BBF9-1A18ADEAAAEF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Table 1 - 2020 coh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6" roundtripDataSignature="AMtx7mhgjvKuQOK3jetUpsbkVo0XDb+qaA=="/>
    </ext>
  </extLst>
</workbook>
</file>

<file path=xl/calcChain.xml><?xml version="1.0" encoding="utf-8"?>
<calcChain xmlns="http://schemas.openxmlformats.org/spreadsheetml/2006/main">
  <c r="C94" i="1" l="1"/>
  <c r="B94" i="1"/>
  <c r="I92" i="1"/>
  <c r="D92" i="1"/>
  <c r="J91" i="1"/>
  <c r="I91" i="1"/>
  <c r="D91" i="1"/>
  <c r="D90" i="1"/>
  <c r="B99" i="1" s="1"/>
  <c r="I93" i="1" l="1"/>
  <c r="K91" i="1"/>
  <c r="J92" i="1" s="1"/>
  <c r="J93" i="1" s="1"/>
  <c r="B98" i="1" s="1"/>
  <c r="K92" i="1" l="1"/>
</calcChain>
</file>

<file path=xl/sharedStrings.xml><?xml version="1.0" encoding="utf-8"?>
<sst xmlns="http://schemas.openxmlformats.org/spreadsheetml/2006/main" count="395" uniqueCount="77">
  <si>
    <t>n = 57</t>
  </si>
  <si>
    <t>Sample</t>
  </si>
  <si>
    <t>Clinical CT</t>
  </si>
  <si>
    <t>Age range</t>
  </si>
  <si>
    <t>Sex</t>
  </si>
  <si>
    <t>COVID-19 Symptoms</t>
  </si>
  <si>
    <t>Symptoms Score</t>
  </si>
  <si>
    <t xml:space="preserve">Symptoms resume </t>
  </si>
  <si>
    <t>Fever</t>
  </si>
  <si>
    <t>Continuous Cough</t>
  </si>
  <si>
    <t>Anosmia and/or Ageusia</t>
  </si>
  <si>
    <t>ND</t>
  </si>
  <si>
    <t>[21-30]</t>
  </si>
  <si>
    <t>M</t>
  </si>
  <si>
    <t>X</t>
  </si>
  <si>
    <t>Symptomatic</t>
  </si>
  <si>
    <t>F</t>
  </si>
  <si>
    <t>Asymptomatic</t>
  </si>
  <si>
    <t>[51-60]</t>
  </si>
  <si>
    <t>[41-50]</t>
  </si>
  <si>
    <t>[31-40]</t>
  </si>
  <si>
    <t>[71-80]</t>
  </si>
  <si>
    <t>[61-70]</t>
  </si>
  <si>
    <t>H</t>
  </si>
  <si>
    <t>[10-20]</t>
  </si>
  <si>
    <t>24,84</t>
  </si>
  <si>
    <t>PoST</t>
  </si>
  <si>
    <t>Acc %</t>
  </si>
  <si>
    <t>NF-PCR + / PoST -</t>
  </si>
  <si>
    <t>NF - PCR</t>
  </si>
  <si>
    <t>0-20</t>
  </si>
  <si>
    <t>(+)</t>
  </si>
  <si>
    <t>(-)</t>
  </si>
  <si>
    <t>20-30</t>
  </si>
  <si>
    <t>30-40</t>
  </si>
  <si>
    <t>False Post+</t>
  </si>
  <si>
    <t>*540, Total of individuals sampled from September to October 2020</t>
  </si>
  <si>
    <t>Specificity</t>
  </si>
  <si>
    <t>Sensitivity</t>
  </si>
  <si>
    <t>When viral loads are high (Ct≤ 20)</t>
  </si>
  <si>
    <t>NA</t>
  </si>
  <si>
    <t>Yes</t>
  </si>
  <si>
    <t>No</t>
  </si>
  <si>
    <t>n/a</t>
  </si>
  <si>
    <t>[2h - 12h]</t>
  </si>
  <si>
    <t>[0h - 1h]</t>
  </si>
  <si>
    <t>&gt; 24h</t>
  </si>
  <si>
    <t>Not determined</t>
  </si>
  <si>
    <t>Not available</t>
  </si>
  <si>
    <t>Not applyed</t>
  </si>
  <si>
    <t>NF-PCR</t>
  </si>
  <si>
    <t>Ct thresholds</t>
  </si>
  <si>
    <t/>
  </si>
  <si>
    <t>Nº of NF-PCR</t>
  </si>
  <si>
    <t>Nº of PoST</t>
  </si>
  <si>
    <t>Analysis of PoST sensitivity for different thresholds of nasopharyngeal Ct of pilot cohort</t>
  </si>
  <si>
    <r>
      <t xml:space="preserve">Two-by-two tables for sensitivity and specificity of </t>
    </r>
    <r>
      <rPr>
        <b/>
        <i/>
        <sz val="12"/>
        <color theme="1"/>
        <rFont val="Calibri"/>
        <family val="2"/>
        <scheme val="minor"/>
      </rPr>
      <t>PoST</t>
    </r>
    <r>
      <rPr>
        <b/>
        <sz val="12"/>
        <color theme="1"/>
        <rFont val="Calibri"/>
        <family val="2"/>
        <scheme val="minor"/>
      </rPr>
      <t xml:space="preserve"> method compared to nasopharyngeal RT-PCR</t>
    </r>
  </si>
  <si>
    <r>
      <rPr>
        <i/>
        <sz val="11"/>
        <color theme="0"/>
        <rFont val="Calibri"/>
        <family val="2"/>
        <scheme val="minor"/>
      </rPr>
      <t>PoST</t>
    </r>
    <r>
      <rPr>
        <sz val="11"/>
        <color theme="0"/>
        <rFont val="Calibri"/>
        <family val="2"/>
        <scheme val="minor"/>
      </rPr>
      <t xml:space="preserve"> Ct</t>
    </r>
  </si>
  <si>
    <t>[0-13[</t>
  </si>
  <si>
    <t>[0-15[</t>
  </si>
  <si>
    <t>[0-17[</t>
  </si>
  <si>
    <t>[0-19[</t>
  </si>
  <si>
    <t>[0-21[</t>
  </si>
  <si>
    <t>[0-23[</t>
  </si>
  <si>
    <t>[0-25[</t>
  </si>
  <si>
    <t>[0-27[</t>
  </si>
  <si>
    <t>[0-29[</t>
  </si>
  <si>
    <t>[0-31[</t>
  </si>
  <si>
    <t>[0-33[</t>
  </si>
  <si>
    <t>[0-35[</t>
  </si>
  <si>
    <t>[0-37[</t>
  </si>
  <si>
    <t>[0-39[</t>
  </si>
  <si>
    <t>[0-41[</t>
  </si>
  <si>
    <t>Smartphone cleaning habit</t>
  </si>
  <si>
    <t>Last smartphone cleaning</t>
  </si>
  <si>
    <r>
      <t xml:space="preserve">Table 1 - </t>
    </r>
    <r>
      <rPr>
        <b/>
        <i/>
        <sz val="12"/>
        <color theme="1"/>
        <rFont val="Calibri"/>
        <family val="2"/>
        <scheme val="minor"/>
      </rPr>
      <t>Phone screen testing (PoST)</t>
    </r>
    <r>
      <rPr>
        <b/>
        <sz val="12"/>
        <color theme="1"/>
        <rFont val="Calibri"/>
        <family val="2"/>
        <scheme val="minor"/>
      </rPr>
      <t>, in colaboration with Dávila Clinic, Santiago, Chile.</t>
    </r>
  </si>
  <si>
    <t>2020 cohort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</si>
</sst>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6" x14ac:knownFonts="1">
    <font>
      <sz val="11"/>
      <color theme="1"/>
      <name val="Arial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FFFF"/>
      <name val="Calibri"/>
      <family val="2"/>
      <scheme val="minor"/>
    </font>
    <font>
      <i/>
      <sz val="11"/>
      <color rgb="FFFFFFFF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B5394"/>
        <bgColor rgb="FF0B5394"/>
      </patternFill>
    </fill>
    <fill>
      <patternFill patternType="solid">
        <fgColor rgb="FFCFE2F3"/>
        <bgColor rgb="FFCFE2F3"/>
      </patternFill>
    </fill>
    <fill>
      <patternFill patternType="solid">
        <fgColor rgb="FF9FC5E8"/>
        <bgColor rgb="FF9FC5E8"/>
      </patternFill>
    </fill>
    <fill>
      <patternFill patternType="solid">
        <fgColor rgb="FFC9DAF8"/>
        <bgColor rgb="FFC9DAF8"/>
      </patternFill>
    </fill>
    <fill>
      <patternFill patternType="solid">
        <fgColor rgb="FF22538F"/>
        <bgColor indexed="64"/>
      </patternFill>
    </fill>
    <fill>
      <patternFill patternType="solid">
        <fgColor rgb="FF22538F"/>
        <bgColor rgb="FF0B5394"/>
      </patternFill>
    </fill>
    <fill>
      <patternFill patternType="solid">
        <fgColor rgb="FF22538F"/>
        <bgColor rgb="FFDEEAF6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2" fillId="0" borderId="0"/>
  </cellStyleXfs>
  <cellXfs count="75">
    <xf numFmtId="0" fontId="0" fillId="0" borderId="0" xfId="0" applyFont="1" applyAlignment="1"/>
    <xf numFmtId="0" fontId="5" fillId="0" borderId="0" xfId="0" applyFont="1" applyAlignment="1">
      <alignment wrapText="1"/>
    </xf>
    <xf numFmtId="0" fontId="5" fillId="0" borderId="0" xfId="0" applyFont="1" applyAlignment="1"/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1" fillId="0" borderId="0" xfId="0" applyFont="1" applyAlignment="1">
      <alignment wrapText="1"/>
    </xf>
    <xf numFmtId="0" fontId="5" fillId="0" borderId="6" xfId="0" applyFont="1" applyBorder="1" applyAlignment="1">
      <alignment horizontal="center" vertical="center" wrapText="1" readingOrder="1"/>
    </xf>
    <xf numFmtId="0" fontId="5" fillId="0" borderId="6" xfId="0" quotePrefix="1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 readingOrder="1"/>
    </xf>
    <xf numFmtId="0" fontId="5" fillId="0" borderId="0" xfId="0" applyFont="1"/>
    <xf numFmtId="0" fontId="5" fillId="0" borderId="0" xfId="0" applyFont="1" applyAlignment="1">
      <alignment horizontal="center"/>
    </xf>
    <xf numFmtId="165" fontId="5" fillId="0" borderId="0" xfId="1" applyNumberFormat="1" applyFont="1"/>
    <xf numFmtId="164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2" fillId="6" borderId="11" xfId="0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165" fontId="5" fillId="0" borderId="11" xfId="1" applyNumberFormat="1" applyFont="1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165" fontId="5" fillId="0" borderId="11" xfId="1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7" fillId="3" borderId="6" xfId="0" applyFont="1" applyFill="1" applyBorder="1" applyAlignment="1">
      <alignment horizontal="center" wrapText="1"/>
    </xf>
    <xf numFmtId="0" fontId="10" fillId="0" borderId="0" xfId="0" applyFont="1" applyAlignment="1"/>
    <xf numFmtId="0" fontId="13" fillId="2" borderId="2" xfId="0" applyFont="1" applyFill="1" applyBorder="1" applyAlignment="1">
      <alignment horizontal="center"/>
    </xf>
    <xf numFmtId="0" fontId="8" fillId="0" borderId="4" xfId="0" applyFont="1" applyBorder="1"/>
    <xf numFmtId="0" fontId="13" fillId="2" borderId="6" xfId="0" applyFont="1" applyFill="1" applyBorder="1" applyAlignment="1">
      <alignment horizontal="right" vertical="center" wrapText="1"/>
    </xf>
    <xf numFmtId="165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wrapText="1"/>
    </xf>
    <xf numFmtId="0" fontId="10" fillId="4" borderId="5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5" xfId="0" applyFont="1" applyBorder="1"/>
    <xf numFmtId="0" fontId="10" fillId="3" borderId="7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5" borderId="0" xfId="0" applyFont="1" applyFill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5" fontId="5" fillId="0" borderId="8" xfId="0" applyNumberFormat="1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0" xfId="0" quotePrefix="1" applyFont="1"/>
    <xf numFmtId="0" fontId="12" fillId="7" borderId="11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1" fillId="0" borderId="0" xfId="0" applyFont="1" applyAlignme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right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horizontal="center" vertical="center" wrapText="1"/>
    </xf>
    <xf numFmtId="0" fontId="12" fillId="6" borderId="8" xfId="0" applyFont="1" applyFill="1" applyBorder="1"/>
    <xf numFmtId="0" fontId="12" fillId="8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/>
    <xf numFmtId="0" fontId="6" fillId="0" borderId="0" xfId="0" applyFont="1" applyAlignment="1">
      <alignment horizontal="center"/>
    </xf>
    <xf numFmtId="0" fontId="12" fillId="8" borderId="1" xfId="0" applyFont="1" applyFill="1" applyBorder="1" applyAlignment="1">
      <alignment horizontal="center" vertical="center" wrapText="1"/>
    </xf>
    <xf numFmtId="0" fontId="12" fillId="6" borderId="5" xfId="0" applyFont="1" applyFill="1" applyBorder="1"/>
    <xf numFmtId="0" fontId="12" fillId="8" borderId="1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</cellXfs>
  <cellStyles count="3">
    <cellStyle name="Normal" xfId="0" builtinId="0"/>
    <cellStyle name="Normal 2" xfId="2" xr:uid="{F995CDF4-A7D5-9744-9136-9298BB1F4738}"/>
    <cellStyle name="Per cent" xfId="1" builtinId="5"/>
  </cellStyles>
  <dxfs count="0"/>
  <tableStyles count="0" defaultTableStyle="TableStyleMedium2" defaultPivotStyle="PivotStyleLight16"/>
  <colors>
    <mruColors>
      <color rgb="FF2253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2"/>
  <sheetViews>
    <sheetView tabSelected="1" workbookViewId="0">
      <selection activeCell="E23" sqref="E23"/>
    </sheetView>
  </sheetViews>
  <sheetFormatPr baseColWidth="10" defaultColWidth="12.6640625" defaultRowHeight="15" customHeight="1" x14ac:dyDescent="0.2"/>
  <cols>
    <col min="1" max="1" width="13.6640625" style="2" customWidth="1"/>
    <col min="2" max="2" width="13" style="2" customWidth="1"/>
    <col min="3" max="3" width="12.6640625" style="2" customWidth="1"/>
    <col min="4" max="4" width="12.1640625" style="2" customWidth="1"/>
    <col min="5" max="5" width="15.6640625" style="2" customWidth="1"/>
    <col min="6" max="6" width="9.5" style="2" customWidth="1"/>
    <col min="7" max="7" width="12.6640625" style="2" customWidth="1"/>
    <col min="8" max="8" width="15" style="2" customWidth="1"/>
    <col min="9" max="9" width="13.1640625" style="2" customWidth="1"/>
    <col min="10" max="10" width="15.33203125" style="2" customWidth="1"/>
    <col min="11" max="11" width="16" style="2" customWidth="1"/>
    <col min="12" max="12" width="15.83203125" style="2" customWidth="1"/>
    <col min="13" max="25" width="8" style="2" customWidth="1"/>
    <col min="26" max="16384" width="12.6640625" style="2"/>
  </cols>
  <sheetData>
    <row r="1" spans="1:25" ht="16" x14ac:dyDescent="0.2">
      <c r="A1" s="66" t="s">
        <v>75</v>
      </c>
      <c r="B1" s="67"/>
      <c r="C1" s="67"/>
      <c r="D1" s="67"/>
      <c r="E1" s="67"/>
      <c r="F1" s="67"/>
      <c r="G1" s="67"/>
      <c r="H1" s="67"/>
      <c r="I1" s="67"/>
      <c r="J1" s="15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7" x14ac:dyDescent="0.2">
      <c r="A2" s="68" t="s">
        <v>76</v>
      </c>
      <c r="B2" s="67"/>
      <c r="C2" s="67"/>
      <c r="D2" s="67"/>
      <c r="E2" s="67"/>
      <c r="F2" s="67"/>
      <c r="G2" s="67"/>
      <c r="H2" s="67"/>
      <c r="I2" s="67"/>
      <c r="K2" s="1"/>
      <c r="L2" s="61" t="s">
        <v>0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0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0" customHeight="1" x14ac:dyDescent="0.2">
      <c r="A4" s="69" t="s">
        <v>1</v>
      </c>
      <c r="B4" s="71" t="s">
        <v>2</v>
      </c>
      <c r="C4" s="71" t="s">
        <v>57</v>
      </c>
      <c r="D4" s="69" t="s">
        <v>3</v>
      </c>
      <c r="E4" s="69" t="s">
        <v>4</v>
      </c>
      <c r="F4" s="72" t="s">
        <v>5</v>
      </c>
      <c r="G4" s="73"/>
      <c r="H4" s="74"/>
      <c r="I4" s="69" t="s">
        <v>6</v>
      </c>
      <c r="J4" s="63" t="s">
        <v>7</v>
      </c>
      <c r="K4" s="65" t="s">
        <v>73</v>
      </c>
      <c r="L4" s="65" t="s">
        <v>74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35" customHeight="1" x14ac:dyDescent="0.2">
      <c r="A5" s="70"/>
      <c r="B5" s="70"/>
      <c r="C5" s="70"/>
      <c r="D5" s="70"/>
      <c r="E5" s="70"/>
      <c r="F5" s="62" t="s">
        <v>8</v>
      </c>
      <c r="G5" s="62" t="s">
        <v>9</v>
      </c>
      <c r="H5" s="62" t="s">
        <v>10</v>
      </c>
      <c r="I5" s="70"/>
      <c r="J5" s="64"/>
      <c r="K5" s="65"/>
      <c r="L5" s="65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16" x14ac:dyDescent="0.2">
      <c r="A6" s="5">
        <v>1</v>
      </c>
      <c r="B6" s="6">
        <v>32.1</v>
      </c>
      <c r="C6" s="6" t="s">
        <v>11</v>
      </c>
      <c r="D6" s="5" t="s">
        <v>12</v>
      </c>
      <c r="E6" s="5" t="s">
        <v>13</v>
      </c>
      <c r="F6" s="5"/>
      <c r="G6" s="5" t="s">
        <v>14</v>
      </c>
      <c r="H6" s="5"/>
      <c r="I6" s="5">
        <v>1</v>
      </c>
      <c r="J6" s="7" t="s">
        <v>15</v>
      </c>
      <c r="K6" s="8" t="s">
        <v>40</v>
      </c>
      <c r="L6" s="8" t="s">
        <v>40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6" x14ac:dyDescent="0.2">
      <c r="A7" s="5">
        <v>2</v>
      </c>
      <c r="B7" s="6">
        <v>16.13</v>
      </c>
      <c r="C7" s="6">
        <v>36.42</v>
      </c>
      <c r="D7" s="5" t="s">
        <v>12</v>
      </c>
      <c r="E7" s="5" t="s">
        <v>16</v>
      </c>
      <c r="F7" s="5"/>
      <c r="G7" s="5"/>
      <c r="H7" s="5"/>
      <c r="I7" s="5">
        <v>0</v>
      </c>
      <c r="J7" s="5" t="s">
        <v>17</v>
      </c>
      <c r="K7" s="9" t="s">
        <v>40</v>
      </c>
      <c r="L7" s="9" t="s">
        <v>40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6" x14ac:dyDescent="0.2">
      <c r="A8" s="5">
        <v>3</v>
      </c>
      <c r="B8" s="6" t="s">
        <v>11</v>
      </c>
      <c r="C8" s="6">
        <v>37.4</v>
      </c>
      <c r="D8" s="5" t="s">
        <v>12</v>
      </c>
      <c r="E8" s="5" t="s">
        <v>13</v>
      </c>
      <c r="F8" s="5"/>
      <c r="G8" s="5"/>
      <c r="H8" s="5"/>
      <c r="I8" s="5">
        <v>0</v>
      </c>
      <c r="J8" s="5" t="s">
        <v>17</v>
      </c>
      <c r="K8" s="9" t="s">
        <v>40</v>
      </c>
      <c r="L8" s="9" t="s">
        <v>40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ht="16.5" customHeight="1" x14ac:dyDescent="0.2">
      <c r="A9" s="5">
        <v>4</v>
      </c>
      <c r="B9" s="6">
        <v>18.02</v>
      </c>
      <c r="C9" s="6">
        <v>30.12</v>
      </c>
      <c r="D9" s="5" t="s">
        <v>18</v>
      </c>
      <c r="E9" s="5" t="s">
        <v>16</v>
      </c>
      <c r="F9" s="5"/>
      <c r="G9" s="5"/>
      <c r="H9" s="5"/>
      <c r="I9" s="5">
        <v>0</v>
      </c>
      <c r="J9" s="5" t="s">
        <v>17</v>
      </c>
      <c r="K9" s="9" t="s">
        <v>40</v>
      </c>
      <c r="L9" s="9" t="s">
        <v>40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6" x14ac:dyDescent="0.2">
      <c r="A10" s="5">
        <v>5</v>
      </c>
      <c r="B10" s="6">
        <v>21.78</v>
      </c>
      <c r="C10" s="6">
        <v>36.46</v>
      </c>
      <c r="D10" s="5" t="s">
        <v>18</v>
      </c>
      <c r="E10" s="5" t="s">
        <v>16</v>
      </c>
      <c r="F10" s="5"/>
      <c r="G10" s="5"/>
      <c r="H10" s="5"/>
      <c r="I10" s="5">
        <v>0</v>
      </c>
      <c r="J10" s="5" t="s">
        <v>17</v>
      </c>
      <c r="K10" s="9" t="s">
        <v>40</v>
      </c>
      <c r="L10" s="9" t="s">
        <v>40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6" x14ac:dyDescent="0.2">
      <c r="A11" s="5">
        <v>6</v>
      </c>
      <c r="B11" s="6">
        <v>17.63</v>
      </c>
      <c r="C11" s="6">
        <v>30.73</v>
      </c>
      <c r="D11" s="5" t="s">
        <v>19</v>
      </c>
      <c r="E11" s="5" t="s">
        <v>13</v>
      </c>
      <c r="F11" s="5" t="s">
        <v>14</v>
      </c>
      <c r="G11" s="5" t="s">
        <v>14</v>
      </c>
      <c r="H11" s="5"/>
      <c r="I11" s="5">
        <v>2</v>
      </c>
      <c r="J11" s="7" t="s">
        <v>15</v>
      </c>
      <c r="K11" s="9" t="s">
        <v>40</v>
      </c>
      <c r="L11" s="9" t="s">
        <v>40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6" x14ac:dyDescent="0.2">
      <c r="A12" s="5">
        <v>7</v>
      </c>
      <c r="B12" s="6">
        <v>22.53</v>
      </c>
      <c r="C12" s="6">
        <v>35.31</v>
      </c>
      <c r="D12" s="5" t="s">
        <v>19</v>
      </c>
      <c r="E12" s="5" t="s">
        <v>13</v>
      </c>
      <c r="F12" s="5"/>
      <c r="G12" s="5" t="s">
        <v>14</v>
      </c>
      <c r="H12" s="5"/>
      <c r="I12" s="5">
        <v>1</v>
      </c>
      <c r="J12" s="7" t="s">
        <v>15</v>
      </c>
      <c r="K12" s="9" t="s">
        <v>40</v>
      </c>
      <c r="L12" s="9" t="s">
        <v>40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6" x14ac:dyDescent="0.2">
      <c r="A13" s="5">
        <v>8</v>
      </c>
      <c r="B13" s="6">
        <v>18.600000000000001</v>
      </c>
      <c r="C13" s="6">
        <v>30.9</v>
      </c>
      <c r="D13" s="5" t="s">
        <v>20</v>
      </c>
      <c r="E13" s="5" t="s">
        <v>16</v>
      </c>
      <c r="F13" s="5"/>
      <c r="G13" s="5"/>
      <c r="H13" s="5"/>
      <c r="I13" s="5">
        <v>0</v>
      </c>
      <c r="J13" s="5" t="s">
        <v>17</v>
      </c>
      <c r="K13" s="9" t="s">
        <v>40</v>
      </c>
      <c r="L13" s="9" t="s">
        <v>40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6" x14ac:dyDescent="0.2">
      <c r="A14" s="5">
        <v>9</v>
      </c>
      <c r="B14" s="6">
        <v>17.95</v>
      </c>
      <c r="C14" s="6">
        <v>32.71</v>
      </c>
      <c r="D14" s="5" t="s">
        <v>12</v>
      </c>
      <c r="E14" s="5" t="s">
        <v>16</v>
      </c>
      <c r="F14" s="5"/>
      <c r="G14" s="5"/>
      <c r="H14" s="5"/>
      <c r="I14" s="5">
        <v>0</v>
      </c>
      <c r="J14" s="5" t="s">
        <v>17</v>
      </c>
      <c r="K14" s="9" t="s">
        <v>40</v>
      </c>
      <c r="L14" s="9" t="s">
        <v>40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6" x14ac:dyDescent="0.2">
      <c r="A15" s="5">
        <v>10</v>
      </c>
      <c r="B15" s="6">
        <v>15.03</v>
      </c>
      <c r="C15" s="6">
        <v>35.31</v>
      </c>
      <c r="D15" s="5" t="s">
        <v>21</v>
      </c>
      <c r="E15" s="5" t="s">
        <v>13</v>
      </c>
      <c r="F15" s="5"/>
      <c r="G15" s="5"/>
      <c r="H15" s="5"/>
      <c r="I15" s="5">
        <v>0</v>
      </c>
      <c r="J15" s="5" t="s">
        <v>17</v>
      </c>
      <c r="K15" s="9" t="s">
        <v>40</v>
      </c>
      <c r="L15" s="9" t="s">
        <v>40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6" x14ac:dyDescent="0.2">
      <c r="A16" s="5">
        <v>11</v>
      </c>
      <c r="B16" s="6">
        <v>36.299999999999997</v>
      </c>
      <c r="C16" s="6" t="s">
        <v>11</v>
      </c>
      <c r="D16" s="5" t="s">
        <v>18</v>
      </c>
      <c r="E16" s="5" t="s">
        <v>16</v>
      </c>
      <c r="F16" s="5"/>
      <c r="G16" s="5" t="s">
        <v>14</v>
      </c>
      <c r="H16" s="5" t="s">
        <v>14</v>
      </c>
      <c r="I16" s="5">
        <v>2</v>
      </c>
      <c r="J16" s="7" t="s">
        <v>15</v>
      </c>
      <c r="K16" s="9" t="s">
        <v>40</v>
      </c>
      <c r="L16" s="9" t="s">
        <v>40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6" x14ac:dyDescent="0.2">
      <c r="A17" s="5">
        <v>12</v>
      </c>
      <c r="B17" s="6">
        <v>36.39</v>
      </c>
      <c r="C17" s="6" t="s">
        <v>11</v>
      </c>
      <c r="D17" s="5" t="s">
        <v>19</v>
      </c>
      <c r="E17" s="5" t="s">
        <v>16</v>
      </c>
      <c r="F17" s="5"/>
      <c r="G17" s="5"/>
      <c r="H17" s="5"/>
      <c r="I17" s="5">
        <v>0</v>
      </c>
      <c r="J17" s="5" t="s">
        <v>17</v>
      </c>
      <c r="K17" s="9" t="s">
        <v>41</v>
      </c>
      <c r="L17" s="9" t="s">
        <v>40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6" x14ac:dyDescent="0.2">
      <c r="A18" s="5">
        <v>13</v>
      </c>
      <c r="B18" s="6">
        <v>21.59</v>
      </c>
      <c r="C18" s="6">
        <v>44.4</v>
      </c>
      <c r="D18" s="5" t="s">
        <v>19</v>
      </c>
      <c r="E18" s="5" t="s">
        <v>13</v>
      </c>
      <c r="F18" s="5"/>
      <c r="G18" s="5" t="s">
        <v>14</v>
      </c>
      <c r="H18" s="5"/>
      <c r="I18" s="5">
        <v>1</v>
      </c>
      <c r="J18" s="7" t="s">
        <v>15</v>
      </c>
      <c r="K18" s="9" t="s">
        <v>41</v>
      </c>
      <c r="L18" s="9" t="s">
        <v>40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6" x14ac:dyDescent="0.2">
      <c r="A19" s="5">
        <v>14</v>
      </c>
      <c r="B19" s="6">
        <v>20.420000000000002</v>
      </c>
      <c r="C19" s="6">
        <v>37.17</v>
      </c>
      <c r="D19" s="5" t="s">
        <v>21</v>
      </c>
      <c r="E19" s="5" t="s">
        <v>13</v>
      </c>
      <c r="F19" s="5"/>
      <c r="G19" s="5"/>
      <c r="H19" s="5"/>
      <c r="I19" s="5">
        <v>0</v>
      </c>
      <c r="J19" s="5" t="s">
        <v>17</v>
      </c>
      <c r="K19" s="9" t="s">
        <v>42</v>
      </c>
      <c r="L19" s="12" t="s">
        <v>43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6" x14ac:dyDescent="0.2">
      <c r="A20" s="5">
        <v>15</v>
      </c>
      <c r="B20" s="6">
        <v>18.04</v>
      </c>
      <c r="C20" s="6">
        <v>36.26</v>
      </c>
      <c r="D20" s="5" t="s">
        <v>19</v>
      </c>
      <c r="E20" s="5" t="s">
        <v>13</v>
      </c>
      <c r="F20" s="5"/>
      <c r="G20" s="5" t="s">
        <v>14</v>
      </c>
      <c r="H20" s="5"/>
      <c r="I20" s="5">
        <v>1</v>
      </c>
      <c r="J20" s="7" t="s">
        <v>15</v>
      </c>
      <c r="K20" s="9" t="s">
        <v>41</v>
      </c>
      <c r="L20" s="9" t="s">
        <v>40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5.75" customHeight="1" x14ac:dyDescent="0.2">
      <c r="A21" s="5">
        <v>16</v>
      </c>
      <c r="B21" s="6">
        <v>36.03</v>
      </c>
      <c r="C21" s="6" t="s">
        <v>11</v>
      </c>
      <c r="D21" s="5" t="s">
        <v>12</v>
      </c>
      <c r="E21" s="5" t="s">
        <v>13</v>
      </c>
      <c r="F21" s="5"/>
      <c r="G21" s="5"/>
      <c r="H21" s="5"/>
      <c r="I21" s="5">
        <v>0</v>
      </c>
      <c r="J21" s="5" t="s">
        <v>17</v>
      </c>
      <c r="K21" s="9" t="s">
        <v>41</v>
      </c>
      <c r="L21" s="9" t="s">
        <v>40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.75" customHeight="1" x14ac:dyDescent="0.2">
      <c r="A22" s="5">
        <v>17</v>
      </c>
      <c r="B22" s="6">
        <v>36.03</v>
      </c>
      <c r="C22" s="6" t="s">
        <v>11</v>
      </c>
      <c r="D22" s="5" t="s">
        <v>12</v>
      </c>
      <c r="E22" s="5" t="s">
        <v>16</v>
      </c>
      <c r="F22" s="5"/>
      <c r="G22" s="5"/>
      <c r="H22" s="5"/>
      <c r="I22" s="5">
        <v>0</v>
      </c>
      <c r="J22" s="5" t="s">
        <v>17</v>
      </c>
      <c r="K22" s="9" t="s">
        <v>41</v>
      </c>
      <c r="L22" s="9" t="s">
        <v>40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75" customHeight="1" x14ac:dyDescent="0.2">
      <c r="A23" s="5">
        <v>18</v>
      </c>
      <c r="B23" s="6">
        <v>35.76</v>
      </c>
      <c r="C23" s="6" t="s">
        <v>11</v>
      </c>
      <c r="D23" s="5" t="s">
        <v>12</v>
      </c>
      <c r="E23" s="5" t="s">
        <v>16</v>
      </c>
      <c r="F23" s="5"/>
      <c r="G23" s="5"/>
      <c r="H23" s="5" t="s">
        <v>14</v>
      </c>
      <c r="I23" s="5">
        <v>1</v>
      </c>
      <c r="J23" s="7" t="s">
        <v>15</v>
      </c>
      <c r="K23" s="9" t="s">
        <v>41</v>
      </c>
      <c r="L23" s="7" t="s">
        <v>40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" customHeight="1" x14ac:dyDescent="0.2">
      <c r="A24" s="5">
        <v>19</v>
      </c>
      <c r="B24" s="6" t="s">
        <v>11</v>
      </c>
      <c r="C24" s="6">
        <v>40.6</v>
      </c>
      <c r="D24" s="11" t="s">
        <v>22</v>
      </c>
      <c r="E24" s="5" t="s">
        <v>13</v>
      </c>
      <c r="F24" s="5" t="s">
        <v>14</v>
      </c>
      <c r="G24" s="5" t="s">
        <v>14</v>
      </c>
      <c r="H24" s="5"/>
      <c r="I24" s="5">
        <v>2</v>
      </c>
      <c r="J24" s="7" t="s">
        <v>15</v>
      </c>
      <c r="K24" s="9" t="s">
        <v>41</v>
      </c>
      <c r="L24" s="9" t="s">
        <v>40</v>
      </c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 ht="15.75" customHeight="1" x14ac:dyDescent="0.2">
      <c r="A25" s="5">
        <v>20</v>
      </c>
      <c r="B25" s="6">
        <v>38.78</v>
      </c>
      <c r="C25" s="6" t="s">
        <v>11</v>
      </c>
      <c r="D25" s="5" t="s">
        <v>19</v>
      </c>
      <c r="E25" s="5" t="s">
        <v>16</v>
      </c>
      <c r="F25" s="5"/>
      <c r="G25" s="5"/>
      <c r="H25" s="5"/>
      <c r="I25" s="5">
        <v>0</v>
      </c>
      <c r="J25" s="5" t="s">
        <v>17</v>
      </c>
      <c r="K25" s="9" t="s">
        <v>41</v>
      </c>
      <c r="L25" s="7" t="s">
        <v>40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75" customHeight="1" x14ac:dyDescent="0.2">
      <c r="A26" s="5">
        <v>21</v>
      </c>
      <c r="B26" s="6">
        <v>38.67</v>
      </c>
      <c r="C26" s="6" t="s">
        <v>11</v>
      </c>
      <c r="D26" s="5" t="s">
        <v>20</v>
      </c>
      <c r="E26" s="5" t="s">
        <v>13</v>
      </c>
      <c r="F26" s="5"/>
      <c r="G26" s="5"/>
      <c r="H26" s="5"/>
      <c r="I26" s="5">
        <v>0</v>
      </c>
      <c r="J26" s="5" t="s">
        <v>17</v>
      </c>
      <c r="K26" s="9" t="s">
        <v>41</v>
      </c>
      <c r="L26" s="9" t="s">
        <v>40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.75" customHeight="1" x14ac:dyDescent="0.2">
      <c r="A27" s="5">
        <v>22</v>
      </c>
      <c r="B27" s="6">
        <v>26.5</v>
      </c>
      <c r="C27" s="6">
        <v>37.299999999999997</v>
      </c>
      <c r="D27" s="5" t="s">
        <v>12</v>
      </c>
      <c r="E27" s="5" t="s">
        <v>16</v>
      </c>
      <c r="F27" s="5"/>
      <c r="G27" s="5"/>
      <c r="H27" s="5"/>
      <c r="I27" s="5">
        <v>0</v>
      </c>
      <c r="J27" s="5" t="s">
        <v>17</v>
      </c>
      <c r="K27" s="9" t="s">
        <v>42</v>
      </c>
      <c r="L27" s="12" t="s">
        <v>43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.75" customHeight="1" x14ac:dyDescent="0.2">
      <c r="A28" s="5">
        <v>23</v>
      </c>
      <c r="B28" s="6">
        <v>32.880000000000003</v>
      </c>
      <c r="C28" s="6" t="s">
        <v>11</v>
      </c>
      <c r="D28" s="11" t="s">
        <v>22</v>
      </c>
      <c r="E28" s="5" t="s">
        <v>13</v>
      </c>
      <c r="F28" s="5"/>
      <c r="G28" s="5"/>
      <c r="H28" s="5"/>
      <c r="I28" s="5">
        <v>0</v>
      </c>
      <c r="J28" s="5" t="s">
        <v>17</v>
      </c>
      <c r="K28" s="9" t="s">
        <v>42</v>
      </c>
      <c r="L28" s="12" t="s">
        <v>43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75" customHeight="1" x14ac:dyDescent="0.2">
      <c r="A29" s="5">
        <v>24</v>
      </c>
      <c r="B29" s="6">
        <v>35.659999999999997</v>
      </c>
      <c r="C29" s="6" t="s">
        <v>11</v>
      </c>
      <c r="D29" s="5" t="s">
        <v>20</v>
      </c>
      <c r="E29" s="11" t="s">
        <v>13</v>
      </c>
      <c r="F29" s="5"/>
      <c r="G29" s="5"/>
      <c r="H29" s="5" t="s">
        <v>14</v>
      </c>
      <c r="I29" s="5">
        <v>1</v>
      </c>
      <c r="J29" s="7" t="s">
        <v>15</v>
      </c>
      <c r="K29" s="9" t="s">
        <v>40</v>
      </c>
      <c r="L29" s="9" t="s">
        <v>40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75" customHeight="1" x14ac:dyDescent="0.2">
      <c r="A30" s="5">
        <v>25</v>
      </c>
      <c r="B30" s="6">
        <v>37.76</v>
      </c>
      <c r="C30" s="6">
        <v>38.44</v>
      </c>
      <c r="D30" s="5" t="s">
        <v>20</v>
      </c>
      <c r="E30" s="11" t="s">
        <v>13</v>
      </c>
      <c r="F30" s="5" t="s">
        <v>14</v>
      </c>
      <c r="G30" s="5"/>
      <c r="H30" s="5"/>
      <c r="I30" s="5">
        <v>1</v>
      </c>
      <c r="J30" s="7" t="s">
        <v>15</v>
      </c>
      <c r="K30" s="9" t="s">
        <v>40</v>
      </c>
      <c r="L30" s="9" t="s">
        <v>40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75" customHeight="1" x14ac:dyDescent="0.2">
      <c r="A31" s="5">
        <v>26</v>
      </c>
      <c r="B31" s="6">
        <v>37.32</v>
      </c>
      <c r="C31" s="6">
        <v>38.44</v>
      </c>
      <c r="D31" s="5" t="s">
        <v>12</v>
      </c>
      <c r="E31" s="11" t="s">
        <v>13</v>
      </c>
      <c r="F31" s="5"/>
      <c r="G31" s="5"/>
      <c r="H31" s="5"/>
      <c r="I31" s="5">
        <v>0</v>
      </c>
      <c r="J31" s="5" t="s">
        <v>17</v>
      </c>
      <c r="K31" s="9" t="s">
        <v>40</v>
      </c>
      <c r="L31" s="9" t="s">
        <v>40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75" customHeight="1" x14ac:dyDescent="0.2">
      <c r="A32" s="5">
        <v>27</v>
      </c>
      <c r="B32" s="6">
        <v>37.94</v>
      </c>
      <c r="C32" s="6" t="s">
        <v>11</v>
      </c>
      <c r="D32" s="5" t="s">
        <v>19</v>
      </c>
      <c r="E32" s="11" t="s">
        <v>13</v>
      </c>
      <c r="F32" s="5"/>
      <c r="G32" s="5"/>
      <c r="H32" s="5" t="s">
        <v>14</v>
      </c>
      <c r="I32" s="5">
        <v>1</v>
      </c>
      <c r="J32" s="7" t="s">
        <v>15</v>
      </c>
      <c r="K32" s="9" t="s">
        <v>40</v>
      </c>
      <c r="L32" s="9" t="s">
        <v>40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75" customHeight="1" x14ac:dyDescent="0.2">
      <c r="A33" s="5">
        <v>28</v>
      </c>
      <c r="B33" s="6">
        <v>35.44</v>
      </c>
      <c r="C33" s="6" t="s">
        <v>11</v>
      </c>
      <c r="D33" s="5" t="s">
        <v>12</v>
      </c>
      <c r="E33" s="11" t="s">
        <v>13</v>
      </c>
      <c r="F33" s="5"/>
      <c r="G33" s="5"/>
      <c r="H33" s="5"/>
      <c r="I33" s="5">
        <v>0</v>
      </c>
      <c r="J33" s="5" t="s">
        <v>17</v>
      </c>
      <c r="K33" s="9" t="s">
        <v>40</v>
      </c>
      <c r="L33" s="9" t="s">
        <v>40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customHeight="1" x14ac:dyDescent="0.2">
      <c r="A34" s="5">
        <v>29</v>
      </c>
      <c r="B34" s="6">
        <v>23.9</v>
      </c>
      <c r="C34" s="6">
        <v>39.49</v>
      </c>
      <c r="D34" s="5" t="s">
        <v>20</v>
      </c>
      <c r="E34" s="11" t="s">
        <v>13</v>
      </c>
      <c r="F34" s="5"/>
      <c r="G34" s="13"/>
      <c r="H34" s="5" t="s">
        <v>14</v>
      </c>
      <c r="I34" s="5">
        <v>1</v>
      </c>
      <c r="J34" s="7" t="s">
        <v>15</v>
      </c>
      <c r="K34" s="9" t="s">
        <v>40</v>
      </c>
      <c r="L34" s="9" t="s">
        <v>40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75" customHeight="1" x14ac:dyDescent="0.2">
      <c r="A35" s="5">
        <v>30</v>
      </c>
      <c r="B35" s="6">
        <v>38.69</v>
      </c>
      <c r="C35" s="6" t="s">
        <v>11</v>
      </c>
      <c r="D35" s="11" t="s">
        <v>12</v>
      </c>
      <c r="E35" s="11" t="s">
        <v>16</v>
      </c>
      <c r="F35" s="5"/>
      <c r="G35" s="5"/>
      <c r="H35" s="5" t="s">
        <v>14</v>
      </c>
      <c r="I35" s="5">
        <v>1</v>
      </c>
      <c r="J35" s="7" t="s">
        <v>15</v>
      </c>
      <c r="K35" s="9" t="s">
        <v>41</v>
      </c>
      <c r="L35" s="9" t="s">
        <v>40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.75" customHeight="1" x14ac:dyDescent="0.2">
      <c r="A36" s="5">
        <v>31</v>
      </c>
      <c r="B36" s="14">
        <v>18.440000000000001</v>
      </c>
      <c r="C36" s="6">
        <v>33.729999999999997</v>
      </c>
      <c r="D36" s="5" t="s">
        <v>12</v>
      </c>
      <c r="E36" s="5" t="s">
        <v>16</v>
      </c>
      <c r="F36" s="5"/>
      <c r="G36" s="5"/>
      <c r="H36" s="5"/>
      <c r="I36" s="5">
        <v>0</v>
      </c>
      <c r="J36" s="5" t="s">
        <v>17</v>
      </c>
      <c r="K36" s="9" t="s">
        <v>41</v>
      </c>
      <c r="L36" s="9" t="s">
        <v>40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.75" customHeight="1" x14ac:dyDescent="0.2">
      <c r="A37" s="5">
        <v>32</v>
      </c>
      <c r="B37" s="6">
        <v>18.79</v>
      </c>
      <c r="C37" s="6">
        <v>33.229999999999997</v>
      </c>
      <c r="D37" s="5" t="s">
        <v>20</v>
      </c>
      <c r="E37" s="5" t="s">
        <v>16</v>
      </c>
      <c r="F37" s="5"/>
      <c r="G37" s="5"/>
      <c r="H37" s="5"/>
      <c r="I37" s="5">
        <v>0</v>
      </c>
      <c r="J37" s="5" t="s">
        <v>17</v>
      </c>
      <c r="K37" s="9" t="s">
        <v>41</v>
      </c>
      <c r="L37" s="9" t="s">
        <v>40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75" customHeight="1" x14ac:dyDescent="0.2">
      <c r="A38" s="5">
        <v>33</v>
      </c>
      <c r="B38" s="6">
        <v>36.74</v>
      </c>
      <c r="C38" s="6">
        <v>33.33</v>
      </c>
      <c r="D38" s="11" t="s">
        <v>22</v>
      </c>
      <c r="E38" s="5" t="s">
        <v>13</v>
      </c>
      <c r="F38" s="5"/>
      <c r="G38" s="5" t="s">
        <v>14</v>
      </c>
      <c r="H38" s="5"/>
      <c r="I38" s="5">
        <v>1</v>
      </c>
      <c r="J38" s="7" t="s">
        <v>15</v>
      </c>
      <c r="K38" s="9" t="s">
        <v>41</v>
      </c>
      <c r="L38" s="9" t="s">
        <v>40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customHeight="1" x14ac:dyDescent="0.2">
      <c r="A39" s="5">
        <v>34</v>
      </c>
      <c r="B39" s="6" t="s">
        <v>11</v>
      </c>
      <c r="C39" s="6">
        <v>38.130000000000003</v>
      </c>
      <c r="D39" s="5" t="s">
        <v>12</v>
      </c>
      <c r="E39" s="5" t="s">
        <v>13</v>
      </c>
      <c r="F39" s="5"/>
      <c r="G39" s="5"/>
      <c r="H39" s="5"/>
      <c r="I39" s="5">
        <v>0</v>
      </c>
      <c r="J39" s="5" t="s">
        <v>17</v>
      </c>
      <c r="K39" s="9" t="s">
        <v>42</v>
      </c>
      <c r="L39" s="9" t="s">
        <v>40</v>
      </c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spans="1:25" ht="15.75" customHeight="1" x14ac:dyDescent="0.2">
      <c r="A40" s="5">
        <v>35</v>
      </c>
      <c r="B40" s="6">
        <v>19.12</v>
      </c>
      <c r="C40" s="6">
        <v>31.74</v>
      </c>
      <c r="D40" s="5" t="s">
        <v>19</v>
      </c>
      <c r="E40" s="5" t="s">
        <v>13</v>
      </c>
      <c r="F40" s="5"/>
      <c r="G40" s="5"/>
      <c r="H40" s="5"/>
      <c r="I40" s="5">
        <v>0</v>
      </c>
      <c r="J40" s="5" t="s">
        <v>17</v>
      </c>
      <c r="K40" s="9" t="s">
        <v>42</v>
      </c>
      <c r="L40" s="9" t="s">
        <v>40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 x14ac:dyDescent="0.2">
      <c r="A41" s="5">
        <v>36</v>
      </c>
      <c r="B41" s="14">
        <v>33.53</v>
      </c>
      <c r="C41" s="6" t="s">
        <v>11</v>
      </c>
      <c r="D41" s="5" t="s">
        <v>19</v>
      </c>
      <c r="E41" s="11" t="s">
        <v>16</v>
      </c>
      <c r="F41" s="5"/>
      <c r="G41" s="5"/>
      <c r="H41" s="5"/>
      <c r="I41" s="5">
        <v>0</v>
      </c>
      <c r="J41" s="5" t="s">
        <v>17</v>
      </c>
      <c r="K41" s="9" t="s">
        <v>41</v>
      </c>
      <c r="L41" s="9" t="s">
        <v>40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 x14ac:dyDescent="0.2">
      <c r="A42" s="5">
        <v>37</v>
      </c>
      <c r="B42" s="6" t="s">
        <v>11</v>
      </c>
      <c r="C42" s="6">
        <v>28</v>
      </c>
      <c r="D42" s="5" t="s">
        <v>12</v>
      </c>
      <c r="E42" s="11" t="s">
        <v>13</v>
      </c>
      <c r="F42" s="5"/>
      <c r="G42" s="5"/>
      <c r="H42" s="5"/>
      <c r="I42" s="5">
        <v>0</v>
      </c>
      <c r="J42" s="5" t="s">
        <v>17</v>
      </c>
      <c r="K42" s="9" t="s">
        <v>42</v>
      </c>
      <c r="L42" s="9" t="s">
        <v>43</v>
      </c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 spans="1:25" ht="15.75" customHeight="1" x14ac:dyDescent="0.2">
      <c r="A43" s="5">
        <v>38</v>
      </c>
      <c r="B43" s="6" t="s">
        <v>11</v>
      </c>
      <c r="C43" s="6">
        <v>21.64</v>
      </c>
      <c r="D43" s="5" t="s">
        <v>18</v>
      </c>
      <c r="E43" s="11" t="s">
        <v>23</v>
      </c>
      <c r="F43" s="5"/>
      <c r="G43" s="5"/>
      <c r="H43" s="5"/>
      <c r="I43" s="5">
        <v>0</v>
      </c>
      <c r="J43" s="5" t="s">
        <v>17</v>
      </c>
      <c r="K43" s="9" t="s">
        <v>41</v>
      </c>
      <c r="L43" s="9" t="s">
        <v>40</v>
      </c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spans="1:25" ht="15.75" customHeight="1" x14ac:dyDescent="0.2">
      <c r="A44" s="5">
        <v>39</v>
      </c>
      <c r="B44" s="6">
        <v>22.49</v>
      </c>
      <c r="C44" s="6">
        <v>37.29</v>
      </c>
      <c r="D44" s="5" t="s">
        <v>20</v>
      </c>
      <c r="E44" s="11" t="s">
        <v>13</v>
      </c>
      <c r="F44" s="5"/>
      <c r="G44" s="5"/>
      <c r="H44" s="5"/>
      <c r="I44" s="5">
        <v>0</v>
      </c>
      <c r="J44" s="5" t="s">
        <v>17</v>
      </c>
      <c r="K44" s="7" t="s">
        <v>40</v>
      </c>
      <c r="L44" s="9" t="s">
        <v>40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 x14ac:dyDescent="0.2">
      <c r="A45" s="5">
        <v>40</v>
      </c>
      <c r="B45" s="6">
        <v>17.5</v>
      </c>
      <c r="C45" s="6">
        <v>27.59</v>
      </c>
      <c r="D45" s="5" t="s">
        <v>19</v>
      </c>
      <c r="E45" s="11" t="s">
        <v>13</v>
      </c>
      <c r="F45" s="5"/>
      <c r="G45" s="5"/>
      <c r="H45" s="5"/>
      <c r="I45" s="5">
        <v>0</v>
      </c>
      <c r="J45" s="5" t="s">
        <v>17</v>
      </c>
      <c r="K45" s="9" t="s">
        <v>41</v>
      </c>
      <c r="L45" s="9" t="s">
        <v>40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 x14ac:dyDescent="0.2">
      <c r="A46" s="5">
        <v>41</v>
      </c>
      <c r="B46" s="6">
        <v>35.07</v>
      </c>
      <c r="C46" s="6" t="s">
        <v>11</v>
      </c>
      <c r="D46" s="11" t="s">
        <v>24</v>
      </c>
      <c r="E46" s="11" t="s">
        <v>13</v>
      </c>
      <c r="F46" s="5"/>
      <c r="G46" s="5"/>
      <c r="H46" s="5"/>
      <c r="I46" s="5">
        <v>0</v>
      </c>
      <c r="J46" s="5" t="s">
        <v>17</v>
      </c>
      <c r="K46" s="9" t="s">
        <v>41</v>
      </c>
      <c r="L46" s="7" t="s">
        <v>40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 x14ac:dyDescent="0.2">
      <c r="A47" s="5">
        <v>42</v>
      </c>
      <c r="B47" s="6">
        <v>16.75</v>
      </c>
      <c r="C47" s="6">
        <v>36.270000000000003</v>
      </c>
      <c r="D47" s="11" t="s">
        <v>22</v>
      </c>
      <c r="E47" s="11" t="s">
        <v>16</v>
      </c>
      <c r="F47" s="5"/>
      <c r="G47" s="5"/>
      <c r="H47" s="5"/>
      <c r="I47" s="5">
        <v>0</v>
      </c>
      <c r="J47" s="5" t="s">
        <v>17</v>
      </c>
      <c r="K47" s="9" t="s">
        <v>41</v>
      </c>
      <c r="L47" s="9" t="s">
        <v>40</v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 x14ac:dyDescent="0.2">
      <c r="A48" s="5">
        <v>43</v>
      </c>
      <c r="B48" s="6">
        <v>20.07</v>
      </c>
      <c r="C48" s="6" t="s">
        <v>11</v>
      </c>
      <c r="D48" s="5" t="s">
        <v>12</v>
      </c>
      <c r="E48" s="11" t="s">
        <v>16</v>
      </c>
      <c r="F48" s="5" t="s">
        <v>14</v>
      </c>
      <c r="G48" s="5"/>
      <c r="H48" s="5"/>
      <c r="I48" s="5">
        <v>1</v>
      </c>
      <c r="J48" s="7" t="s">
        <v>15</v>
      </c>
      <c r="K48" s="9" t="s">
        <v>41</v>
      </c>
      <c r="L48" s="7" t="s">
        <v>40</v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 x14ac:dyDescent="0.2">
      <c r="A49" s="5">
        <v>44</v>
      </c>
      <c r="B49" s="6">
        <v>18.79</v>
      </c>
      <c r="C49" s="6">
        <v>36.299999999999997</v>
      </c>
      <c r="D49" s="5" t="s">
        <v>12</v>
      </c>
      <c r="E49" s="11" t="s">
        <v>16</v>
      </c>
      <c r="F49" s="5"/>
      <c r="G49" s="5"/>
      <c r="H49" s="5"/>
      <c r="I49" s="5">
        <v>0</v>
      </c>
      <c r="J49" s="5" t="s">
        <v>17</v>
      </c>
      <c r="K49" s="9" t="s">
        <v>42</v>
      </c>
      <c r="L49" s="9" t="s">
        <v>43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 x14ac:dyDescent="0.2">
      <c r="A50" s="5">
        <v>45</v>
      </c>
      <c r="B50" s="6">
        <v>36.58</v>
      </c>
      <c r="C50" s="6" t="s">
        <v>11</v>
      </c>
      <c r="D50" s="5" t="s">
        <v>20</v>
      </c>
      <c r="E50" s="11" t="s">
        <v>13</v>
      </c>
      <c r="F50" s="5" t="s">
        <v>14</v>
      </c>
      <c r="G50" s="5"/>
      <c r="H50" s="5"/>
      <c r="I50" s="5">
        <v>1</v>
      </c>
      <c r="J50" s="7" t="s">
        <v>15</v>
      </c>
      <c r="K50" s="9" t="s">
        <v>41</v>
      </c>
      <c r="L50" s="9" t="s">
        <v>40</v>
      </c>
      <c r="M50" s="1"/>
      <c r="N50" s="1"/>
      <c r="O50" s="1"/>
      <c r="P50" s="1"/>
      <c r="Q50" s="1"/>
      <c r="R50" s="1"/>
      <c r="T50" s="54"/>
      <c r="U50" s="15"/>
      <c r="V50" s="15"/>
      <c r="W50" s="15"/>
      <c r="X50" s="1"/>
      <c r="Y50" s="1"/>
    </row>
    <row r="51" spans="1:25" ht="15.75" customHeight="1" x14ac:dyDescent="0.2">
      <c r="A51" s="5">
        <v>46</v>
      </c>
      <c r="B51" s="6">
        <v>19.97</v>
      </c>
      <c r="C51" s="6">
        <v>28.86</v>
      </c>
      <c r="D51" s="5" t="s">
        <v>12</v>
      </c>
      <c r="E51" s="11" t="s">
        <v>16</v>
      </c>
      <c r="F51" s="5"/>
      <c r="G51" s="5"/>
      <c r="H51" s="5"/>
      <c r="I51" s="5">
        <v>0</v>
      </c>
      <c r="J51" s="5" t="s">
        <v>17</v>
      </c>
      <c r="K51" s="9" t="s">
        <v>41</v>
      </c>
      <c r="L51" s="7" t="s">
        <v>44</v>
      </c>
      <c r="M51" s="1"/>
      <c r="N51" s="1"/>
      <c r="O51" s="1"/>
      <c r="P51" s="1"/>
      <c r="Q51" s="1"/>
      <c r="R51" s="1"/>
      <c r="S51" s="16"/>
      <c r="T51" s="15"/>
      <c r="U51" s="15"/>
      <c r="V51" s="15"/>
      <c r="W51" s="17"/>
      <c r="X51" s="1"/>
      <c r="Y51" s="1"/>
    </row>
    <row r="52" spans="1:25" ht="15.75" customHeight="1" x14ac:dyDescent="0.2">
      <c r="A52" s="5">
        <v>47</v>
      </c>
      <c r="B52" s="6" t="s">
        <v>11</v>
      </c>
      <c r="C52" s="6">
        <v>34.51</v>
      </c>
      <c r="D52" s="5" t="s">
        <v>20</v>
      </c>
      <c r="E52" s="11" t="s">
        <v>13</v>
      </c>
      <c r="F52" s="5"/>
      <c r="G52" s="5"/>
      <c r="H52" s="5"/>
      <c r="I52" s="5">
        <v>0</v>
      </c>
      <c r="J52" s="5" t="s">
        <v>17</v>
      </c>
      <c r="K52" s="9" t="s">
        <v>40</v>
      </c>
      <c r="L52" s="12" t="s">
        <v>40</v>
      </c>
      <c r="M52" s="10"/>
      <c r="N52" s="10"/>
      <c r="O52" s="10"/>
      <c r="P52" s="10"/>
      <c r="Q52" s="10"/>
      <c r="R52" s="10"/>
      <c r="S52" s="16"/>
      <c r="T52" s="15"/>
      <c r="U52" s="15"/>
      <c r="V52" s="15"/>
      <c r="W52" s="17"/>
      <c r="X52" s="10"/>
      <c r="Y52" s="10"/>
    </row>
    <row r="53" spans="1:25" ht="15.75" customHeight="1" x14ac:dyDescent="0.2">
      <c r="A53" s="5">
        <v>48</v>
      </c>
      <c r="B53" s="6">
        <v>29.95</v>
      </c>
      <c r="C53" s="6" t="s">
        <v>11</v>
      </c>
      <c r="D53" s="5" t="s">
        <v>19</v>
      </c>
      <c r="E53" s="11" t="s">
        <v>13</v>
      </c>
      <c r="F53" s="5"/>
      <c r="G53" s="5"/>
      <c r="H53" s="5"/>
      <c r="I53" s="5">
        <v>0</v>
      </c>
      <c r="J53" s="5" t="s">
        <v>17</v>
      </c>
      <c r="K53" s="7" t="s">
        <v>42</v>
      </c>
      <c r="L53" s="12" t="s">
        <v>43</v>
      </c>
      <c r="M53" s="1"/>
      <c r="N53" s="1"/>
      <c r="O53" s="1"/>
      <c r="P53" s="1"/>
      <c r="Q53" s="1"/>
      <c r="R53" s="1"/>
      <c r="S53" s="16"/>
      <c r="T53" s="15"/>
      <c r="U53" s="15"/>
      <c r="V53" s="15"/>
      <c r="W53" s="17"/>
      <c r="X53" s="1"/>
      <c r="Y53" s="1"/>
    </row>
    <row r="54" spans="1:25" ht="15.75" customHeight="1" x14ac:dyDescent="0.2">
      <c r="A54" s="5">
        <v>49</v>
      </c>
      <c r="B54" s="6">
        <v>35.14</v>
      </c>
      <c r="C54" s="6" t="s">
        <v>11</v>
      </c>
      <c r="D54" s="5" t="s">
        <v>20</v>
      </c>
      <c r="E54" s="11" t="s">
        <v>16</v>
      </c>
      <c r="F54" s="5"/>
      <c r="G54" s="5"/>
      <c r="H54" s="5"/>
      <c r="I54" s="5">
        <v>0</v>
      </c>
      <c r="J54" s="5" t="s">
        <v>17</v>
      </c>
      <c r="K54" s="9" t="s">
        <v>41</v>
      </c>
      <c r="L54" s="7" t="s">
        <v>45</v>
      </c>
      <c r="M54" s="1"/>
      <c r="N54" s="1"/>
      <c r="O54" s="1"/>
      <c r="P54" s="1"/>
      <c r="Q54" s="1"/>
      <c r="R54" s="1"/>
      <c r="S54" s="16"/>
      <c r="T54" s="15"/>
      <c r="U54" s="15"/>
      <c r="V54" s="15"/>
      <c r="W54" s="17"/>
      <c r="X54" s="1"/>
      <c r="Y54" s="1"/>
    </row>
    <row r="55" spans="1:25" ht="15.75" customHeight="1" x14ac:dyDescent="0.2">
      <c r="A55" s="5">
        <v>50</v>
      </c>
      <c r="B55" s="6">
        <v>20.38</v>
      </c>
      <c r="C55" s="6">
        <v>39.92</v>
      </c>
      <c r="D55" s="5" t="s">
        <v>20</v>
      </c>
      <c r="E55" s="11" t="s">
        <v>13</v>
      </c>
      <c r="F55" s="5"/>
      <c r="G55" s="5"/>
      <c r="H55" s="5"/>
      <c r="I55" s="5">
        <v>0</v>
      </c>
      <c r="J55" s="5" t="s">
        <v>17</v>
      </c>
      <c r="K55" s="7" t="s">
        <v>42</v>
      </c>
      <c r="L55" s="12" t="s">
        <v>43</v>
      </c>
      <c r="M55" s="1"/>
      <c r="N55" s="1"/>
      <c r="O55" s="1"/>
      <c r="P55" s="1"/>
      <c r="Q55" s="1"/>
      <c r="R55" s="1"/>
      <c r="S55" s="16"/>
      <c r="T55" s="15"/>
      <c r="U55" s="15"/>
      <c r="V55" s="15"/>
      <c r="W55" s="17"/>
      <c r="X55" s="1"/>
      <c r="Y55" s="1"/>
    </row>
    <row r="56" spans="1:25" ht="15.75" customHeight="1" x14ac:dyDescent="0.2">
      <c r="A56" s="5">
        <v>51</v>
      </c>
      <c r="B56" s="6">
        <v>22.36</v>
      </c>
      <c r="C56" s="6">
        <v>36.340000000000003</v>
      </c>
      <c r="D56" s="5" t="s">
        <v>20</v>
      </c>
      <c r="E56" s="5" t="s">
        <v>16</v>
      </c>
      <c r="F56" s="5"/>
      <c r="G56" s="5"/>
      <c r="H56" s="5"/>
      <c r="I56" s="5">
        <v>0</v>
      </c>
      <c r="J56" s="5" t="s">
        <v>17</v>
      </c>
      <c r="K56" s="7" t="s">
        <v>42</v>
      </c>
      <c r="L56" s="12" t="s">
        <v>43</v>
      </c>
      <c r="M56" s="1"/>
      <c r="N56" s="1"/>
      <c r="O56" s="1"/>
      <c r="P56" s="1"/>
      <c r="Q56" s="1"/>
      <c r="R56" s="1"/>
      <c r="S56" s="16"/>
      <c r="T56" s="15"/>
      <c r="U56" s="15"/>
      <c r="V56" s="15"/>
      <c r="W56" s="17"/>
      <c r="X56" s="1"/>
      <c r="Y56" s="1"/>
    </row>
    <row r="57" spans="1:25" ht="15.75" customHeight="1" x14ac:dyDescent="0.2">
      <c r="A57" s="5">
        <v>52</v>
      </c>
      <c r="B57" s="6">
        <v>35.74</v>
      </c>
      <c r="C57" s="6" t="s">
        <v>11</v>
      </c>
      <c r="D57" s="5" t="s">
        <v>12</v>
      </c>
      <c r="E57" s="11" t="s">
        <v>13</v>
      </c>
      <c r="F57" s="5"/>
      <c r="G57" s="5"/>
      <c r="H57" s="5"/>
      <c r="I57" s="5">
        <v>0</v>
      </c>
      <c r="J57" s="5" t="s">
        <v>17</v>
      </c>
      <c r="K57" s="7" t="s">
        <v>42</v>
      </c>
      <c r="L57" s="12" t="s">
        <v>43</v>
      </c>
      <c r="M57" s="1"/>
      <c r="N57" s="1"/>
      <c r="O57" s="1"/>
      <c r="P57" s="1"/>
      <c r="Q57" s="1"/>
      <c r="R57" s="1"/>
      <c r="S57" s="16"/>
      <c r="T57" s="15"/>
      <c r="U57" s="15"/>
      <c r="V57" s="15"/>
      <c r="W57" s="17"/>
      <c r="X57" s="1"/>
      <c r="Y57" s="1"/>
    </row>
    <row r="58" spans="1:25" ht="15.75" customHeight="1" x14ac:dyDescent="0.2">
      <c r="A58" s="5">
        <v>53</v>
      </c>
      <c r="B58" s="18">
        <v>37.97</v>
      </c>
      <c r="C58" s="6" t="s">
        <v>11</v>
      </c>
      <c r="D58" s="5" t="s">
        <v>12</v>
      </c>
      <c r="E58" s="5" t="s">
        <v>13</v>
      </c>
      <c r="F58" s="5"/>
      <c r="G58" s="5"/>
      <c r="H58" s="5"/>
      <c r="I58" s="5">
        <v>0</v>
      </c>
      <c r="J58" s="5" t="s">
        <v>17</v>
      </c>
      <c r="K58" s="7" t="s">
        <v>42</v>
      </c>
      <c r="L58" s="12" t="s">
        <v>43</v>
      </c>
      <c r="M58" s="1"/>
      <c r="N58" s="1"/>
      <c r="O58" s="1"/>
      <c r="P58" s="1"/>
      <c r="Q58" s="1"/>
      <c r="R58" s="1"/>
      <c r="S58" s="16"/>
      <c r="T58" s="15"/>
      <c r="U58" s="15"/>
      <c r="V58" s="15"/>
      <c r="W58" s="17"/>
      <c r="X58" s="1"/>
      <c r="Y58" s="1"/>
    </row>
    <row r="59" spans="1:25" ht="15.75" customHeight="1" x14ac:dyDescent="0.2">
      <c r="A59" s="5">
        <v>54</v>
      </c>
      <c r="B59" s="18">
        <v>22.19</v>
      </c>
      <c r="C59" s="6">
        <v>34.83</v>
      </c>
      <c r="D59" s="5" t="s">
        <v>20</v>
      </c>
      <c r="E59" s="19" t="s">
        <v>16</v>
      </c>
      <c r="F59" s="5"/>
      <c r="G59" s="5"/>
      <c r="H59" s="5"/>
      <c r="I59" s="5">
        <v>0</v>
      </c>
      <c r="J59" s="5" t="s">
        <v>17</v>
      </c>
      <c r="K59" s="7" t="s">
        <v>42</v>
      </c>
      <c r="L59" s="12" t="s">
        <v>43</v>
      </c>
      <c r="M59" s="1"/>
      <c r="N59" s="1"/>
      <c r="O59" s="1"/>
      <c r="P59" s="1"/>
      <c r="Q59" s="1"/>
      <c r="R59" s="1"/>
      <c r="S59" s="16"/>
      <c r="T59" s="15"/>
      <c r="U59" s="15"/>
      <c r="V59" s="15"/>
      <c r="W59" s="17"/>
      <c r="X59" s="1"/>
      <c r="Y59" s="1"/>
    </row>
    <row r="60" spans="1:25" ht="15.75" customHeight="1" x14ac:dyDescent="0.2">
      <c r="A60" s="5">
        <v>55</v>
      </c>
      <c r="B60" s="18" t="s">
        <v>25</v>
      </c>
      <c r="C60" s="6">
        <v>39.17</v>
      </c>
      <c r="D60" s="5" t="s">
        <v>18</v>
      </c>
      <c r="E60" s="11" t="s">
        <v>16</v>
      </c>
      <c r="F60" s="5"/>
      <c r="G60" s="5"/>
      <c r="H60" s="5"/>
      <c r="I60" s="5">
        <v>0</v>
      </c>
      <c r="J60" s="5" t="s">
        <v>17</v>
      </c>
      <c r="K60" s="7" t="s">
        <v>42</v>
      </c>
      <c r="L60" s="12" t="s">
        <v>43</v>
      </c>
      <c r="M60" s="1"/>
      <c r="N60" s="1"/>
      <c r="O60" s="1"/>
      <c r="P60" s="1"/>
      <c r="Q60" s="1"/>
      <c r="R60" s="1"/>
      <c r="S60" s="16"/>
      <c r="T60" s="15"/>
      <c r="U60" s="15"/>
      <c r="V60" s="15"/>
      <c r="W60" s="17"/>
      <c r="X60" s="1"/>
      <c r="Y60" s="1"/>
    </row>
    <row r="61" spans="1:25" ht="15.75" customHeight="1" x14ac:dyDescent="0.2">
      <c r="A61" s="5">
        <v>56</v>
      </c>
      <c r="B61" s="18">
        <v>24.64</v>
      </c>
      <c r="C61" s="6" t="s">
        <v>11</v>
      </c>
      <c r="D61" s="5" t="s">
        <v>19</v>
      </c>
      <c r="E61" s="11" t="s">
        <v>16</v>
      </c>
      <c r="F61" s="5"/>
      <c r="G61" s="5"/>
      <c r="H61" s="5"/>
      <c r="I61" s="5">
        <v>0</v>
      </c>
      <c r="J61" s="5" t="s">
        <v>17</v>
      </c>
      <c r="K61" s="9" t="s">
        <v>41</v>
      </c>
      <c r="L61" s="7" t="s">
        <v>46</v>
      </c>
      <c r="M61" s="1"/>
      <c r="N61" s="1"/>
      <c r="O61" s="1"/>
      <c r="P61" s="1"/>
      <c r="Q61" s="1"/>
      <c r="R61" s="1"/>
      <c r="S61" s="16"/>
      <c r="T61" s="15"/>
      <c r="U61" s="15"/>
      <c r="V61" s="15"/>
      <c r="W61" s="17"/>
      <c r="X61" s="1"/>
      <c r="Y61" s="1"/>
    </row>
    <row r="62" spans="1:25" ht="15.75" customHeight="1" x14ac:dyDescent="0.2">
      <c r="A62" s="5">
        <v>57</v>
      </c>
      <c r="B62" s="18">
        <v>17.12</v>
      </c>
      <c r="C62" s="6">
        <v>39.22</v>
      </c>
      <c r="D62" s="5" t="s">
        <v>19</v>
      </c>
      <c r="E62" s="5" t="s">
        <v>13</v>
      </c>
      <c r="F62" s="5"/>
      <c r="G62" s="5"/>
      <c r="H62" s="5"/>
      <c r="I62" s="5">
        <v>0</v>
      </c>
      <c r="J62" s="5" t="s">
        <v>17</v>
      </c>
      <c r="K62" s="9" t="s">
        <v>41</v>
      </c>
      <c r="L62" s="7" t="s">
        <v>44</v>
      </c>
      <c r="M62" s="1"/>
      <c r="N62" s="1"/>
      <c r="O62" s="1"/>
      <c r="P62" s="1"/>
      <c r="Q62" s="1"/>
      <c r="R62" s="1"/>
      <c r="S62" s="16"/>
      <c r="T62" s="15"/>
      <c r="U62" s="15"/>
      <c r="V62" s="15"/>
      <c r="W62" s="17"/>
      <c r="X62" s="1"/>
      <c r="Y62" s="1"/>
    </row>
    <row r="63" spans="1:25" ht="15.7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1"/>
      <c r="L63" s="1"/>
      <c r="M63" s="1"/>
      <c r="N63" s="1"/>
      <c r="O63" s="1"/>
      <c r="P63" s="1"/>
      <c r="Q63" s="1"/>
      <c r="R63" s="1"/>
      <c r="S63" s="16"/>
      <c r="T63" s="15"/>
      <c r="U63" s="15"/>
      <c r="V63" s="15"/>
      <c r="W63" s="17"/>
      <c r="X63" s="1"/>
      <c r="Y63" s="1"/>
    </row>
    <row r="64" spans="1:25" ht="15.75" customHeight="1" x14ac:dyDescent="0.2">
      <c r="A64" s="3" t="s">
        <v>11</v>
      </c>
      <c r="B64" s="20" t="s">
        <v>47</v>
      </c>
      <c r="C64" s="3"/>
      <c r="D64" s="3"/>
      <c r="E64" s="3"/>
      <c r="F64" s="3"/>
      <c r="G64" s="3"/>
      <c r="H64" s="3"/>
      <c r="I64" s="3"/>
      <c r="J64" s="3"/>
      <c r="K64" s="1"/>
      <c r="L64" s="1"/>
      <c r="M64" s="1"/>
      <c r="N64" s="1"/>
      <c r="O64" s="1"/>
      <c r="P64" s="1"/>
      <c r="Q64" s="1"/>
      <c r="R64" s="1"/>
      <c r="S64" s="16"/>
      <c r="T64" s="15"/>
      <c r="U64" s="15"/>
      <c r="V64" s="15"/>
      <c r="W64" s="17"/>
      <c r="X64" s="1"/>
      <c r="Y64" s="1"/>
    </row>
    <row r="65" spans="1:25" ht="15.75" customHeight="1" x14ac:dyDescent="0.2">
      <c r="A65" s="3" t="s">
        <v>40</v>
      </c>
      <c r="B65" s="20" t="s">
        <v>48</v>
      </c>
      <c r="C65" s="3"/>
      <c r="D65" s="3"/>
      <c r="E65" s="3"/>
      <c r="F65" s="3"/>
      <c r="G65" s="3"/>
      <c r="H65" s="3"/>
      <c r="I65" s="3"/>
      <c r="J65" s="3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 x14ac:dyDescent="0.2">
      <c r="A66" s="3" t="s">
        <v>43</v>
      </c>
      <c r="B66" s="20" t="s">
        <v>49</v>
      </c>
      <c r="C66" s="3"/>
      <c r="D66" s="3"/>
      <c r="E66" s="3"/>
      <c r="F66" s="3"/>
      <c r="G66" s="3"/>
      <c r="H66" s="3"/>
      <c r="I66" s="3"/>
      <c r="J66" s="3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 x14ac:dyDescent="0.2">
      <c r="A67" s="3"/>
      <c r="B67" s="3"/>
      <c r="C67" s="3"/>
      <c r="D67" s="3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25" s="57" customFormat="1" ht="15" customHeight="1" x14ac:dyDescent="0.2">
      <c r="A68" s="56" t="s">
        <v>55</v>
      </c>
    </row>
    <row r="70" spans="1:25" ht="15" customHeight="1" x14ac:dyDescent="0.2">
      <c r="A70" s="21" t="s">
        <v>51</v>
      </c>
      <c r="B70" s="55" t="s">
        <v>53</v>
      </c>
      <c r="C70" s="21" t="s">
        <v>54</v>
      </c>
      <c r="D70" s="21" t="s">
        <v>38</v>
      </c>
    </row>
    <row r="71" spans="1:25" ht="15" customHeight="1" x14ac:dyDescent="0.2">
      <c r="A71" s="22" t="s">
        <v>58</v>
      </c>
      <c r="B71" s="22">
        <v>0</v>
      </c>
      <c r="C71" s="22">
        <v>0</v>
      </c>
      <c r="D71" s="23" t="s">
        <v>52</v>
      </c>
    </row>
    <row r="72" spans="1:25" ht="15" customHeight="1" x14ac:dyDescent="0.2">
      <c r="A72" s="22" t="s">
        <v>59</v>
      </c>
      <c r="B72" s="22">
        <v>1</v>
      </c>
      <c r="C72" s="22">
        <v>1</v>
      </c>
      <c r="D72" s="23">
        <v>1</v>
      </c>
    </row>
    <row r="73" spans="1:25" ht="15" customHeight="1" x14ac:dyDescent="0.2">
      <c r="A73" s="22" t="s">
        <v>60</v>
      </c>
      <c r="B73" s="22">
        <v>3</v>
      </c>
      <c r="C73" s="22">
        <v>3</v>
      </c>
      <c r="D73" s="23">
        <v>1</v>
      </c>
    </row>
    <row r="74" spans="1:25" ht="15" customHeight="1" x14ac:dyDescent="0.2">
      <c r="A74" s="22" t="s">
        <v>61</v>
      </c>
      <c r="B74" s="22">
        <v>13</v>
      </c>
      <c r="C74" s="22">
        <v>13</v>
      </c>
      <c r="D74" s="23">
        <v>1</v>
      </c>
    </row>
    <row r="75" spans="1:25" ht="15" customHeight="1" x14ac:dyDescent="0.2">
      <c r="A75" s="22" t="s">
        <v>62</v>
      </c>
      <c r="B75" s="22">
        <v>18</v>
      </c>
      <c r="C75" s="22">
        <v>17</v>
      </c>
      <c r="D75" s="23">
        <v>0.94444444444444442</v>
      </c>
    </row>
    <row r="76" spans="1:25" ht="15" customHeight="1" x14ac:dyDescent="0.2">
      <c r="A76" s="22" t="s">
        <v>63</v>
      </c>
      <c r="B76" s="22">
        <v>24</v>
      </c>
      <c r="C76" s="22">
        <v>23</v>
      </c>
      <c r="D76" s="23">
        <v>0.95833333333333337</v>
      </c>
    </row>
    <row r="77" spans="1:25" ht="15" customHeight="1" x14ac:dyDescent="0.2">
      <c r="A77" s="22" t="s">
        <v>64</v>
      </c>
      <c r="B77" s="22">
        <v>27</v>
      </c>
      <c r="C77" s="22">
        <v>25</v>
      </c>
      <c r="D77" s="23">
        <v>0.92592592592592593</v>
      </c>
    </row>
    <row r="78" spans="1:25" ht="15" customHeight="1" x14ac:dyDescent="0.2">
      <c r="A78" s="22" t="s">
        <v>65</v>
      </c>
      <c r="B78" s="22">
        <v>28</v>
      </c>
      <c r="C78" s="22">
        <v>26</v>
      </c>
      <c r="D78" s="23">
        <v>0.9285714285714286</v>
      </c>
    </row>
    <row r="79" spans="1:25" ht="15" customHeight="1" x14ac:dyDescent="0.2">
      <c r="A79" s="22" t="s">
        <v>66</v>
      </c>
      <c r="B79" s="22">
        <v>28</v>
      </c>
      <c r="C79" s="22">
        <v>26</v>
      </c>
      <c r="D79" s="23">
        <v>0.9285714285714286</v>
      </c>
    </row>
    <row r="80" spans="1:25" ht="15.75" customHeight="1" x14ac:dyDescent="0.2">
      <c r="A80" s="24" t="s">
        <v>67</v>
      </c>
      <c r="B80" s="24">
        <v>29</v>
      </c>
      <c r="C80" s="24">
        <v>26</v>
      </c>
      <c r="D80" s="25">
        <v>0.89655172413793105</v>
      </c>
      <c r="F80" s="3"/>
      <c r="G80" s="3"/>
      <c r="H80" s="3"/>
      <c r="I80" s="3"/>
      <c r="J80" s="3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 x14ac:dyDescent="0.2">
      <c r="A81" s="24" t="s">
        <v>68</v>
      </c>
      <c r="B81" s="24">
        <v>31</v>
      </c>
      <c r="C81" s="24">
        <v>26</v>
      </c>
      <c r="D81" s="25">
        <v>0.83870967741935487</v>
      </c>
      <c r="F81" s="3"/>
      <c r="G81" s="3"/>
      <c r="H81" s="3"/>
      <c r="I81" s="3"/>
      <c r="J81" s="3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 x14ac:dyDescent="0.2">
      <c r="A82" s="24" t="s">
        <v>69</v>
      </c>
      <c r="B82" s="24">
        <v>32</v>
      </c>
      <c r="C82" s="24">
        <v>26</v>
      </c>
      <c r="D82" s="25">
        <v>0.8125</v>
      </c>
      <c r="F82" s="3"/>
      <c r="G82" s="3"/>
      <c r="H82" s="3"/>
      <c r="I82" s="3"/>
      <c r="J82" s="3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 x14ac:dyDescent="0.2">
      <c r="A83" s="24" t="s">
        <v>70</v>
      </c>
      <c r="B83" s="24">
        <v>44</v>
      </c>
      <c r="C83" s="24">
        <v>27</v>
      </c>
      <c r="D83" s="25">
        <v>0.61363636363636365</v>
      </c>
      <c r="F83" s="3"/>
      <c r="G83" s="3"/>
      <c r="H83" s="3"/>
      <c r="I83" s="3"/>
      <c r="J83" s="3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 x14ac:dyDescent="0.2">
      <c r="A84" s="24" t="s">
        <v>71</v>
      </c>
      <c r="B84" s="24">
        <v>51</v>
      </c>
      <c r="C84" s="24">
        <v>29</v>
      </c>
      <c r="D84" s="25">
        <v>0.56862745098039214</v>
      </c>
      <c r="F84" s="3"/>
      <c r="G84" s="3"/>
      <c r="H84" s="3"/>
      <c r="I84" s="3"/>
      <c r="J84" s="3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 x14ac:dyDescent="0.2">
      <c r="A85" s="24" t="s">
        <v>72</v>
      </c>
      <c r="B85" s="24">
        <v>51</v>
      </c>
      <c r="C85" s="24">
        <v>29</v>
      </c>
      <c r="D85" s="25">
        <v>0.56862745098039214</v>
      </c>
      <c r="E85" s="3"/>
      <c r="F85" s="3"/>
      <c r="G85" s="3"/>
      <c r="H85" s="3"/>
      <c r="I85" s="3"/>
      <c r="J85" s="3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s="57" customFormat="1" ht="15.75" customHeight="1" x14ac:dyDescent="0.2">
      <c r="A87" s="56" t="s">
        <v>56</v>
      </c>
      <c r="B87" s="58"/>
      <c r="C87" s="58"/>
      <c r="D87" s="58"/>
      <c r="E87" s="59"/>
      <c r="F87" s="59"/>
      <c r="G87" s="59"/>
      <c r="H87" s="59"/>
      <c r="I87" s="59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</row>
    <row r="88" spans="1:25" ht="15.75" customHeight="1" x14ac:dyDescent="0.2">
      <c r="A88" s="3"/>
      <c r="B88" s="3"/>
      <c r="C88" s="3"/>
      <c r="D88" s="3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 x14ac:dyDescent="0.2">
      <c r="A89" s="26"/>
      <c r="B89" s="27" t="s">
        <v>50</v>
      </c>
      <c r="C89" s="27" t="s">
        <v>26</v>
      </c>
      <c r="D89" s="28" t="s">
        <v>27</v>
      </c>
      <c r="E89" s="29" t="s">
        <v>28</v>
      </c>
      <c r="G89" s="30"/>
      <c r="H89" s="30"/>
      <c r="I89" s="31" t="s">
        <v>29</v>
      </c>
      <c r="J89" s="32"/>
      <c r="K89" s="30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 x14ac:dyDescent="0.2">
      <c r="A90" s="33" t="s">
        <v>30</v>
      </c>
      <c r="B90" s="5">
        <v>15</v>
      </c>
      <c r="C90" s="5">
        <v>15</v>
      </c>
      <c r="D90" s="34">
        <f>C90/B90</f>
        <v>1</v>
      </c>
      <c r="E90" s="35">
        <v>0</v>
      </c>
      <c r="G90" s="30"/>
      <c r="H90" s="30"/>
      <c r="I90" s="36" t="s">
        <v>31</v>
      </c>
      <c r="J90" s="37" t="s">
        <v>32</v>
      </c>
      <c r="K90" s="30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 x14ac:dyDescent="0.2">
      <c r="A91" s="33" t="s">
        <v>33</v>
      </c>
      <c r="B91" s="5">
        <v>14</v>
      </c>
      <c r="C91" s="5">
        <v>11</v>
      </c>
      <c r="D91" s="34">
        <f>(SUM(C90:C91)/SUM(B90:B91))</f>
        <v>0.89655172413793105</v>
      </c>
      <c r="E91" s="35">
        <v>3</v>
      </c>
      <c r="G91" s="38" t="s">
        <v>26</v>
      </c>
      <c r="H91" s="39" t="s">
        <v>31</v>
      </c>
      <c r="I91" s="40">
        <f>C90+C91+C92</f>
        <v>29</v>
      </c>
      <c r="J91" s="40">
        <f>C93</f>
        <v>6</v>
      </c>
      <c r="K91" s="41">
        <f t="shared" ref="K91:K92" si="0">I91+J91</f>
        <v>35</v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 x14ac:dyDescent="0.2">
      <c r="A92" s="33" t="s">
        <v>34</v>
      </c>
      <c r="B92" s="5">
        <v>22</v>
      </c>
      <c r="C92" s="5">
        <v>3</v>
      </c>
      <c r="D92" s="34">
        <f>(SUM(C90:C92)/SUM(B90:B92))</f>
        <v>0.56862745098039214</v>
      </c>
      <c r="E92" s="35">
        <v>19</v>
      </c>
      <c r="G92" s="42"/>
      <c r="H92" s="43" t="s">
        <v>32</v>
      </c>
      <c r="I92" s="40">
        <f>E90+E91+E92</f>
        <v>22</v>
      </c>
      <c r="J92" s="40">
        <f>K93-K91-I92</f>
        <v>483</v>
      </c>
      <c r="K92" s="41">
        <f t="shared" si="0"/>
        <v>505</v>
      </c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 x14ac:dyDescent="0.2">
      <c r="A93" s="26" t="s">
        <v>35</v>
      </c>
      <c r="B93" s="5"/>
      <c r="C93" s="5">
        <v>6</v>
      </c>
      <c r="D93" s="3"/>
      <c r="E93" s="1"/>
      <c r="G93" s="30"/>
      <c r="H93" s="30"/>
      <c r="I93" s="44">
        <f t="shared" ref="I93:J93" si="1">I91+I92</f>
        <v>51</v>
      </c>
      <c r="J93" s="44">
        <f t="shared" si="1"/>
        <v>489</v>
      </c>
      <c r="K93" s="45">
        <v>540</v>
      </c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 x14ac:dyDescent="0.2">
      <c r="A94" s="3"/>
      <c r="B94" s="5">
        <f>B90+B91+B92</f>
        <v>51</v>
      </c>
      <c r="C94" s="5">
        <f>C90+C91+C92+C93</f>
        <v>35</v>
      </c>
      <c r="D94" s="3"/>
      <c r="E94" s="3"/>
      <c r="G94" s="3"/>
      <c r="H94" s="3"/>
      <c r="I94" s="3"/>
      <c r="J94" s="3"/>
      <c r="K94" s="20" t="s">
        <v>36</v>
      </c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2">
      <c r="A95" s="3"/>
      <c r="B95" s="3"/>
      <c r="C95" s="3"/>
      <c r="D95" s="3"/>
      <c r="E95" s="3"/>
      <c r="G95" s="3"/>
      <c r="H95" s="3"/>
      <c r="I95" s="3"/>
      <c r="J95" s="3"/>
      <c r="K95" s="1"/>
      <c r="L95" s="1"/>
      <c r="M95" s="1"/>
      <c r="N95" s="1"/>
      <c r="O95" s="1"/>
      <c r="P95" s="1"/>
      <c r="Q95" s="1"/>
      <c r="R95" s="1"/>
      <c r="S95" s="1"/>
    </row>
    <row r="96" spans="1:25" ht="15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1"/>
      <c r="L96" s="1"/>
      <c r="M96" s="1"/>
      <c r="N96" s="1"/>
      <c r="O96" s="1"/>
      <c r="P96" s="1"/>
      <c r="Q96" s="1"/>
      <c r="R96" s="1"/>
      <c r="S96" s="1"/>
    </row>
    <row r="97" spans="1:25" ht="15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1"/>
      <c r="L97" s="1"/>
      <c r="M97" s="1"/>
      <c r="N97" s="1"/>
      <c r="O97" s="1"/>
      <c r="P97" s="1"/>
      <c r="Q97" s="1"/>
      <c r="R97" s="1"/>
      <c r="S97" s="1"/>
    </row>
    <row r="98" spans="1:25" ht="15.75" customHeight="1" x14ac:dyDescent="0.2">
      <c r="A98" s="46" t="s">
        <v>37</v>
      </c>
      <c r="B98" s="47">
        <f>J92/J93</f>
        <v>0.98773006134969321</v>
      </c>
      <c r="C98" s="48"/>
      <c r="D98" s="48"/>
      <c r="E98" s="49"/>
      <c r="F98" s="3"/>
      <c r="G98" s="3"/>
      <c r="H98" s="3"/>
      <c r="I98" s="3"/>
      <c r="J98" s="3"/>
      <c r="K98" s="1"/>
      <c r="L98" s="1"/>
      <c r="M98" s="1"/>
      <c r="N98" s="1"/>
      <c r="O98" s="1"/>
      <c r="P98" s="1"/>
      <c r="Q98" s="1"/>
      <c r="R98" s="1"/>
      <c r="S98" s="1"/>
    </row>
    <row r="99" spans="1:25" ht="15.75" customHeight="1" x14ac:dyDescent="0.2">
      <c r="A99" s="46" t="s">
        <v>38</v>
      </c>
      <c r="B99" s="50">
        <f>D90</f>
        <v>1</v>
      </c>
      <c r="C99" s="51" t="s">
        <v>39</v>
      </c>
      <c r="D99" s="52"/>
      <c r="E99" s="53"/>
      <c r="F99" s="3"/>
      <c r="G99" s="3"/>
      <c r="H99" s="3"/>
      <c r="I99" s="3"/>
      <c r="J99" s="3"/>
      <c r="K99" s="1"/>
      <c r="L99" s="1"/>
      <c r="M99" s="1"/>
      <c r="N99" s="1"/>
      <c r="O99" s="1"/>
      <c r="P99" s="1"/>
      <c r="Q99" s="1"/>
      <c r="R99" s="1"/>
      <c r="S99" s="1"/>
    </row>
    <row r="100" spans="1:25" ht="15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1"/>
      <c r="L100" s="1"/>
      <c r="M100" s="1"/>
      <c r="N100" s="1"/>
      <c r="O100" s="1"/>
      <c r="P100" s="1"/>
      <c r="Q100" s="1"/>
      <c r="R100" s="1"/>
      <c r="S100" s="1"/>
    </row>
    <row r="101" spans="1:25" ht="15.75" customHeight="1" x14ac:dyDescent="0.2">
      <c r="Q101" s="1"/>
      <c r="R101" s="1"/>
      <c r="S101" s="1"/>
    </row>
    <row r="102" spans="1:25" ht="15.75" customHeight="1" x14ac:dyDescent="0.2"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 x14ac:dyDescent="0.2"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 x14ac:dyDescent="0.2"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 x14ac:dyDescent="0.2"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 x14ac:dyDescent="0.2"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 x14ac:dyDescent="0.2"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 x14ac:dyDescent="0.2"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5.75" customHeight="1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15.75" customHeight="1" x14ac:dyDescent="0.2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ht="15.75" customHeight="1" x14ac:dyDescent="0.2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</sheetData>
  <mergeCells count="12">
    <mergeCell ref="J4:J5"/>
    <mergeCell ref="K4:K5"/>
    <mergeCell ref="L4:L5"/>
    <mergeCell ref="A1:I1"/>
    <mergeCell ref="A2:I2"/>
    <mergeCell ref="A4:A5"/>
    <mergeCell ref="B4:B5"/>
    <mergeCell ref="C4:C5"/>
    <mergeCell ref="D4:D5"/>
    <mergeCell ref="E4:E5"/>
    <mergeCell ref="F4:H4"/>
    <mergeCell ref="I4:I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1 - 2020 cohort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SOLIS</dc:creator>
  <cp:lastModifiedBy>Microsoft Office User</cp:lastModifiedBy>
  <dcterms:created xsi:type="dcterms:W3CDTF">2020-11-11T16:12:29Z</dcterms:created>
  <dcterms:modified xsi:type="dcterms:W3CDTF">2021-06-19T19:25:37Z</dcterms:modified>
</cp:coreProperties>
</file>