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reza.ghasemizadeh/Desktop/6th step - resubmission/source data/"/>
    </mc:Choice>
  </mc:AlternateContent>
  <xr:revisionPtr revIDLastSave="0" documentId="13_ncr:1_{FBEA2507-1E05-8146-A006-C2F66120D912}" xr6:coauthVersionLast="46" xr6:coauthVersionMax="46" xr10:uidLastSave="{00000000-0000-0000-0000-000000000000}"/>
  <bookViews>
    <workbookView xWindow="380" yWindow="500" windowWidth="28040" windowHeight="15940" xr2:uid="{8607779F-EDB4-C54F-94DB-41361B0A29E1}"/>
  </bookViews>
  <sheets>
    <sheet name="7A" sheetId="1" r:id="rId1"/>
    <sheet name="7C" sheetId="2" r:id="rId2"/>
    <sheet name="7E" sheetId="3" r:id="rId3"/>
    <sheet name="7F" sheetId="4" r:id="rId4"/>
    <sheet name="7H" sheetId="5" r:id="rId5"/>
    <sheet name="7K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F8" i="5"/>
  <c r="G7" i="5"/>
  <c r="F7" i="5"/>
  <c r="G6" i="5"/>
  <c r="F6" i="5"/>
  <c r="G5" i="5"/>
  <c r="F5" i="5"/>
  <c r="G4" i="5"/>
  <c r="F4" i="5"/>
  <c r="G3" i="5"/>
  <c r="F3" i="5"/>
  <c r="AN77" i="1"/>
  <c r="AK77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L31" i="1"/>
  <c r="BY30" i="1"/>
  <c r="AL30" i="1"/>
  <c r="BY29" i="1"/>
  <c r="AL29" i="1"/>
  <c r="BY28" i="1"/>
  <c r="AL28" i="1"/>
  <c r="BY27" i="1"/>
  <c r="AL27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BY11" i="1"/>
  <c r="AL11" i="1"/>
  <c r="BY10" i="1"/>
  <c r="AL10" i="1"/>
  <c r="BY9" i="1"/>
  <c r="AL9" i="1"/>
  <c r="BY8" i="1"/>
  <c r="BY12" i="1" s="1"/>
  <c r="AL8" i="1"/>
  <c r="AL12" i="1" s="1"/>
  <c r="BY33" i="1" l="1"/>
  <c r="AL34" i="1"/>
  <c r="AL33" i="1"/>
  <c r="BY32" i="1"/>
  <c r="AL13" i="1"/>
  <c r="AL32" i="1"/>
  <c r="AL14" i="1"/>
  <c r="BY13" i="1"/>
</calcChain>
</file>

<file path=xl/sharedStrings.xml><?xml version="1.0" encoding="utf-8"?>
<sst xmlns="http://schemas.openxmlformats.org/spreadsheetml/2006/main" count="114" uniqueCount="71">
  <si>
    <t>YOUNG</t>
  </si>
  <si>
    <t>FORCE (% MAXIMAL)</t>
  </si>
  <si>
    <t>Cre-</t>
  </si>
  <si>
    <t>Cre+</t>
  </si>
  <si>
    <t>#contractions</t>
  </si>
  <si>
    <t>Fatigue index</t>
  </si>
  <si>
    <t>Mouse 1</t>
  </si>
  <si>
    <t>Mouse 2</t>
  </si>
  <si>
    <t>Mouse 3</t>
  </si>
  <si>
    <t>Mouse 4</t>
  </si>
  <si>
    <t>Mean</t>
  </si>
  <si>
    <t>SD</t>
  </si>
  <si>
    <t>T-test</t>
  </si>
  <si>
    <t>09/05/201909/05/201909/05/2019</t>
  </si>
  <si>
    <t>09/05/201909/05/201909/05/201909/05/2019</t>
  </si>
  <si>
    <t>Fatigue protocol: 180 stimulation trains delivered at 30 Hz , 0,3 s on/0,7 s off</t>
  </si>
  <si>
    <t>a</t>
  </si>
  <si>
    <t>b</t>
  </si>
  <si>
    <t>e</t>
  </si>
  <si>
    <t>r</t>
  </si>
  <si>
    <t>0.313448685453845</t>
  </si>
  <si>
    <t>0.416604322191552</t>
  </si>
  <si>
    <t>0.534248158612486</t>
  </si>
  <si>
    <t>0.650192061926929</t>
  </si>
  <si>
    <t>0.357599381433616</t>
  </si>
  <si>
    <t>0.361120964222916</t>
  </si>
  <si>
    <t>0.479403934343052</t>
  </si>
  <si>
    <t>0.578479501188369</t>
  </si>
  <si>
    <t>0.200247704661572</t>
  </si>
  <si>
    <t>0.427329879576483</t>
  </si>
  <si>
    <t>0.327958052391192</t>
  </si>
  <si>
    <t>0.526967964499398</t>
  </si>
  <si>
    <t>0.270068009145497</t>
  </si>
  <si>
    <t>0.534276617257472</t>
  </si>
  <si>
    <t>0.306973458114023</t>
  </si>
  <si>
    <t>0.663475551325272</t>
  </si>
  <si>
    <t>0.502148413933766</t>
  </si>
  <si>
    <r>
      <t>Macf1</t>
    </r>
    <r>
      <rPr>
        <b/>
        <vertAlign val="superscript"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Cre-</t>
    </r>
  </si>
  <si>
    <r>
      <t>Macf1</t>
    </r>
    <r>
      <rPr>
        <b/>
        <vertAlign val="superscript"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Cre+ </t>
    </r>
  </si>
  <si>
    <t>Macf1Cre-</t>
  </si>
  <si>
    <t xml:space="preserve">Macf1 Cre+ </t>
  </si>
  <si>
    <t>Tibialis anterior</t>
  </si>
  <si>
    <r>
      <t>Macf1</t>
    </r>
    <r>
      <rPr>
        <b/>
        <vertAlign val="superscript"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Cre+</t>
    </r>
  </si>
  <si>
    <t>% fibers with low SDH content</t>
  </si>
  <si>
    <t>% fibers with high SDH content</t>
  </si>
  <si>
    <t>mitochondrial vs. genomic DNA analysis</t>
  </si>
  <si>
    <t>Young - Cre -</t>
  </si>
  <si>
    <t>Adult - Cre -</t>
  </si>
  <si>
    <t>Adult - Cre +</t>
  </si>
  <si>
    <t>Young - Cre +</t>
  </si>
  <si>
    <t>Sarcolipin relative gene expression level</t>
  </si>
  <si>
    <t>total number</t>
  </si>
  <si>
    <t>regular</t>
  </si>
  <si>
    <t>irregular</t>
  </si>
  <si>
    <t>% regular</t>
  </si>
  <si>
    <t>% irregular</t>
  </si>
  <si>
    <t>Cre-.83</t>
  </si>
  <si>
    <t>Cre-.84</t>
  </si>
  <si>
    <t>Cre-.93</t>
  </si>
  <si>
    <t>Cre+.6</t>
  </si>
  <si>
    <t>Cre+.86</t>
  </si>
  <si>
    <t>Cre+.99</t>
  </si>
  <si>
    <t>mitochondia staining analysis</t>
  </si>
  <si>
    <t>SiRNA experiments</t>
  </si>
  <si>
    <t>ShRNA experiments</t>
  </si>
  <si>
    <t>siSCR</t>
  </si>
  <si>
    <t>siMACF1.mix</t>
  </si>
  <si>
    <t>shSCR</t>
  </si>
  <si>
    <t>shMACF1.mix</t>
  </si>
  <si>
    <t>obtained from 3 individual experiments per condition</t>
  </si>
  <si>
    <t>Mitochondrial content per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</si>
</sst>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4"/>
      <name val="Calibri"/>
      <family val="2"/>
      <scheme val="minor"/>
    </font>
    <font>
      <sz val="30"/>
      <color theme="1"/>
      <name val="Calibri (Corps)_x0000_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7F7F7F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6442-7B58-4B4D-9AF0-20821854CE87}">
  <dimension ref="A1:BY85"/>
  <sheetViews>
    <sheetView tabSelected="1" workbookViewId="0">
      <selection activeCell="A7" sqref="A7"/>
    </sheetView>
  </sheetViews>
  <sheetFormatPr baseColWidth="10" defaultRowHeight="16"/>
  <cols>
    <col min="1" max="1" width="11.6640625" style="12" bestFit="1" customWidth="1"/>
    <col min="2" max="16384" width="10.83203125" style="12"/>
  </cols>
  <sheetData>
    <row r="1" spans="1:77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</row>
    <row r="2" spans="1:77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</row>
    <row r="4" spans="1:77">
      <c r="B4" s="22" t="s">
        <v>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1"/>
      <c r="AN4" s="22" t="s">
        <v>1</v>
      </c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</row>
    <row r="5" spans="1:77">
      <c r="A5" s="2"/>
      <c r="B5" s="23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"/>
      <c r="AM5" s="4"/>
      <c r="AN5" s="2"/>
      <c r="AO5" s="23" t="s">
        <v>3</v>
      </c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</row>
    <row r="6" spans="1:77">
      <c r="A6" s="5" t="s">
        <v>4</v>
      </c>
      <c r="B6" s="5">
        <v>5</v>
      </c>
      <c r="C6" s="5">
        <v>10</v>
      </c>
      <c r="D6" s="5">
        <v>15</v>
      </c>
      <c r="E6" s="5">
        <v>20</v>
      </c>
      <c r="F6" s="5">
        <v>25</v>
      </c>
      <c r="G6" s="5">
        <v>30</v>
      </c>
      <c r="H6" s="5">
        <v>35</v>
      </c>
      <c r="I6" s="5">
        <v>40</v>
      </c>
      <c r="J6" s="5">
        <v>45</v>
      </c>
      <c r="K6" s="5">
        <v>50</v>
      </c>
      <c r="L6" s="5">
        <v>55</v>
      </c>
      <c r="M6" s="5">
        <v>60</v>
      </c>
      <c r="N6" s="5">
        <v>65</v>
      </c>
      <c r="O6" s="5">
        <v>70</v>
      </c>
      <c r="P6" s="5">
        <v>75</v>
      </c>
      <c r="Q6" s="5">
        <v>80</v>
      </c>
      <c r="R6" s="5">
        <v>85</v>
      </c>
      <c r="S6" s="5">
        <v>90</v>
      </c>
      <c r="T6" s="5">
        <v>95</v>
      </c>
      <c r="U6" s="5">
        <v>100</v>
      </c>
      <c r="V6" s="5">
        <v>105</v>
      </c>
      <c r="W6" s="5">
        <v>110</v>
      </c>
      <c r="X6" s="5">
        <v>115</v>
      </c>
      <c r="Y6" s="5">
        <v>120</v>
      </c>
      <c r="Z6" s="5">
        <v>125</v>
      </c>
      <c r="AA6" s="5">
        <v>130</v>
      </c>
      <c r="AB6" s="5">
        <v>135</v>
      </c>
      <c r="AC6" s="5">
        <v>140</v>
      </c>
      <c r="AD6" s="5">
        <v>145</v>
      </c>
      <c r="AE6" s="5">
        <v>150</v>
      </c>
      <c r="AF6" s="5">
        <v>155</v>
      </c>
      <c r="AG6" s="5">
        <v>160</v>
      </c>
      <c r="AH6" s="5">
        <v>165</v>
      </c>
      <c r="AI6" s="5">
        <v>170</v>
      </c>
      <c r="AJ6" s="5">
        <v>175</v>
      </c>
      <c r="AK6" s="5">
        <v>180</v>
      </c>
      <c r="AL6" s="2" t="s">
        <v>5</v>
      </c>
      <c r="AM6" s="4"/>
      <c r="AN6" s="5"/>
      <c r="AO6" s="5">
        <v>5</v>
      </c>
      <c r="AP6" s="5">
        <v>10</v>
      </c>
      <c r="AQ6" s="5">
        <v>15</v>
      </c>
      <c r="AR6" s="5">
        <v>20</v>
      </c>
      <c r="AS6" s="5">
        <v>25</v>
      </c>
      <c r="AT6" s="5">
        <v>30</v>
      </c>
      <c r="AU6" s="5">
        <v>35</v>
      </c>
      <c r="AV6" s="5">
        <v>40</v>
      </c>
      <c r="AW6" s="5">
        <v>45</v>
      </c>
      <c r="AX6" s="5">
        <v>50</v>
      </c>
      <c r="AY6" s="5">
        <v>55</v>
      </c>
      <c r="AZ6" s="5">
        <v>60</v>
      </c>
      <c r="BA6" s="5">
        <v>65</v>
      </c>
      <c r="BB6" s="5">
        <v>70</v>
      </c>
      <c r="BC6" s="5">
        <v>75</v>
      </c>
      <c r="BD6" s="5">
        <v>80</v>
      </c>
      <c r="BE6" s="5">
        <v>85</v>
      </c>
      <c r="BF6" s="5">
        <v>90</v>
      </c>
      <c r="BG6" s="5">
        <v>95</v>
      </c>
      <c r="BH6" s="5">
        <v>100</v>
      </c>
      <c r="BI6" s="5">
        <v>105</v>
      </c>
      <c r="BJ6" s="5">
        <v>110</v>
      </c>
      <c r="BK6" s="5">
        <v>115</v>
      </c>
      <c r="BL6" s="5">
        <v>120</v>
      </c>
      <c r="BM6" s="5">
        <v>125</v>
      </c>
      <c r="BN6" s="5">
        <v>130</v>
      </c>
      <c r="BO6" s="5">
        <v>135</v>
      </c>
      <c r="BP6" s="5">
        <v>140</v>
      </c>
      <c r="BQ6" s="5">
        <v>145</v>
      </c>
      <c r="BR6" s="5">
        <v>150</v>
      </c>
      <c r="BS6" s="5">
        <v>155</v>
      </c>
      <c r="BT6" s="5">
        <v>160</v>
      </c>
      <c r="BU6" s="5">
        <v>165</v>
      </c>
      <c r="BV6" s="5">
        <v>170</v>
      </c>
      <c r="BW6" s="5">
        <v>175</v>
      </c>
      <c r="BX6" s="5">
        <v>180</v>
      </c>
      <c r="BY6" s="2" t="s">
        <v>5</v>
      </c>
    </row>
    <row r="7" spans="1:77" ht="18">
      <c r="A7" s="13" t="s">
        <v>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4"/>
      <c r="AM7" s="4"/>
      <c r="AN7" s="13" t="s">
        <v>38</v>
      </c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4"/>
    </row>
    <row r="8" spans="1:77">
      <c r="A8" s="4" t="s">
        <v>6</v>
      </c>
      <c r="B8" s="14">
        <v>33.624078754512631</v>
      </c>
      <c r="C8" s="14">
        <v>38.336457948255116</v>
      </c>
      <c r="D8" s="14">
        <v>41.49179631167268</v>
      </c>
      <c r="E8" s="14">
        <v>45.256140397111913</v>
      </c>
      <c r="F8" s="14">
        <v>45.372218592057763</v>
      </c>
      <c r="G8" s="14">
        <v>45.360969608904931</v>
      </c>
      <c r="H8" s="14">
        <v>44.269767352587237</v>
      </c>
      <c r="I8" s="14">
        <v>43.970369578820701</v>
      </c>
      <c r="J8" s="14">
        <v>41.241125403128756</v>
      </c>
      <c r="K8" s="14">
        <v>39.547651690734057</v>
      </c>
      <c r="L8" s="14">
        <v>37.051844440433207</v>
      </c>
      <c r="M8" s="14">
        <v>33.880266913357396</v>
      </c>
      <c r="N8" s="14">
        <v>29.929519687123946</v>
      </c>
      <c r="O8" s="14">
        <v>27.521960090252705</v>
      </c>
      <c r="P8" s="14">
        <v>24.32791948134777</v>
      </c>
      <c r="Q8" s="14">
        <v>21.605203031889289</v>
      </c>
      <c r="R8" s="14">
        <v>20.615704968170878</v>
      </c>
      <c r="S8" s="14">
        <v>18.652762015643802</v>
      </c>
      <c r="T8" s="14">
        <v>18.123184354993981</v>
      </c>
      <c r="U8" s="14">
        <v>17.816023704572803</v>
      </c>
      <c r="V8" s="14">
        <v>16.505689395908544</v>
      </c>
      <c r="W8" s="14">
        <v>15.279353679903728</v>
      </c>
      <c r="X8" s="14">
        <v>14.748816413959084</v>
      </c>
      <c r="Y8" s="14">
        <v>14.673020282791818</v>
      </c>
      <c r="Z8" s="14">
        <v>13.11770161251504</v>
      </c>
      <c r="AA8" s="14">
        <v>12.600108321299642</v>
      </c>
      <c r="AB8" s="14">
        <v>13.036317749699155</v>
      </c>
      <c r="AC8" s="14">
        <v>12.619598008423589</v>
      </c>
      <c r="AD8" s="14">
        <v>12.334275950661851</v>
      </c>
      <c r="AE8" s="14">
        <v>11.896208712394705</v>
      </c>
      <c r="AF8" s="14">
        <v>11.595282316486159</v>
      </c>
      <c r="AG8" s="14">
        <v>11.482983766546331</v>
      </c>
      <c r="AH8" s="14">
        <v>10.851382226233452</v>
      </c>
      <c r="AI8" s="14">
        <v>10.949462833935018</v>
      </c>
      <c r="AJ8" s="14">
        <v>10.679173152827918</v>
      </c>
      <c r="AK8" s="14">
        <v>10.539423285198554</v>
      </c>
      <c r="AL8" s="15">
        <f>AK8/B8</f>
        <v>0.31344868545384535</v>
      </c>
      <c r="AN8" s="4" t="s">
        <v>6</v>
      </c>
      <c r="AO8" s="14">
        <v>29.071695186567165</v>
      </c>
      <c r="AP8" s="14">
        <v>35.716078190298511</v>
      </c>
      <c r="AQ8" s="14">
        <v>38.376770547263689</v>
      </c>
      <c r="AR8" s="14">
        <v>44.868008588308463</v>
      </c>
      <c r="AS8" s="14">
        <v>46.977294825870651</v>
      </c>
      <c r="AT8" s="14">
        <v>49.526093743781104</v>
      </c>
      <c r="AU8" s="14">
        <v>49.697708749999997</v>
      </c>
      <c r="AV8" s="14">
        <v>47.966894284825877</v>
      </c>
      <c r="AW8" s="14">
        <v>46.537695963930354</v>
      </c>
      <c r="AX8" s="14">
        <v>43.916795808457721</v>
      </c>
      <c r="AY8" s="14">
        <v>42.132489129353239</v>
      </c>
      <c r="AZ8" s="14">
        <v>38.463264689054732</v>
      </c>
      <c r="BA8" s="14">
        <v>34.483351007462694</v>
      </c>
      <c r="BB8" s="14">
        <v>30.9931914738806</v>
      </c>
      <c r="BC8" s="14">
        <v>29.430730491293534</v>
      </c>
      <c r="BD8" s="14">
        <v>26.829392213930348</v>
      </c>
      <c r="BE8" s="14">
        <v>24.386106616915427</v>
      </c>
      <c r="BF8" s="14">
        <v>23.774375957711445</v>
      </c>
      <c r="BG8" s="14">
        <v>22.359794937810946</v>
      </c>
      <c r="BH8" s="14">
        <v>21.506916759950254</v>
      </c>
      <c r="BI8" s="14">
        <v>20.2147134079602</v>
      </c>
      <c r="BJ8" s="14">
        <v>18.736981156094529</v>
      </c>
      <c r="BK8" s="14">
        <v>18.330675273631844</v>
      </c>
      <c r="BL8" s="14">
        <v>17.727186212064677</v>
      </c>
      <c r="BM8" s="14">
        <v>16.693120166666667</v>
      </c>
      <c r="BN8" s="14">
        <v>15.724759187189052</v>
      </c>
      <c r="BO8" s="14">
        <v>15.107497338930354</v>
      </c>
      <c r="BP8" s="14">
        <v>15.58840039365672</v>
      </c>
      <c r="BQ8" s="14">
        <v>13.457975664303481</v>
      </c>
      <c r="BR8" s="14">
        <v>14.556710671641792</v>
      </c>
      <c r="BS8" s="14">
        <v>13.004190478855723</v>
      </c>
      <c r="BT8" s="14">
        <v>13.201214720149256</v>
      </c>
      <c r="BU8" s="14">
        <v>12.804329462064679</v>
      </c>
      <c r="BV8" s="14">
        <v>12.899947153606966</v>
      </c>
      <c r="BW8" s="14">
        <v>12.389219981343285</v>
      </c>
      <c r="BX8" s="14">
        <v>12.111393868159206</v>
      </c>
      <c r="BY8" s="15">
        <f>BX8/AO8</f>
        <v>0.41660432219155158</v>
      </c>
    </row>
    <row r="9" spans="1:77">
      <c r="A9" s="4" t="s">
        <v>7</v>
      </c>
      <c r="B9" s="14">
        <v>35.748558819918145</v>
      </c>
      <c r="C9" s="14">
        <v>43.627236568894951</v>
      </c>
      <c r="D9" s="14">
        <v>45.926958587994541</v>
      </c>
      <c r="E9" s="14">
        <v>49.098155661664393</v>
      </c>
      <c r="F9" s="14">
        <v>49.352603301500686</v>
      </c>
      <c r="G9" s="14">
        <v>48.282876773533417</v>
      </c>
      <c r="H9" s="14">
        <v>49.159905013642572</v>
      </c>
      <c r="I9" s="14">
        <v>48.178901466575716</v>
      </c>
      <c r="J9" s="14">
        <v>47.403242537517052</v>
      </c>
      <c r="K9" s="14">
        <v>45.053484747612551</v>
      </c>
      <c r="L9" s="14">
        <v>42.066258547066852</v>
      </c>
      <c r="M9" s="14">
        <v>37.551337660300135</v>
      </c>
      <c r="N9" s="14">
        <v>35.481194713506142</v>
      </c>
      <c r="O9" s="14">
        <v>33.453766016371077</v>
      </c>
      <c r="P9" s="14">
        <v>30.203589072305597</v>
      </c>
      <c r="Q9" s="14">
        <v>27.570115941336969</v>
      </c>
      <c r="R9" s="14">
        <v>25.767824147339702</v>
      </c>
      <c r="S9" s="14">
        <v>24.559142469304231</v>
      </c>
      <c r="T9" s="14">
        <v>22.667436753069577</v>
      </c>
      <c r="U9" s="14">
        <v>21.843136159618005</v>
      </c>
      <c r="V9" s="14">
        <v>20.81318167803547</v>
      </c>
      <c r="W9" s="14">
        <v>19.48428201227831</v>
      </c>
      <c r="X9" s="14">
        <v>19.920816909959076</v>
      </c>
      <c r="Y9" s="14">
        <v>17.876140147339701</v>
      </c>
      <c r="Z9" s="14">
        <v>17.721335629604365</v>
      </c>
      <c r="AA9" s="14">
        <v>16.569799527967259</v>
      </c>
      <c r="AB9" s="14">
        <v>16.741362354706684</v>
      </c>
      <c r="AC9" s="14">
        <v>16.142711262619372</v>
      </c>
      <c r="AD9" s="14">
        <v>15.333084512278308</v>
      </c>
      <c r="AE9" s="14">
        <v>16.057219789222373</v>
      </c>
      <c r="AF9" s="14">
        <v>14.88608460027285</v>
      </c>
      <c r="AG9" s="14">
        <v>14.534747474761256</v>
      </c>
      <c r="AH9" s="14">
        <v>15.055595207366984</v>
      </c>
      <c r="AI9" s="14">
        <v>14.626025346521146</v>
      </c>
      <c r="AJ9" s="14">
        <v>13.949054582537517</v>
      </c>
      <c r="AK9" s="14">
        <v>12.783662521145974</v>
      </c>
      <c r="AL9" s="15">
        <f t="shared" ref="AL9:AL11" si="0">AK9/B9</f>
        <v>0.35759938143361619</v>
      </c>
      <c r="AN9" s="4" t="s">
        <v>7</v>
      </c>
      <c r="AO9" s="14">
        <v>31.580738810728743</v>
      </c>
      <c r="AP9" s="14">
        <v>41.180807773279348</v>
      </c>
      <c r="AQ9" s="14">
        <v>43.892348582995943</v>
      </c>
      <c r="AR9" s="14">
        <v>46.107185187246955</v>
      </c>
      <c r="AS9" s="14">
        <v>48.069251103238855</v>
      </c>
      <c r="AT9" s="14">
        <v>47.202647758097157</v>
      </c>
      <c r="AU9" s="14">
        <v>47.073578846153843</v>
      </c>
      <c r="AV9" s="14">
        <v>46.151160374493919</v>
      </c>
      <c r="AW9" s="14">
        <v>44.086714873481782</v>
      </c>
      <c r="AX9" s="14">
        <v>40.960015075910924</v>
      </c>
      <c r="AY9" s="14">
        <v>38.088519929149797</v>
      </c>
      <c r="AZ9" s="14">
        <v>34.494123259109308</v>
      </c>
      <c r="BA9" s="14">
        <v>30.73454838562753</v>
      </c>
      <c r="BB9" s="14">
        <v>28.008080966599184</v>
      </c>
      <c r="BC9" s="14">
        <v>26.936935956477733</v>
      </c>
      <c r="BD9" s="14">
        <v>24.294414610323884</v>
      </c>
      <c r="BE9" s="14">
        <v>22.670134858299594</v>
      </c>
      <c r="BF9" s="14">
        <v>22.100533264170039</v>
      </c>
      <c r="BG9" s="14">
        <v>20.338720835020244</v>
      </c>
      <c r="BH9" s="14">
        <v>19.734135774291499</v>
      </c>
      <c r="BI9" s="14">
        <v>19.362568886639675</v>
      </c>
      <c r="BJ9" s="14">
        <v>17.241619625506072</v>
      </c>
      <c r="BK9" s="14">
        <v>17.4245674291498</v>
      </c>
      <c r="BL9" s="14">
        <v>16.439581589068826</v>
      </c>
      <c r="BM9" s="14">
        <v>16.802233436234815</v>
      </c>
      <c r="BN9" s="14">
        <v>15.666173864372468</v>
      </c>
      <c r="BO9" s="14">
        <v>15.14913463917004</v>
      </c>
      <c r="BP9" s="14">
        <v>14.367269951417002</v>
      </c>
      <c r="BQ9" s="14">
        <v>13.542465426619433</v>
      </c>
      <c r="BR9" s="14">
        <v>13.457246089574898</v>
      </c>
      <c r="BS9" s="14">
        <v>12.843691089574898</v>
      </c>
      <c r="BT9" s="14">
        <v>12.668811637651823</v>
      </c>
      <c r="BU9" s="14">
        <v>11.931774603238864</v>
      </c>
      <c r="BV9" s="14">
        <v>11.538020942813763</v>
      </c>
      <c r="BW9" s="14">
        <v>12.051895740890687</v>
      </c>
      <c r="BX9" s="14">
        <v>11.40446685020243</v>
      </c>
      <c r="BY9" s="15">
        <f t="shared" ref="BY9:BY11" si="1">BX9/AO9</f>
        <v>0.36112096422291606</v>
      </c>
    </row>
    <row r="10" spans="1:77">
      <c r="A10" s="4" t="s">
        <v>8</v>
      </c>
      <c r="B10" s="14">
        <v>41.611197087741132</v>
      </c>
      <c r="C10" s="14">
        <v>50.681940815183566</v>
      </c>
      <c r="D10" s="14">
        <v>48.643426512134411</v>
      </c>
      <c r="E10" s="14">
        <v>47.665382361543244</v>
      </c>
      <c r="F10" s="14">
        <v>47.553480197884255</v>
      </c>
      <c r="G10" s="14">
        <v>46.922881967019293</v>
      </c>
      <c r="H10" s="14">
        <v>45.468334883011821</v>
      </c>
      <c r="I10" s="14">
        <v>42.890375246421911</v>
      </c>
      <c r="J10" s="14">
        <v>40.153999429371495</v>
      </c>
      <c r="K10" s="14">
        <v>36.712433785936533</v>
      </c>
      <c r="L10" s="14">
        <v>32.930964971375232</v>
      </c>
      <c r="M10" s="14">
        <v>28.936902316116985</v>
      </c>
      <c r="N10" s="14">
        <v>25.101716387678906</v>
      </c>
      <c r="O10" s="14">
        <v>21.571493202240198</v>
      </c>
      <c r="P10" s="14">
        <v>20.460283520224017</v>
      </c>
      <c r="Q10" s="14">
        <v>17.805834852520224</v>
      </c>
      <c r="R10" s="14">
        <v>17.662687579340385</v>
      </c>
      <c r="S10" s="14">
        <v>15.00280938892346</v>
      </c>
      <c r="T10" s="14">
        <v>15.801933055382699</v>
      </c>
      <c r="U10" s="14">
        <v>14.497172377100187</v>
      </c>
      <c r="V10" s="14">
        <v>12.635000558805226</v>
      </c>
      <c r="W10" s="14">
        <v>13.511908247044182</v>
      </c>
      <c r="X10" s="14">
        <v>13.245946518979466</v>
      </c>
      <c r="Y10" s="14">
        <v>11.569568689483511</v>
      </c>
      <c r="Z10" s="14">
        <v>11.337417981953951</v>
      </c>
      <c r="AA10" s="14">
        <v>11.994195995644057</v>
      </c>
      <c r="AB10" s="14">
        <v>11.210226566894836</v>
      </c>
      <c r="AC10" s="14">
        <v>10.245215673926571</v>
      </c>
      <c r="AD10" s="14">
        <v>10.720252159303049</v>
      </c>
      <c r="AE10" s="14">
        <v>9.9933932464219044</v>
      </c>
      <c r="AF10" s="14">
        <v>10.425631875544493</v>
      </c>
      <c r="AG10" s="14">
        <v>9.0675630099564408</v>
      </c>
      <c r="AH10" s="14">
        <v>8.9202243497199731</v>
      </c>
      <c r="AI10" s="14">
        <v>9.81224692657125</v>
      </c>
      <c r="AJ10" s="14">
        <v>9.4088681032980706</v>
      </c>
      <c r="AK10" s="14">
        <v>8.332546705040448</v>
      </c>
      <c r="AL10" s="15">
        <f t="shared" si="0"/>
        <v>0.20024770466157193</v>
      </c>
      <c r="AN10" s="4" t="s">
        <v>8</v>
      </c>
      <c r="AO10" s="14">
        <v>27.351475010863009</v>
      </c>
      <c r="AP10" s="14">
        <v>34.751628738684367</v>
      </c>
      <c r="AQ10" s="14">
        <v>40.575628786964387</v>
      </c>
      <c r="AR10" s="14">
        <v>44.850231810500901</v>
      </c>
      <c r="AS10" s="14">
        <v>47.461830102595052</v>
      </c>
      <c r="AT10" s="14">
        <v>49.355976403138214</v>
      </c>
      <c r="AU10" s="14">
        <v>48.129318032589012</v>
      </c>
      <c r="AV10" s="14">
        <v>47.973864882317436</v>
      </c>
      <c r="AW10" s="14">
        <v>46.802493826191913</v>
      </c>
      <c r="AX10" s="14">
        <v>44.484608159324075</v>
      </c>
      <c r="AY10" s="14">
        <v>41.959422576946288</v>
      </c>
      <c r="AZ10" s="14">
        <v>38.170632691611338</v>
      </c>
      <c r="BA10" s="14">
        <v>34.433503904646948</v>
      </c>
      <c r="BB10" s="14">
        <v>31.565748068799039</v>
      </c>
      <c r="BC10" s="14">
        <v>27.925243916716958</v>
      </c>
      <c r="BD10" s="14">
        <v>26.061989867229933</v>
      </c>
      <c r="BE10" s="14">
        <v>23.034667942063972</v>
      </c>
      <c r="BF10" s="14">
        <v>21.988073657211828</v>
      </c>
      <c r="BG10" s="14">
        <v>20.117337139408573</v>
      </c>
      <c r="BH10" s="14">
        <v>19.161234990947491</v>
      </c>
      <c r="BI10" s="14">
        <v>18.825504170187084</v>
      </c>
      <c r="BJ10" s="14">
        <v>17.493005546167769</v>
      </c>
      <c r="BK10" s="14">
        <v>16.399101786360891</v>
      </c>
      <c r="BL10" s="14">
        <v>16.043454821967408</v>
      </c>
      <c r="BM10" s="14">
        <v>16.492188370549187</v>
      </c>
      <c r="BN10" s="14">
        <v>15.747373645141824</v>
      </c>
      <c r="BO10" s="14">
        <v>14.20124028364514</v>
      </c>
      <c r="BP10" s="14">
        <v>14.582669577549787</v>
      </c>
      <c r="BQ10" s="14">
        <v>13.838235618587809</v>
      </c>
      <c r="BR10" s="14">
        <v>13.857182450211225</v>
      </c>
      <c r="BS10" s="14">
        <v>13.288130494870249</v>
      </c>
      <c r="BT10" s="14">
        <v>12.731074900422451</v>
      </c>
      <c r="BU10" s="14">
        <v>12.241464176222086</v>
      </c>
      <c r="BV10" s="14">
        <v>11.938245437537718</v>
      </c>
      <c r="BW10" s="14">
        <v>10.756576469523234</v>
      </c>
      <c r="BX10" s="14">
        <v>11.688102522631262</v>
      </c>
      <c r="BY10" s="15">
        <f t="shared" si="1"/>
        <v>0.42732987957648255</v>
      </c>
    </row>
    <row r="11" spans="1:77">
      <c r="A11" s="4" t="s">
        <v>9</v>
      </c>
      <c r="B11" s="14">
        <v>40.419981268817203</v>
      </c>
      <c r="C11" s="14">
        <v>44.476547303763439</v>
      </c>
      <c r="D11" s="14">
        <v>45.314822452956989</v>
      </c>
      <c r="E11" s="14">
        <v>43.939944670698921</v>
      </c>
      <c r="F11" s="14">
        <v>45.926893155241935</v>
      </c>
      <c r="G11" s="14">
        <v>46.739785593413977</v>
      </c>
      <c r="H11" s="14">
        <v>45.266628225134404</v>
      </c>
      <c r="I11" s="14">
        <v>43.036602661962363</v>
      </c>
      <c r="J11" s="14">
        <v>40.791375561827955</v>
      </c>
      <c r="K11" s="14">
        <v>37.52015622043011</v>
      </c>
      <c r="L11" s="14">
        <v>34.898922229368274</v>
      </c>
      <c r="M11" s="14">
        <v>32.248503948924728</v>
      </c>
      <c r="N11" s="14">
        <v>30.148133844086018</v>
      </c>
      <c r="O11" s="14">
        <v>26.745516134610213</v>
      </c>
      <c r="P11" s="14">
        <v>24.290986644932794</v>
      </c>
      <c r="Q11" s="14">
        <v>24.386535085416668</v>
      </c>
      <c r="R11" s="14">
        <v>22.409729747110212</v>
      </c>
      <c r="S11" s="14">
        <v>20.212391240322582</v>
      </c>
      <c r="T11" s="14">
        <v>19.312772043346772</v>
      </c>
      <c r="U11" s="14">
        <v>17.761027049999999</v>
      </c>
      <c r="V11" s="14">
        <v>16.670810906794355</v>
      </c>
      <c r="W11" s="14">
        <v>16.028385897028226</v>
      </c>
      <c r="X11" s="14">
        <v>15.147132340188172</v>
      </c>
      <c r="Y11" s="14">
        <v>15.539039897177418</v>
      </c>
      <c r="Z11" s="14">
        <v>14.139425546102149</v>
      </c>
      <c r="AA11" s="14">
        <v>13.798014764784947</v>
      </c>
      <c r="AB11" s="14">
        <v>13.161154973118277</v>
      </c>
      <c r="AC11" s="14">
        <v>12.784514260752688</v>
      </c>
      <c r="AD11" s="14">
        <v>12.766675170026881</v>
      </c>
      <c r="AE11" s="14">
        <v>12.321045610215053</v>
      </c>
      <c r="AF11" s="14">
        <v>11.063584518817205</v>
      </c>
      <c r="AG11" s="14">
        <v>10.737140446908601</v>
      </c>
      <c r="AH11" s="14">
        <v>12.027810840725806</v>
      </c>
      <c r="AI11" s="14">
        <v>11.099138573252688</v>
      </c>
      <c r="AJ11" s="14">
        <v>10.691218270161288</v>
      </c>
      <c r="AK11" s="14">
        <v>10.916143870967741</v>
      </c>
      <c r="AL11" s="15">
        <f t="shared" si="0"/>
        <v>0.27006800914549695</v>
      </c>
      <c r="AN11" s="4" t="s">
        <v>9</v>
      </c>
      <c r="AO11" s="14">
        <v>26.275562468362278</v>
      </c>
      <c r="AP11" s="14">
        <v>31.297904833746898</v>
      </c>
      <c r="AQ11" s="14">
        <v>36.767542909429281</v>
      </c>
      <c r="AR11" s="14">
        <v>40.971862983870963</v>
      </c>
      <c r="AS11" s="14">
        <v>46.596612822580639</v>
      </c>
      <c r="AT11" s="14">
        <v>48.595115787841195</v>
      </c>
      <c r="AU11" s="14">
        <v>48.265062704714637</v>
      </c>
      <c r="AV11" s="14">
        <v>47.685008256823821</v>
      </c>
      <c r="AW11" s="14">
        <v>46.103195607940442</v>
      </c>
      <c r="AX11" s="14">
        <v>45.437326167493794</v>
      </c>
      <c r="AY11" s="14">
        <v>43.846775313895776</v>
      </c>
      <c r="AZ11" s="14">
        <v>40.014917965260544</v>
      </c>
      <c r="BA11" s="14">
        <v>37.570668076923077</v>
      </c>
      <c r="BB11" s="14">
        <v>33.748653554590575</v>
      </c>
      <c r="BC11" s="14">
        <v>31.97640672084367</v>
      </c>
      <c r="BD11" s="14">
        <v>27.995833095533495</v>
      </c>
      <c r="BE11" s="14">
        <v>25.969869466501237</v>
      </c>
      <c r="BF11" s="14">
        <v>24.587807552729526</v>
      </c>
      <c r="BG11" s="14">
        <v>22.992141069478905</v>
      </c>
      <c r="BH11" s="14">
        <v>22.175125040322577</v>
      </c>
      <c r="BI11" s="14">
        <v>21.330969589330024</v>
      </c>
      <c r="BJ11" s="14">
        <v>20.306232426799006</v>
      </c>
      <c r="BK11" s="14">
        <v>20.413221126550869</v>
      </c>
      <c r="BL11" s="14">
        <v>19.061430215260543</v>
      </c>
      <c r="BM11" s="14">
        <v>19.222495037220845</v>
      </c>
      <c r="BN11" s="14">
        <v>18.368575140198512</v>
      </c>
      <c r="BO11" s="14">
        <v>16.919819228908185</v>
      </c>
      <c r="BP11" s="14">
        <v>17.645249385856079</v>
      </c>
      <c r="BQ11" s="14">
        <v>17.224534863523573</v>
      </c>
      <c r="BR11" s="14">
        <v>15.528853375310172</v>
      </c>
      <c r="BS11" s="14">
        <v>15.069573631513647</v>
      </c>
      <c r="BT11" s="14">
        <v>14.821012625930521</v>
      </c>
      <c r="BU11" s="14">
        <v>15.037280528535979</v>
      </c>
      <c r="BV11" s="14">
        <v>14.26372710173697</v>
      </c>
      <c r="BW11" s="14">
        <v>14.255300129032259</v>
      </c>
      <c r="BX11" s="14">
        <v>14.038418632133991</v>
      </c>
      <c r="BY11" s="15">
        <f t="shared" si="1"/>
        <v>0.53427661725747211</v>
      </c>
    </row>
    <row r="12" spans="1:77" s="7" customFormat="1">
      <c r="A12" s="7" t="s">
        <v>10</v>
      </c>
      <c r="B12" s="8">
        <f>AVERAGE(B8:B11)</f>
        <v>37.850953982747278</v>
      </c>
      <c r="C12" s="8">
        <f>AVERAGE(C8:C11)</f>
        <v>44.28054565902427</v>
      </c>
      <c r="D12" s="8">
        <f t="shared" ref="D12:AL12" si="2">AVERAGE(D8:D11)</f>
        <v>45.344250966189662</v>
      </c>
      <c r="E12" s="8">
        <f t="shared" si="2"/>
        <v>46.489905772754611</v>
      </c>
      <c r="F12" s="8">
        <f t="shared" si="2"/>
        <v>47.05129881167116</v>
      </c>
      <c r="G12" s="8">
        <f t="shared" si="2"/>
        <v>46.826628485717904</v>
      </c>
      <c r="H12" s="8">
        <f t="shared" si="2"/>
        <v>46.04115886859401</v>
      </c>
      <c r="I12" s="8">
        <f t="shared" si="2"/>
        <v>44.519062238445173</v>
      </c>
      <c r="J12" s="8">
        <f t="shared" si="2"/>
        <v>42.397435732961313</v>
      </c>
      <c r="K12" s="8">
        <f t="shared" si="2"/>
        <v>39.708431611178312</v>
      </c>
      <c r="L12" s="8">
        <f t="shared" si="2"/>
        <v>36.736997547060895</v>
      </c>
      <c r="M12" s="8">
        <f t="shared" si="2"/>
        <v>33.154252709674807</v>
      </c>
      <c r="N12" s="8">
        <f t="shared" si="2"/>
        <v>30.165141158098752</v>
      </c>
      <c r="O12" s="8">
        <f t="shared" si="2"/>
        <v>27.32318386086855</v>
      </c>
      <c r="P12" s="8">
        <f t="shared" si="2"/>
        <v>24.820694679702541</v>
      </c>
      <c r="Q12" s="8">
        <f t="shared" si="2"/>
        <v>22.841922227790786</v>
      </c>
      <c r="R12" s="8">
        <f t="shared" si="2"/>
        <v>21.613986610490294</v>
      </c>
      <c r="S12" s="8">
        <f t="shared" si="2"/>
        <v>19.606776278548519</v>
      </c>
      <c r="T12" s="8">
        <f t="shared" si="2"/>
        <v>18.976331551698259</v>
      </c>
      <c r="U12" s="8">
        <f t="shared" si="2"/>
        <v>17.979339822822748</v>
      </c>
      <c r="V12" s="8">
        <f t="shared" si="2"/>
        <v>16.656170634885896</v>
      </c>
      <c r="W12" s="8">
        <f t="shared" si="2"/>
        <v>16.07598245906361</v>
      </c>
      <c r="X12" s="8">
        <f t="shared" si="2"/>
        <v>15.76567804577145</v>
      </c>
      <c r="Y12" s="8">
        <f t="shared" si="2"/>
        <v>14.914442254198113</v>
      </c>
      <c r="Z12" s="8">
        <f t="shared" si="2"/>
        <v>14.078970192543874</v>
      </c>
      <c r="AA12" s="8">
        <f t="shared" si="2"/>
        <v>13.740529652423975</v>
      </c>
      <c r="AB12" s="8">
        <f t="shared" si="2"/>
        <v>13.537265411104739</v>
      </c>
      <c r="AC12" s="8">
        <f t="shared" si="2"/>
        <v>12.948009801430555</v>
      </c>
      <c r="AD12" s="8">
        <f t="shared" si="2"/>
        <v>12.788571948067522</v>
      </c>
      <c r="AE12" s="8">
        <f t="shared" si="2"/>
        <v>12.566966839563507</v>
      </c>
      <c r="AF12" s="8">
        <f t="shared" si="2"/>
        <v>11.992645827780176</v>
      </c>
      <c r="AG12" s="8">
        <f t="shared" si="2"/>
        <v>11.455608674543157</v>
      </c>
      <c r="AH12" s="8">
        <f t="shared" si="2"/>
        <v>11.713753156011554</v>
      </c>
      <c r="AI12" s="8">
        <f t="shared" si="2"/>
        <v>11.621718420070025</v>
      </c>
      <c r="AJ12" s="8">
        <f t="shared" si="2"/>
        <v>11.182078527206198</v>
      </c>
      <c r="AK12" s="8">
        <f t="shared" si="2"/>
        <v>10.642944095588181</v>
      </c>
      <c r="AL12" s="9">
        <f t="shared" si="2"/>
        <v>0.28534094517363262</v>
      </c>
      <c r="AN12" s="7" t="s">
        <v>10</v>
      </c>
      <c r="AO12" s="8">
        <f>AVERAGE(AO8:AO11)</f>
        <v>28.569867869130299</v>
      </c>
      <c r="AP12" s="8">
        <f t="shared" ref="AP12:BY12" si="3">AVERAGE(AP8:AP11)</f>
        <v>35.736604884002276</v>
      </c>
      <c r="AQ12" s="8">
        <f t="shared" si="3"/>
        <v>39.903072706663323</v>
      </c>
      <c r="AR12" s="8">
        <f t="shared" si="3"/>
        <v>44.199322142481819</v>
      </c>
      <c r="AS12" s="8">
        <f t="shared" si="3"/>
        <v>47.276247213571295</v>
      </c>
      <c r="AT12" s="8">
        <f t="shared" si="3"/>
        <v>48.669958423214418</v>
      </c>
      <c r="AU12" s="8">
        <f t="shared" si="3"/>
        <v>48.291417083364372</v>
      </c>
      <c r="AV12" s="8">
        <f t="shared" si="3"/>
        <v>47.444231949615258</v>
      </c>
      <c r="AW12" s="8">
        <f t="shared" si="3"/>
        <v>45.882525067886128</v>
      </c>
      <c r="AX12" s="8">
        <f t="shared" si="3"/>
        <v>43.699686302796621</v>
      </c>
      <c r="AY12" s="8">
        <f t="shared" si="3"/>
        <v>41.506801737336275</v>
      </c>
      <c r="AZ12" s="8">
        <f t="shared" si="3"/>
        <v>37.785734651258977</v>
      </c>
      <c r="BA12" s="8">
        <f t="shared" si="3"/>
        <v>34.305517843665065</v>
      </c>
      <c r="BB12" s="8">
        <f t="shared" si="3"/>
        <v>31.078918515967349</v>
      </c>
      <c r="BC12" s="8">
        <f t="shared" si="3"/>
        <v>29.067329271332973</v>
      </c>
      <c r="BD12" s="8">
        <f t="shared" si="3"/>
        <v>26.295407446754417</v>
      </c>
      <c r="BE12" s="8">
        <f t="shared" si="3"/>
        <v>24.015194720945058</v>
      </c>
      <c r="BF12" s="8">
        <f t="shared" si="3"/>
        <v>23.11269760795571</v>
      </c>
      <c r="BG12" s="8">
        <f t="shared" si="3"/>
        <v>21.451998495429667</v>
      </c>
      <c r="BH12" s="8">
        <f t="shared" si="3"/>
        <v>20.644353141377955</v>
      </c>
      <c r="BI12" s="8">
        <f t="shared" si="3"/>
        <v>19.933439013529245</v>
      </c>
      <c r="BJ12" s="8">
        <f t="shared" si="3"/>
        <v>18.444459688641842</v>
      </c>
      <c r="BK12" s="8">
        <f t="shared" si="3"/>
        <v>18.141891403923349</v>
      </c>
      <c r="BL12" s="8">
        <f t="shared" si="3"/>
        <v>17.317913209590365</v>
      </c>
      <c r="BM12" s="8">
        <f t="shared" si="3"/>
        <v>17.302509252667878</v>
      </c>
      <c r="BN12" s="8">
        <f t="shared" si="3"/>
        <v>16.376720459225464</v>
      </c>
      <c r="BO12" s="8">
        <f t="shared" si="3"/>
        <v>15.344422872663429</v>
      </c>
      <c r="BP12" s="8">
        <f t="shared" si="3"/>
        <v>15.545897327119896</v>
      </c>
      <c r="BQ12" s="8">
        <f t="shared" si="3"/>
        <v>14.515802893258574</v>
      </c>
      <c r="BR12" s="8">
        <f t="shared" si="3"/>
        <v>14.349998146684522</v>
      </c>
      <c r="BS12" s="8">
        <f t="shared" si="3"/>
        <v>13.551396423703629</v>
      </c>
      <c r="BT12" s="8">
        <f t="shared" si="3"/>
        <v>13.355528471038513</v>
      </c>
      <c r="BU12" s="8">
        <f t="shared" si="3"/>
        <v>13.003712192515403</v>
      </c>
      <c r="BV12" s="8">
        <f t="shared" si="3"/>
        <v>12.659985158923854</v>
      </c>
      <c r="BW12" s="8">
        <f t="shared" si="3"/>
        <v>12.363248080197366</v>
      </c>
      <c r="BX12" s="8">
        <f t="shared" si="3"/>
        <v>12.310595468281722</v>
      </c>
      <c r="BY12" s="9">
        <f t="shared" si="3"/>
        <v>0.43483294581210563</v>
      </c>
    </row>
    <row r="13" spans="1:77" s="10" customFormat="1">
      <c r="A13" s="10" t="s">
        <v>11</v>
      </c>
      <c r="B13" s="11">
        <f>STDEV(B8:B11)</f>
        <v>3.787077546119904</v>
      </c>
      <c r="C13" s="11">
        <f t="shared" ref="C13:AL13" si="4">STDEV(C8:C11)</f>
        <v>5.0588295112144479</v>
      </c>
      <c r="D13" s="11">
        <f t="shared" si="4"/>
        <v>2.9476759409162772</v>
      </c>
      <c r="E13" s="11">
        <f t="shared" si="4"/>
        <v>2.324449133158212</v>
      </c>
      <c r="F13" s="11">
        <f t="shared" si="4"/>
        <v>1.7918135099832471</v>
      </c>
      <c r="G13" s="11">
        <f t="shared" si="4"/>
        <v>1.1952156624855932</v>
      </c>
      <c r="H13" s="11">
        <f t="shared" si="4"/>
        <v>2.1441727586143995</v>
      </c>
      <c r="I13" s="11">
        <f t="shared" si="4"/>
        <v>2.4863490318390085</v>
      </c>
      <c r="J13" s="11">
        <f t="shared" si="4"/>
        <v>3.3668774388632796</v>
      </c>
      <c r="K13" s="11">
        <f t="shared" si="4"/>
        <v>3.7576586401965444</v>
      </c>
      <c r="L13" s="11">
        <f t="shared" si="4"/>
        <v>3.9312659628988875</v>
      </c>
      <c r="M13" s="11">
        <f t="shared" si="4"/>
        <v>3.5808694403551038</v>
      </c>
      <c r="N13" s="11">
        <f t="shared" si="4"/>
        <v>4.2408530013027539</v>
      </c>
      <c r="O13" s="11">
        <f t="shared" si="4"/>
        <v>4.8661824527120121</v>
      </c>
      <c r="P13" s="11">
        <f t="shared" si="4"/>
        <v>4.0212831915462255</v>
      </c>
      <c r="Q13" s="11">
        <f t="shared" si="4"/>
        <v>4.1486260815532514</v>
      </c>
      <c r="R13" s="11">
        <f t="shared" si="4"/>
        <v>3.3910128129599246</v>
      </c>
      <c r="S13" s="11">
        <f t="shared" si="4"/>
        <v>3.9580868570499277</v>
      </c>
      <c r="T13" s="11">
        <f t="shared" si="4"/>
        <v>2.8601932198522064</v>
      </c>
      <c r="U13" s="11">
        <f t="shared" si="4"/>
        <v>3.0071439868830248</v>
      </c>
      <c r="V13" s="11">
        <f t="shared" si="4"/>
        <v>3.340329750911831</v>
      </c>
      <c r="W13" s="11">
        <f t="shared" si="4"/>
        <v>2.5051856387428395</v>
      </c>
      <c r="X13" s="11">
        <f t="shared" si="4"/>
        <v>2.88853090202957</v>
      </c>
      <c r="Y13" s="11">
        <f t="shared" si="4"/>
        <v>2.6082075810831564</v>
      </c>
      <c r="Z13" s="11">
        <f t="shared" si="4"/>
        <v>2.6901441493724279</v>
      </c>
      <c r="AA13" s="11">
        <f t="shared" si="4"/>
        <v>2.0296399204526985</v>
      </c>
      <c r="AB13" s="11">
        <f t="shared" si="4"/>
        <v>2.3147177385512254</v>
      </c>
      <c r="AC13" s="11">
        <f t="shared" si="4"/>
        <v>2.4252696495716148</v>
      </c>
      <c r="AD13" s="11">
        <f t="shared" si="4"/>
        <v>1.9113132710406782</v>
      </c>
      <c r="AE13" s="11">
        <f t="shared" si="4"/>
        <v>2.5374226036226584</v>
      </c>
      <c r="AF13" s="11">
        <f t="shared" si="4"/>
        <v>1.9873410487873109</v>
      </c>
      <c r="AG13" s="11">
        <f t="shared" si="4"/>
        <v>2.2877065543860327</v>
      </c>
      <c r="AH13" s="11">
        <f t="shared" si="4"/>
        <v>2.5699563769088014</v>
      </c>
      <c r="AI13" s="11">
        <f t="shared" si="4"/>
        <v>2.0836717962526534</v>
      </c>
      <c r="AJ13" s="11">
        <f t="shared" si="4"/>
        <v>1.940299745379398</v>
      </c>
      <c r="AK13" s="11">
        <f t="shared" si="4"/>
        <v>1.8262864101069016</v>
      </c>
      <c r="AL13" s="11">
        <f t="shared" si="4"/>
        <v>6.704587690569519E-2</v>
      </c>
      <c r="AN13" s="10" t="s">
        <v>11</v>
      </c>
      <c r="AO13" s="11">
        <f>STDEV(AO8:AO11)</f>
        <v>2.3141227936706263</v>
      </c>
      <c r="AP13" s="11">
        <f t="shared" ref="AP13:BY13" si="5">STDEV(AP8:AP11)</f>
        <v>4.0952005481111522</v>
      </c>
      <c r="AQ13" s="11">
        <f t="shared" si="5"/>
        <v>3.0837098377208942</v>
      </c>
      <c r="AR13" s="11">
        <f t="shared" si="5"/>
        <v>2.230639592645614</v>
      </c>
      <c r="AS13" s="11">
        <f t="shared" si="5"/>
        <v>0.63628390237258103</v>
      </c>
      <c r="AT13" s="11">
        <f t="shared" si="5"/>
        <v>1.0586454181227718</v>
      </c>
      <c r="AU13" s="11">
        <f t="shared" si="5"/>
        <v>1.0782326402029601</v>
      </c>
      <c r="AV13" s="11">
        <f t="shared" si="5"/>
        <v>0.87248577611143108</v>
      </c>
      <c r="AW13" s="11">
        <f t="shared" si="5"/>
        <v>1.2314248063194277</v>
      </c>
      <c r="AX13" s="11">
        <f t="shared" si="5"/>
        <v>1.9311852655051942</v>
      </c>
      <c r="AY13" s="11">
        <f t="shared" si="5"/>
        <v>2.4328636895747326</v>
      </c>
      <c r="AZ13" s="11">
        <f t="shared" si="5"/>
        <v>2.3388855792118246</v>
      </c>
      <c r="BA13" s="11">
        <f t="shared" si="5"/>
        <v>2.796487915340339</v>
      </c>
      <c r="BB13" s="11">
        <f t="shared" si="5"/>
        <v>2.366564357200629</v>
      </c>
      <c r="BC13" s="11">
        <f t="shared" si="5"/>
        <v>2.1937583190443419</v>
      </c>
      <c r="BD13" s="11">
        <f t="shared" si="5"/>
        <v>1.5529588121259648</v>
      </c>
      <c r="BE13" s="11">
        <f t="shared" si="5"/>
        <v>1.4976590392665257</v>
      </c>
      <c r="BF13" s="11">
        <f t="shared" si="5"/>
        <v>1.2784135060201163</v>
      </c>
      <c r="BG13" s="11">
        <f t="shared" si="5"/>
        <v>1.4395417805239119</v>
      </c>
      <c r="BH13" s="11">
        <f t="shared" si="5"/>
        <v>1.4277504107470538</v>
      </c>
      <c r="BI13" s="11">
        <f t="shared" si="5"/>
        <v>1.0932549739390001</v>
      </c>
      <c r="BJ13" s="11">
        <f t="shared" si="5"/>
        <v>1.4028370943890143</v>
      </c>
      <c r="BK13" s="11">
        <f t="shared" si="5"/>
        <v>1.7074783936379931</v>
      </c>
      <c r="BL13" s="11">
        <f t="shared" si="5"/>
        <v>1.3666341325809601</v>
      </c>
      <c r="BM13" s="11">
        <f t="shared" si="5"/>
        <v>1.2864157305640931</v>
      </c>
      <c r="BN13" s="11">
        <f t="shared" si="5"/>
        <v>1.3283438869765609</v>
      </c>
      <c r="BO13" s="11">
        <f t="shared" si="5"/>
        <v>1.1376893708711362</v>
      </c>
      <c r="BP13" s="11">
        <f t="shared" si="5"/>
        <v>1.497337165936369</v>
      </c>
      <c r="BQ13" s="11">
        <f t="shared" si="5"/>
        <v>1.8131657920814295</v>
      </c>
      <c r="BR13" s="11">
        <f t="shared" si="5"/>
        <v>0.90780013662996872</v>
      </c>
      <c r="BS13" s="11">
        <f t="shared" si="5"/>
        <v>1.0286645338543681</v>
      </c>
      <c r="BT13" s="11">
        <f t="shared" si="5"/>
        <v>1.0054814457205477</v>
      </c>
      <c r="BU13" s="11">
        <f t="shared" si="5"/>
        <v>1.4029998674405464</v>
      </c>
      <c r="BV13" s="11">
        <f t="shared" si="5"/>
        <v>1.2123368489118245</v>
      </c>
      <c r="BW13" s="11">
        <f t="shared" si="5"/>
        <v>1.444399464470439</v>
      </c>
      <c r="BX13" s="11">
        <f t="shared" si="5"/>
        <v>1.1879422969884676</v>
      </c>
      <c r="BY13" s="11">
        <f t="shared" si="5"/>
        <v>7.2367300954631814E-2</v>
      </c>
    </row>
    <row r="14" spans="1:77">
      <c r="A14" s="12" t="s">
        <v>12</v>
      </c>
      <c r="B14" s="16">
        <f>TTEST(B8:B11,AO8:AO11,2,2)</f>
        <v>5.79788711841341E-3</v>
      </c>
      <c r="C14" s="16">
        <f t="shared" ref="C14:AK14" si="6">TTEST(C8:C11,AP8:AP11,2,2)</f>
        <v>3.9300180003044388E-2</v>
      </c>
      <c r="D14" s="16">
        <f t="shared" si="6"/>
        <v>4.3432065586196993E-2</v>
      </c>
      <c r="E14" s="16">
        <f t="shared" si="6"/>
        <v>0.20486172807324921</v>
      </c>
      <c r="F14" s="16">
        <f t="shared" si="6"/>
        <v>0.82083089110216212</v>
      </c>
      <c r="G14" s="16">
        <f t="shared" si="6"/>
        <v>6.0350946854369737E-2</v>
      </c>
      <c r="H14" s="16">
        <f t="shared" si="6"/>
        <v>0.10988305482908739</v>
      </c>
      <c r="I14" s="16">
        <f t="shared" si="6"/>
        <v>6.817422525137265E-2</v>
      </c>
      <c r="J14" s="16">
        <f t="shared" si="6"/>
        <v>9.9850641864061465E-2</v>
      </c>
      <c r="K14" s="16">
        <f t="shared" si="6"/>
        <v>0.10773987625050663</v>
      </c>
      <c r="L14" s="16">
        <f t="shared" si="6"/>
        <v>8.4652969301056688E-2</v>
      </c>
      <c r="M14" s="16">
        <f t="shared" si="6"/>
        <v>7.3492015104344402E-2</v>
      </c>
      <c r="N14" s="16">
        <f t="shared" si="6"/>
        <v>0.15420073451950553</v>
      </c>
      <c r="O14" s="16">
        <f t="shared" si="6"/>
        <v>0.21443851233018102</v>
      </c>
      <c r="P14" s="16">
        <f t="shared" si="6"/>
        <v>0.11314202664595892</v>
      </c>
      <c r="Q14" s="16">
        <f t="shared" si="6"/>
        <v>0.16995966941767612</v>
      </c>
      <c r="R14" s="16">
        <f t="shared" si="6"/>
        <v>0.24275596133882466</v>
      </c>
      <c r="S14" s="16">
        <f t="shared" si="6"/>
        <v>0.1428164374548872</v>
      </c>
      <c r="T14" s="16">
        <f t="shared" si="6"/>
        <v>0.17298895362774044</v>
      </c>
      <c r="U14" s="16">
        <f t="shared" si="6"/>
        <v>0.16046215241927761</v>
      </c>
      <c r="V14" s="16">
        <f t="shared" si="6"/>
        <v>0.11146403382299688</v>
      </c>
      <c r="W14" s="16">
        <f t="shared" si="6"/>
        <v>0.15007603497343119</v>
      </c>
      <c r="X14" s="16">
        <f t="shared" si="6"/>
        <v>0.20644079553702921</v>
      </c>
      <c r="Y14" s="16">
        <f t="shared" si="6"/>
        <v>0.15369791594360463</v>
      </c>
      <c r="Z14" s="16">
        <f t="shared" si="6"/>
        <v>7.3865707035973324E-2</v>
      </c>
      <c r="AA14" s="16">
        <f t="shared" si="6"/>
        <v>7.2703472598083213E-2</v>
      </c>
      <c r="AB14" s="16">
        <f t="shared" si="6"/>
        <v>0.21066215401171576</v>
      </c>
      <c r="AC14" s="16">
        <f t="shared" si="6"/>
        <v>0.11814204956521664</v>
      </c>
      <c r="AD14" s="16">
        <f t="shared" si="6"/>
        <v>0.23772227769120727</v>
      </c>
      <c r="AE14" s="16">
        <f t="shared" si="6"/>
        <v>0.23393993154104015</v>
      </c>
      <c r="AF14" s="16">
        <f t="shared" si="6"/>
        <v>0.21300785089426219</v>
      </c>
      <c r="AG14" s="16">
        <f t="shared" si="6"/>
        <v>0.17917677484808989</v>
      </c>
      <c r="AH14" s="16">
        <f t="shared" si="6"/>
        <v>0.41215169064244972</v>
      </c>
      <c r="AI14" s="16">
        <f t="shared" si="6"/>
        <v>0.42211062384902154</v>
      </c>
      <c r="AJ14" s="16">
        <f t="shared" si="6"/>
        <v>0.36647445151944619</v>
      </c>
      <c r="AK14" s="16">
        <f t="shared" si="6"/>
        <v>0.17667213558634126</v>
      </c>
      <c r="AL14" s="16">
        <f>TTEST(AL8:AL11,BY8:BY11,2,2)</f>
        <v>2.3077124521096306E-2</v>
      </c>
    </row>
    <row r="20" spans="1:77">
      <c r="A20" s="20" t="s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</row>
    <row r="21" spans="1:77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</row>
    <row r="23" spans="1:77">
      <c r="B23" s="22" t="s">
        <v>1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1"/>
      <c r="AN23" s="22" t="s">
        <v>1</v>
      </c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7">
      <c r="A24" s="2"/>
      <c r="B24" s="23" t="s">
        <v>2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"/>
      <c r="AM24" s="4"/>
      <c r="AN24" s="2"/>
      <c r="AO24" s="23" t="s">
        <v>3</v>
      </c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</row>
    <row r="25" spans="1:77">
      <c r="A25" s="5" t="s">
        <v>4</v>
      </c>
      <c r="B25" s="5">
        <v>5</v>
      </c>
      <c r="C25" s="5">
        <v>10</v>
      </c>
      <c r="D25" s="5">
        <v>15</v>
      </c>
      <c r="E25" s="5">
        <v>20</v>
      </c>
      <c r="F25" s="5">
        <v>25</v>
      </c>
      <c r="G25" s="5">
        <v>30</v>
      </c>
      <c r="H25" s="5">
        <v>35</v>
      </c>
      <c r="I25" s="5">
        <v>40</v>
      </c>
      <c r="J25" s="5">
        <v>45</v>
      </c>
      <c r="K25" s="5">
        <v>50</v>
      </c>
      <c r="L25" s="5">
        <v>55</v>
      </c>
      <c r="M25" s="5">
        <v>60</v>
      </c>
      <c r="N25" s="5">
        <v>65</v>
      </c>
      <c r="O25" s="5">
        <v>70</v>
      </c>
      <c r="P25" s="5">
        <v>75</v>
      </c>
      <c r="Q25" s="5">
        <v>80</v>
      </c>
      <c r="R25" s="5">
        <v>85</v>
      </c>
      <c r="S25" s="5">
        <v>90</v>
      </c>
      <c r="T25" s="5">
        <v>95</v>
      </c>
      <c r="U25" s="5">
        <v>100</v>
      </c>
      <c r="V25" s="5">
        <v>105</v>
      </c>
      <c r="W25" s="5">
        <v>110</v>
      </c>
      <c r="X25" s="5">
        <v>115</v>
      </c>
      <c r="Y25" s="5">
        <v>120</v>
      </c>
      <c r="Z25" s="5">
        <v>125</v>
      </c>
      <c r="AA25" s="5">
        <v>130</v>
      </c>
      <c r="AB25" s="5">
        <v>135</v>
      </c>
      <c r="AC25" s="5">
        <v>140</v>
      </c>
      <c r="AD25" s="5">
        <v>145</v>
      </c>
      <c r="AE25" s="5">
        <v>150</v>
      </c>
      <c r="AF25" s="5">
        <v>155</v>
      </c>
      <c r="AG25" s="5">
        <v>160</v>
      </c>
      <c r="AH25" s="5">
        <v>165</v>
      </c>
      <c r="AI25" s="5">
        <v>170</v>
      </c>
      <c r="AJ25" s="5">
        <v>175</v>
      </c>
      <c r="AK25" s="5">
        <v>180</v>
      </c>
      <c r="AL25" s="2" t="s">
        <v>5</v>
      </c>
      <c r="AM25" s="4"/>
      <c r="AN25" s="5"/>
      <c r="AO25" s="5">
        <v>5</v>
      </c>
      <c r="AP25" s="5">
        <v>10</v>
      </c>
      <c r="AQ25" s="5">
        <v>15</v>
      </c>
      <c r="AR25" s="5">
        <v>20</v>
      </c>
      <c r="AS25" s="5">
        <v>25</v>
      </c>
      <c r="AT25" s="5">
        <v>30</v>
      </c>
      <c r="AU25" s="5">
        <v>35</v>
      </c>
      <c r="AV25" s="5">
        <v>40</v>
      </c>
      <c r="AW25" s="5">
        <v>45</v>
      </c>
      <c r="AX25" s="5">
        <v>50</v>
      </c>
      <c r="AY25" s="5">
        <v>55</v>
      </c>
      <c r="AZ25" s="5">
        <v>60</v>
      </c>
      <c r="BA25" s="5">
        <v>65</v>
      </c>
      <c r="BB25" s="5">
        <v>70</v>
      </c>
      <c r="BC25" s="5">
        <v>75</v>
      </c>
      <c r="BD25" s="5">
        <v>80</v>
      </c>
      <c r="BE25" s="5">
        <v>85</v>
      </c>
      <c r="BF25" s="5">
        <v>90</v>
      </c>
      <c r="BG25" s="5">
        <v>95</v>
      </c>
      <c r="BH25" s="5">
        <v>100</v>
      </c>
      <c r="BI25" s="5">
        <v>105</v>
      </c>
      <c r="BJ25" s="5">
        <v>110</v>
      </c>
      <c r="BK25" s="5">
        <v>115</v>
      </c>
      <c r="BL25" s="5">
        <v>120</v>
      </c>
      <c r="BM25" s="5">
        <v>125</v>
      </c>
      <c r="BN25" s="5">
        <v>130</v>
      </c>
      <c r="BO25" s="5">
        <v>135</v>
      </c>
      <c r="BP25" s="5">
        <v>140</v>
      </c>
      <c r="BQ25" s="5">
        <v>145</v>
      </c>
      <c r="BR25" s="5">
        <v>150</v>
      </c>
      <c r="BS25" s="5">
        <v>155</v>
      </c>
      <c r="BT25" s="5">
        <v>160</v>
      </c>
      <c r="BU25" s="5">
        <v>165</v>
      </c>
      <c r="BV25" s="5">
        <v>170</v>
      </c>
      <c r="BW25" s="5">
        <v>175</v>
      </c>
      <c r="BX25" s="5">
        <v>180</v>
      </c>
      <c r="BY25" s="2" t="s">
        <v>5</v>
      </c>
    </row>
    <row r="26" spans="1:77">
      <c r="A26" s="13" t="s">
        <v>39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4"/>
      <c r="AM26" s="4"/>
      <c r="AN26" s="13" t="s">
        <v>40</v>
      </c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4"/>
    </row>
    <row r="27" spans="1:77">
      <c r="A27" s="4" t="s">
        <v>6</v>
      </c>
      <c r="B27" s="14">
        <v>34.64171920164609</v>
      </c>
      <c r="C27" s="14">
        <v>44.752219596707818</v>
      </c>
      <c r="D27" s="14">
        <v>47.329260781892998</v>
      </c>
      <c r="E27" s="14">
        <v>47.988722946502058</v>
      </c>
      <c r="F27" s="14">
        <v>48.907831234567908</v>
      </c>
      <c r="G27" s="14">
        <v>47.147865942386829</v>
      </c>
      <c r="H27" s="14">
        <v>48.788735909465018</v>
      </c>
      <c r="I27" s="14">
        <v>47.510106543209879</v>
      </c>
      <c r="J27" s="14">
        <v>49.070346946502056</v>
      </c>
      <c r="K27" s="14">
        <v>47.408759152263372</v>
      </c>
      <c r="L27" s="14">
        <v>45.209446938271604</v>
      </c>
      <c r="M27" s="14">
        <v>41.881417802469137</v>
      </c>
      <c r="N27" s="14">
        <v>40.156235736625518</v>
      </c>
      <c r="O27" s="14">
        <v>37.30610022222222</v>
      </c>
      <c r="P27" s="14">
        <v>34.30980535802469</v>
      </c>
      <c r="Q27" s="14">
        <v>30.243464613168726</v>
      </c>
      <c r="R27" s="14">
        <v>30.459666437037036</v>
      </c>
      <c r="S27" s="14">
        <v>26.565006573662554</v>
      </c>
      <c r="T27" s="14">
        <v>26.080993150617282</v>
      </c>
      <c r="U27" s="14">
        <v>25.635481911193413</v>
      </c>
      <c r="V27" s="14">
        <v>24.212566170370373</v>
      </c>
      <c r="W27" s="14">
        <v>21.665737420576132</v>
      </c>
      <c r="X27" s="14">
        <v>22.932325171193419</v>
      </c>
      <c r="Y27" s="14">
        <v>23.237281386008231</v>
      </c>
      <c r="Z27" s="14">
        <v>21.382329832921808</v>
      </c>
      <c r="AA27" s="14">
        <v>21.294116573662549</v>
      </c>
      <c r="AB27" s="14">
        <v>20.665381348148149</v>
      </c>
      <c r="AC27" s="14">
        <v>20.452767229629629</v>
      </c>
      <c r="AD27" s="14">
        <v>20.376965069135803</v>
      </c>
      <c r="AE27" s="14">
        <v>20.287116953909464</v>
      </c>
      <c r="AF27" s="14">
        <v>20.196200054320983</v>
      </c>
      <c r="AG27" s="14">
        <v>19.981877718518518</v>
      </c>
      <c r="AH27" s="14">
        <v>18.404548474074073</v>
      </c>
      <c r="AI27" s="14">
        <v>18.615463900411523</v>
      </c>
      <c r="AJ27" s="14">
        <v>18.049824854320988</v>
      </c>
      <c r="AK27" s="14">
        <v>18.507274694650206</v>
      </c>
      <c r="AL27" s="15">
        <f>AK27/B27</f>
        <v>0.53424815861248554</v>
      </c>
      <c r="AN27" s="4" t="s">
        <v>6</v>
      </c>
      <c r="AO27" s="14">
        <v>29.219116230012293</v>
      </c>
      <c r="AP27" s="14">
        <v>29.724184999999999</v>
      </c>
      <c r="AQ27" s="14">
        <v>33.769343653136531</v>
      </c>
      <c r="AR27" s="14">
        <v>39.136765694956949</v>
      </c>
      <c r="AS27" s="14">
        <v>45.435229434194333</v>
      </c>
      <c r="AT27" s="14">
        <v>46.296627226322258</v>
      </c>
      <c r="AU27" s="14">
        <v>46.630503819188192</v>
      </c>
      <c r="AV27" s="14">
        <v>46.769790030750301</v>
      </c>
      <c r="AW27" s="14">
        <v>47.151815528905281</v>
      </c>
      <c r="AX27" s="14">
        <v>46.165433683886839</v>
      </c>
      <c r="AY27" s="14">
        <v>46.019005676506758</v>
      </c>
      <c r="AZ27" s="14">
        <v>41.661188099630998</v>
      </c>
      <c r="BA27" s="14">
        <v>38.620069538745391</v>
      </c>
      <c r="BB27" s="14">
        <v>35.853204391143905</v>
      </c>
      <c r="BC27" s="14">
        <v>35.462775258302578</v>
      </c>
      <c r="BD27" s="14">
        <v>33.61913310578106</v>
      </c>
      <c r="BE27" s="14">
        <v>29.736120221402214</v>
      </c>
      <c r="BF27" s="14">
        <v>28.774739323493232</v>
      </c>
      <c r="BG27" s="14">
        <v>27.248595565805655</v>
      </c>
      <c r="BH27" s="14">
        <v>26.629846045510451</v>
      </c>
      <c r="BI27" s="14">
        <v>26.890645196801966</v>
      </c>
      <c r="BJ27" s="14">
        <v>25.856291402214016</v>
      </c>
      <c r="BK27" s="14">
        <v>24.864971432964328</v>
      </c>
      <c r="BL27" s="14">
        <v>23.773837152521526</v>
      </c>
      <c r="BM27" s="14">
        <v>23.503728948339482</v>
      </c>
      <c r="BN27" s="14">
        <v>22.801250295202948</v>
      </c>
      <c r="BO27" s="14">
        <v>21.646763333333332</v>
      </c>
      <c r="BP27" s="14">
        <v>22.87728951414514</v>
      </c>
      <c r="BQ27" s="14">
        <v>22.245631642066417</v>
      </c>
      <c r="BR27" s="14">
        <v>22.313614095940959</v>
      </c>
      <c r="BS27" s="14">
        <v>20.559134594095941</v>
      </c>
      <c r="BT27" s="14">
        <v>21.120856678966788</v>
      </c>
      <c r="BU27" s="14">
        <v>21.527781678966786</v>
      </c>
      <c r="BV27" s="14">
        <v>19.487391057810576</v>
      </c>
      <c r="BW27" s="14">
        <v>19.028527927429273</v>
      </c>
      <c r="BX27" s="14">
        <v>18.998037429274291</v>
      </c>
      <c r="BY27" s="15">
        <f>BX27/AO27</f>
        <v>0.65019206192692902</v>
      </c>
    </row>
    <row r="28" spans="1:77">
      <c r="A28" s="4" t="s">
        <v>7</v>
      </c>
      <c r="B28" s="14">
        <v>27.328295460385437</v>
      </c>
      <c r="C28" s="14">
        <v>34.945919578872243</v>
      </c>
      <c r="D28" s="14">
        <v>38.141132612419696</v>
      </c>
      <c r="E28" s="14">
        <v>45.838881677373308</v>
      </c>
      <c r="F28" s="14">
        <v>47.395337016416846</v>
      </c>
      <c r="G28" s="14">
        <v>48.468464182726628</v>
      </c>
      <c r="H28" s="14">
        <v>49.824582205567452</v>
      </c>
      <c r="I28" s="14">
        <v>50.673812098501067</v>
      </c>
      <c r="J28" s="14">
        <v>48.31484999286225</v>
      </c>
      <c r="K28" s="14">
        <v>44.681806866523921</v>
      </c>
      <c r="L28" s="14">
        <v>40.990393033547463</v>
      </c>
      <c r="M28" s="14">
        <v>35.356506266952174</v>
      </c>
      <c r="N28" s="14">
        <v>32.515346381156313</v>
      </c>
      <c r="O28" s="14">
        <v>29.756019122055676</v>
      </c>
      <c r="P28" s="14">
        <v>26.95103724482512</v>
      </c>
      <c r="Q28" s="14">
        <v>24.625621591720204</v>
      </c>
      <c r="R28" s="14">
        <v>21.525865182012847</v>
      </c>
      <c r="S28" s="14">
        <v>20.577988750892221</v>
      </c>
      <c r="T28" s="14">
        <v>19.129618037116348</v>
      </c>
      <c r="U28" s="14">
        <v>17.415753775874375</v>
      </c>
      <c r="V28" s="14">
        <v>18.350686830835116</v>
      </c>
      <c r="W28" s="14">
        <v>16.61773386152748</v>
      </c>
      <c r="X28" s="14">
        <v>14.950069386152748</v>
      </c>
      <c r="Y28" s="14">
        <v>15.223178886509636</v>
      </c>
      <c r="Z28" s="14">
        <v>15.183639329050674</v>
      </c>
      <c r="AA28" s="14">
        <v>14.362126374018558</v>
      </c>
      <c r="AB28" s="14">
        <v>14.307174232690937</v>
      </c>
      <c r="AC28" s="14">
        <v>14.02255914346895</v>
      </c>
      <c r="AD28" s="14">
        <v>14.153959243397573</v>
      </c>
      <c r="AE28" s="14">
        <v>13.361429635974305</v>
      </c>
      <c r="AF28" s="14">
        <v>12.754141356174161</v>
      </c>
      <c r="AG28" s="14">
        <v>13.971454732334049</v>
      </c>
      <c r="AH28" s="14">
        <v>13.169065503211993</v>
      </c>
      <c r="AI28" s="14">
        <v>13.520179471805852</v>
      </c>
      <c r="AJ28" s="14">
        <v>12.200457466095644</v>
      </c>
      <c r="AK28" s="14">
        <v>13.101292362598144</v>
      </c>
      <c r="AL28" s="15">
        <f t="shared" ref="AL28:AL31" si="7">AK28/B28</f>
        <v>0.47940393434305195</v>
      </c>
      <c r="AN28" s="4" t="s">
        <v>7</v>
      </c>
      <c r="AO28" s="14">
        <v>39.763938878600818</v>
      </c>
      <c r="AP28" s="14">
        <v>47.864025956790123</v>
      </c>
      <c r="AQ28" s="14">
        <v>57.164242839506173</v>
      </c>
      <c r="AR28" s="14">
        <v>58.7384153909465</v>
      </c>
      <c r="AS28" s="14">
        <v>63.190587366255137</v>
      </c>
      <c r="AT28" s="14">
        <v>59.207510072016454</v>
      </c>
      <c r="AU28" s="14">
        <v>55.109213497942392</v>
      </c>
      <c r="AV28" s="14">
        <v>53.978908312757198</v>
      </c>
      <c r="AW28" s="14">
        <v>51.99521926954732</v>
      </c>
      <c r="AX28" s="14">
        <v>51.13337766460905</v>
      </c>
      <c r="AY28" s="14">
        <v>47.966188281893004</v>
      </c>
      <c r="AZ28" s="14">
        <v>44.739600555555562</v>
      </c>
      <c r="BA28" s="14">
        <v>38.926155823045264</v>
      </c>
      <c r="BB28" s="14">
        <v>34.720064639917695</v>
      </c>
      <c r="BC28" s="14">
        <v>31.401537386831276</v>
      </c>
      <c r="BD28" s="14">
        <v>29.047923024691357</v>
      </c>
      <c r="BE28" s="14">
        <v>27.057311060699586</v>
      </c>
      <c r="BF28" s="14">
        <v>26.249490274691357</v>
      </c>
      <c r="BG28" s="14">
        <v>25.163639185185183</v>
      </c>
      <c r="BH28" s="14">
        <v>24.581683490740737</v>
      </c>
      <c r="BI28" s="14">
        <v>23.781723436213991</v>
      </c>
      <c r="BJ28" s="14">
        <v>20.294833318930039</v>
      </c>
      <c r="BK28" s="14">
        <v>23.164283504115225</v>
      </c>
      <c r="BL28" s="14">
        <v>21.777755317901235</v>
      </c>
      <c r="BM28" s="14">
        <v>21.169884478395058</v>
      </c>
      <c r="BN28" s="14">
        <v>20.237672454423866</v>
      </c>
      <c r="BO28" s="14">
        <v>20.470323595164608</v>
      </c>
      <c r="BP28" s="14">
        <v>18.979436612551439</v>
      </c>
      <c r="BQ28" s="14">
        <v>20.963191601851854</v>
      </c>
      <c r="BR28" s="14">
        <v>20.413238705864199</v>
      </c>
      <c r="BS28" s="14">
        <v>21.084375290123454</v>
      </c>
      <c r="BT28" s="14">
        <v>19.391477648148147</v>
      </c>
      <c r="BU28" s="14">
        <v>20.759856033950616</v>
      </c>
      <c r="BV28" s="14">
        <v>21.666010806584364</v>
      </c>
      <c r="BW28" s="14">
        <v>22.120091175925925</v>
      </c>
      <c r="BX28" s="14">
        <v>23.002623527777779</v>
      </c>
      <c r="BY28" s="15">
        <f t="shared" ref="BY28:BY30" si="8">BX28/AO28</f>
        <v>0.57847950118836855</v>
      </c>
    </row>
    <row r="29" spans="1:77">
      <c r="A29" s="4" t="s">
        <v>8</v>
      </c>
      <c r="B29" s="14">
        <v>39.503598536754509</v>
      </c>
      <c r="C29" s="14">
        <v>40.163364195561726</v>
      </c>
      <c r="D29" s="14">
        <v>33.186322614424405</v>
      </c>
      <c r="E29" s="14">
        <v>42.790081622746193</v>
      </c>
      <c r="F29" s="14">
        <v>43.64850020110957</v>
      </c>
      <c r="G29" s="14">
        <v>45.535568418862695</v>
      </c>
      <c r="H29" s="14">
        <v>46.25485368238558</v>
      </c>
      <c r="I29" s="14">
        <v>44.981318495145636</v>
      </c>
      <c r="J29" s="14">
        <v>43.128485957004159</v>
      </c>
      <c r="K29" s="14">
        <v>42.744422337031899</v>
      </c>
      <c r="L29" s="14">
        <v>40.2566753259362</v>
      </c>
      <c r="M29" s="14">
        <v>38.32106426490985</v>
      </c>
      <c r="N29" s="14">
        <v>34.793799049930655</v>
      </c>
      <c r="O29" s="14">
        <v>31.33710271151179</v>
      </c>
      <c r="P29" s="14">
        <v>29.809705721220524</v>
      </c>
      <c r="Q29" s="14">
        <v>26.861724112343971</v>
      </c>
      <c r="R29" s="14">
        <v>26.369830145631074</v>
      </c>
      <c r="S29" s="14">
        <v>24.958366692094312</v>
      </c>
      <c r="T29" s="14">
        <v>24.811839618585292</v>
      </c>
      <c r="U29" s="14">
        <v>22.473239923717063</v>
      </c>
      <c r="V29" s="14">
        <v>20.991569278779473</v>
      </c>
      <c r="W29" s="14">
        <v>21.9352439667129</v>
      </c>
      <c r="X29" s="14">
        <v>21.515636601941743</v>
      </c>
      <c r="Y29" s="14">
        <v>19.856736033287103</v>
      </c>
      <c r="Z29" s="14">
        <v>19.234238377253813</v>
      </c>
      <c r="AA29" s="14">
        <v>18.954830839112351</v>
      </c>
      <c r="AB29" s="14">
        <v>16.695821837725376</v>
      </c>
      <c r="AC29" s="14">
        <v>18.015032766990295</v>
      </c>
      <c r="AD29" s="14">
        <v>16.951000062413314</v>
      </c>
      <c r="AE29" s="14">
        <v>16.11232156033287</v>
      </c>
      <c r="AF29" s="14">
        <v>15.815587142857146</v>
      </c>
      <c r="AG29" s="14">
        <v>15.513997954230236</v>
      </c>
      <c r="AH29" s="14">
        <v>14.384427808599161</v>
      </c>
      <c r="AI29" s="14">
        <v>13.920765492371704</v>
      </c>
      <c r="AJ29" s="14">
        <v>13.644519445214979</v>
      </c>
      <c r="AK29" s="14">
        <v>12.955523238557562</v>
      </c>
      <c r="AL29" s="15">
        <f t="shared" si="7"/>
        <v>0.3279580523911923</v>
      </c>
      <c r="AN29" s="4" t="s">
        <v>8</v>
      </c>
      <c r="AO29" s="14">
        <v>23.707380107444362</v>
      </c>
      <c r="AP29" s="14">
        <v>30.566663092862623</v>
      </c>
      <c r="AQ29" s="14">
        <v>34.250462317728321</v>
      </c>
      <c r="AR29" s="14">
        <v>39.208906062931696</v>
      </c>
      <c r="AS29" s="14">
        <v>41.626642624712204</v>
      </c>
      <c r="AT29" s="14">
        <v>41.825990084420567</v>
      </c>
      <c r="AU29" s="14">
        <v>38.433929048349967</v>
      </c>
      <c r="AV29" s="14">
        <v>37.024976546431319</v>
      </c>
      <c r="AW29" s="14">
        <v>35.920637375287804</v>
      </c>
      <c r="AX29" s="14">
        <v>35.04029149654643</v>
      </c>
      <c r="AY29" s="14">
        <v>33.632777728319262</v>
      </c>
      <c r="AZ29" s="14">
        <v>32.805032386799695</v>
      </c>
      <c r="BA29" s="14">
        <v>30.685571527244825</v>
      </c>
      <c r="BB29" s="14">
        <v>29.530506293169605</v>
      </c>
      <c r="BC29" s="14">
        <v>25.747877628549499</v>
      </c>
      <c r="BD29" s="14">
        <v>26.40037805832694</v>
      </c>
      <c r="BE29" s="14">
        <v>22.568989393706826</v>
      </c>
      <c r="BF29" s="14">
        <v>23.256067605525711</v>
      </c>
      <c r="BG29" s="14">
        <v>22.507260775134306</v>
      </c>
      <c r="BH29" s="14">
        <v>20.907312578664619</v>
      </c>
      <c r="BI29" s="14">
        <v>21.386038196469688</v>
      </c>
      <c r="BJ29" s="14">
        <v>19.264805065234075</v>
      </c>
      <c r="BK29" s="14">
        <v>17.096488848810441</v>
      </c>
      <c r="BL29" s="14">
        <v>16.215747536454334</v>
      </c>
      <c r="BM29" s="14">
        <v>17.493103223330774</v>
      </c>
      <c r="BN29" s="14">
        <v>15.649010061396778</v>
      </c>
      <c r="BO29" s="14">
        <v>15.650448257866467</v>
      </c>
      <c r="BP29" s="14">
        <v>13.429860145817345</v>
      </c>
      <c r="BQ29" s="14">
        <v>16.034183929393709</v>
      </c>
      <c r="BR29" s="14">
        <v>14.514722240982348</v>
      </c>
      <c r="BS29" s="14">
        <v>13.741219432079815</v>
      </c>
      <c r="BT29" s="14">
        <v>13.922893814274753</v>
      </c>
      <c r="BU29" s="14">
        <v>12.539438626247124</v>
      </c>
      <c r="BV29" s="14">
        <v>12.149588795088258</v>
      </c>
      <c r="BW29" s="14">
        <v>12.344096884113585</v>
      </c>
      <c r="BX29" s="14">
        <v>12.493029838833463</v>
      </c>
      <c r="BY29" s="15">
        <f t="shared" si="8"/>
        <v>0.52696796449939753</v>
      </c>
    </row>
    <row r="30" spans="1:77">
      <c r="A30" s="4" t="s">
        <v>9</v>
      </c>
      <c r="B30" s="14">
        <v>41.161149602649012</v>
      </c>
      <c r="C30" s="14">
        <v>45.201121342564718</v>
      </c>
      <c r="D30" s="14">
        <v>44.978492757375079</v>
      </c>
      <c r="E30" s="14">
        <v>44.211024521372664</v>
      </c>
      <c r="F30" s="14">
        <v>44.489085888019268</v>
      </c>
      <c r="G30" s="14">
        <v>43.22237967489464</v>
      </c>
      <c r="H30" s="14">
        <v>39.725525382299821</v>
      </c>
      <c r="I30" s="14">
        <v>38.553514473208907</v>
      </c>
      <c r="J30" s="14">
        <v>36.542864124021676</v>
      </c>
      <c r="K30" s="14">
        <v>36.843739590608067</v>
      </c>
      <c r="L30" s="14">
        <v>33.449955869957861</v>
      </c>
      <c r="M30" s="14">
        <v>31.616117019867552</v>
      </c>
      <c r="N30" s="14">
        <v>30.194321438892235</v>
      </c>
      <c r="O30" s="14">
        <v>28.223877694160144</v>
      </c>
      <c r="P30" s="14">
        <v>26.187204617700178</v>
      </c>
      <c r="Q30" s="14">
        <v>24.92998682119206</v>
      </c>
      <c r="R30" s="14">
        <v>23.906128856110776</v>
      </c>
      <c r="S30" s="14">
        <v>23.501471956652622</v>
      </c>
      <c r="T30" s="14">
        <v>23.034291733895245</v>
      </c>
      <c r="U30" s="14">
        <v>21.897194202287778</v>
      </c>
      <c r="V30" s="14">
        <v>20.405841222155331</v>
      </c>
      <c r="W30" s="14">
        <v>19.994384376881396</v>
      </c>
      <c r="X30" s="14">
        <v>19.389657904876579</v>
      </c>
      <c r="Y30" s="14">
        <v>19.963958850090311</v>
      </c>
      <c r="Z30" s="14">
        <v>18.99993631547261</v>
      </c>
      <c r="AA30" s="14">
        <v>17.617351529199283</v>
      </c>
      <c r="AB30" s="14">
        <v>17.529264557495484</v>
      </c>
      <c r="AC30" s="14">
        <v>16.900304467188441</v>
      </c>
      <c r="AD30" s="14">
        <v>16.620970535821794</v>
      </c>
      <c r="AE30" s="14">
        <v>15.735326977724265</v>
      </c>
      <c r="AF30" s="14">
        <v>15.285944051776038</v>
      </c>
      <c r="AG30" s="14">
        <v>14.868705611077667</v>
      </c>
      <c r="AH30" s="14">
        <v>14.422346345574955</v>
      </c>
      <c r="AI30" s="14">
        <v>14.287379915713426</v>
      </c>
      <c r="AJ30" s="14">
        <v>13.289464942805541</v>
      </c>
      <c r="AK30" s="14">
        <v>12.635380433473809</v>
      </c>
      <c r="AL30" s="15">
        <f t="shared" si="7"/>
        <v>0.30697345811402299</v>
      </c>
      <c r="AN30" s="4" t="s">
        <v>9</v>
      </c>
      <c r="AO30" s="14">
        <v>29.345301665150135</v>
      </c>
      <c r="AP30" s="14">
        <v>39.875807898089178</v>
      </c>
      <c r="AQ30" s="14">
        <v>41.862827377616021</v>
      </c>
      <c r="AR30" s="14">
        <v>45.910273608735217</v>
      </c>
      <c r="AS30" s="14">
        <v>50.740581701546859</v>
      </c>
      <c r="AT30" s="14">
        <v>51.511544886260239</v>
      </c>
      <c r="AU30" s="14">
        <v>52.659421037306643</v>
      </c>
      <c r="AV30" s="14">
        <v>53.846587925386714</v>
      </c>
      <c r="AW30" s="14">
        <v>52.952944131028211</v>
      </c>
      <c r="AX30" s="14">
        <v>51.88888331210191</v>
      </c>
      <c r="AY30" s="14">
        <v>48.325047952684258</v>
      </c>
      <c r="AZ30" s="14">
        <v>45.229762338489529</v>
      </c>
      <c r="BA30" s="14">
        <v>43.056672866242039</v>
      </c>
      <c r="BB30" s="14">
        <v>39.008919517743408</v>
      </c>
      <c r="BC30" s="14">
        <v>36.831284076433121</v>
      </c>
      <c r="BD30" s="14">
        <v>35.925250473157419</v>
      </c>
      <c r="BE30" s="14">
        <v>31.836090081892625</v>
      </c>
      <c r="BF30" s="14">
        <v>30.044281128298454</v>
      </c>
      <c r="BG30" s="14">
        <v>29.625944494995448</v>
      </c>
      <c r="BH30" s="14">
        <v>28.931475095541405</v>
      </c>
      <c r="BI30" s="14">
        <v>28.431238580527751</v>
      </c>
      <c r="BJ30" s="14">
        <v>27.738727597816197</v>
      </c>
      <c r="BK30" s="14">
        <v>26.493183767060962</v>
      </c>
      <c r="BL30" s="14">
        <v>25.394639863512282</v>
      </c>
      <c r="BM30" s="14">
        <v>23.501488917197449</v>
      </c>
      <c r="BN30" s="14">
        <v>22.364258707916285</v>
      </c>
      <c r="BO30" s="14">
        <v>23.277441037306644</v>
      </c>
      <c r="BP30" s="14">
        <v>20.763764149226567</v>
      </c>
      <c r="BQ30" s="14">
        <v>22.124842338489536</v>
      </c>
      <c r="BR30" s="14">
        <v>22.087539717925388</v>
      </c>
      <c r="BS30" s="14">
        <v>22.065899218380341</v>
      </c>
      <c r="BT30" s="14">
        <v>17.910996605095537</v>
      </c>
      <c r="BU30" s="14">
        <v>21.198740809827115</v>
      </c>
      <c r="BV30" s="14">
        <v>19.929997700636946</v>
      </c>
      <c r="BW30" s="14">
        <v>18.967998874431299</v>
      </c>
      <c r="BX30" s="14">
        <v>19.469890201091903</v>
      </c>
      <c r="BY30" s="15">
        <f t="shared" si="8"/>
        <v>0.66347555132527181</v>
      </c>
    </row>
    <row r="31" spans="1:77">
      <c r="A31" s="12">
        <v>14</v>
      </c>
      <c r="B31" s="14">
        <v>35.601512368168748</v>
      </c>
      <c r="C31" s="14">
        <v>40.625359002876316</v>
      </c>
      <c r="D31" s="14">
        <v>46.624503346116967</v>
      </c>
      <c r="E31" s="14">
        <v>50.614008293384458</v>
      </c>
      <c r="F31" s="14">
        <v>49.939643432406527</v>
      </c>
      <c r="G31" s="14">
        <v>47.510609050814963</v>
      </c>
      <c r="H31" s="14">
        <v>46.745442617449662</v>
      </c>
      <c r="I31" s="14">
        <v>45.839672454458288</v>
      </c>
      <c r="J31" s="14">
        <v>47.28400520613615</v>
      </c>
      <c r="K31" s="14">
        <v>46.168026433365291</v>
      </c>
      <c r="L31" s="14">
        <v>43.222227018216685</v>
      </c>
      <c r="M31" s="14">
        <v>44.704243998082454</v>
      </c>
      <c r="N31" s="14">
        <v>40.889820536912751</v>
      </c>
      <c r="O31" s="14">
        <v>38.922517056567592</v>
      </c>
      <c r="P31" s="14">
        <v>36.756307238734422</v>
      </c>
      <c r="Q31" s="14">
        <v>34.290812502396932</v>
      </c>
      <c r="R31" s="14">
        <v>33.256169627996165</v>
      </c>
      <c r="S31" s="14">
        <v>32.929788443911796</v>
      </c>
      <c r="T31" s="14">
        <v>30.927778075743049</v>
      </c>
      <c r="U31" s="14">
        <v>30.386332864813042</v>
      </c>
      <c r="V31" s="14">
        <v>28.726601602109302</v>
      </c>
      <c r="W31" s="14">
        <v>27.380852113135184</v>
      </c>
      <c r="X31" s="14">
        <v>27.167948852348999</v>
      </c>
      <c r="Y31" s="14">
        <v>26.920741501438155</v>
      </c>
      <c r="Z31" s="14">
        <v>24.687261264813039</v>
      </c>
      <c r="AA31" s="14">
        <v>25.788702297219562</v>
      </c>
      <c r="AB31" s="14">
        <v>23.278192112464051</v>
      </c>
      <c r="AC31" s="14">
        <v>22.878064325023971</v>
      </c>
      <c r="AD31" s="14">
        <v>23.789271609300094</v>
      </c>
      <c r="AE31" s="14">
        <v>22.87655084467881</v>
      </c>
      <c r="AF31" s="14">
        <v>21.170138414189836</v>
      </c>
      <c r="AG31" s="14">
        <v>21.43097450047939</v>
      </c>
      <c r="AH31" s="14">
        <v>19.625496716203262</v>
      </c>
      <c r="AI31" s="14">
        <v>18.973588448705659</v>
      </c>
      <c r="AJ31" s="14">
        <v>19.853725323106424</v>
      </c>
      <c r="AK31" s="14">
        <v>17.877242969319273</v>
      </c>
      <c r="AL31" s="15">
        <f t="shared" si="7"/>
        <v>0.50214841393376553</v>
      </c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9"/>
    </row>
    <row r="32" spans="1:77">
      <c r="A32" s="7" t="s">
        <v>10</v>
      </c>
      <c r="B32" s="8">
        <f>AVERAGE(B27:B31)</f>
        <v>35.647255033920757</v>
      </c>
      <c r="C32" s="8">
        <f t="shared" ref="C32:AK32" si="9">AVERAGE(C27:C31)</f>
        <v>41.137596743316564</v>
      </c>
      <c r="D32" s="8">
        <f t="shared" si="9"/>
        <v>42.051942422445833</v>
      </c>
      <c r="E32" s="8">
        <f t="shared" si="9"/>
        <v>46.288543812275734</v>
      </c>
      <c r="F32" s="8">
        <f t="shared" si="9"/>
        <v>46.876079554504031</v>
      </c>
      <c r="G32" s="8">
        <f t="shared" si="9"/>
        <v>46.376977453937144</v>
      </c>
      <c r="H32" s="8">
        <f t="shared" si="9"/>
        <v>46.267827959433511</v>
      </c>
      <c r="I32" s="8">
        <f t="shared" si="9"/>
        <v>45.511684812904754</v>
      </c>
      <c r="J32" s="8">
        <f t="shared" si="9"/>
        <v>44.868110445305263</v>
      </c>
      <c r="K32" s="8">
        <f t="shared" si="9"/>
        <v>43.569350875958506</v>
      </c>
      <c r="L32" s="8">
        <f t="shared" si="9"/>
        <v>40.625739637185958</v>
      </c>
      <c r="M32" s="8">
        <f t="shared" si="9"/>
        <v>38.375869870456235</v>
      </c>
      <c r="N32" s="8">
        <f t="shared" si="9"/>
        <v>35.709904628703498</v>
      </c>
      <c r="O32" s="8">
        <f t="shared" si="9"/>
        <v>33.109123361303482</v>
      </c>
      <c r="P32" s="8">
        <f t="shared" si="9"/>
        <v>30.802812036100988</v>
      </c>
      <c r="Q32" s="8">
        <f t="shared" si="9"/>
        <v>28.190321928164384</v>
      </c>
      <c r="R32" s="8">
        <f t="shared" si="9"/>
        <v>27.103532049757582</v>
      </c>
      <c r="S32" s="8">
        <f t="shared" si="9"/>
        <v>25.706524483442699</v>
      </c>
      <c r="T32" s="8">
        <f t="shared" si="9"/>
        <v>24.796904123191446</v>
      </c>
      <c r="U32" s="8">
        <f t="shared" si="9"/>
        <v>23.561600535577135</v>
      </c>
      <c r="V32" s="8">
        <f t="shared" si="9"/>
        <v>22.537453020849917</v>
      </c>
      <c r="W32" s="8">
        <f t="shared" si="9"/>
        <v>21.518790347766618</v>
      </c>
      <c r="X32" s="8">
        <f t="shared" si="9"/>
        <v>21.191127583302695</v>
      </c>
      <c r="Y32" s="8">
        <f t="shared" si="9"/>
        <v>21.040379331466688</v>
      </c>
      <c r="Z32" s="8">
        <f t="shared" si="9"/>
        <v>19.89748102390239</v>
      </c>
      <c r="AA32" s="8">
        <f t="shared" si="9"/>
        <v>19.603425522642461</v>
      </c>
      <c r="AB32" s="8">
        <f t="shared" si="9"/>
        <v>18.495166817704799</v>
      </c>
      <c r="AC32" s="8">
        <f t="shared" si="9"/>
        <v>18.453745586460258</v>
      </c>
      <c r="AD32" s="8">
        <f t="shared" si="9"/>
        <v>18.378433304013715</v>
      </c>
      <c r="AE32" s="8">
        <f t="shared" si="9"/>
        <v>17.674549194523944</v>
      </c>
      <c r="AF32" s="8">
        <f t="shared" si="9"/>
        <v>17.044402203863633</v>
      </c>
      <c r="AG32" s="8">
        <f t="shared" si="9"/>
        <v>17.153402103327974</v>
      </c>
      <c r="AH32" s="8">
        <f t="shared" si="9"/>
        <v>16.001176969532686</v>
      </c>
      <c r="AI32" s="8">
        <f t="shared" si="9"/>
        <v>15.863475445801631</v>
      </c>
      <c r="AJ32" s="8">
        <f t="shared" si="9"/>
        <v>15.407598406308717</v>
      </c>
      <c r="AK32" s="8">
        <f t="shared" si="9"/>
        <v>15.015342739719799</v>
      </c>
      <c r="AL32" s="9">
        <f>AVERAGE(AL27:AL31)</f>
        <v>0.43014640347890365</v>
      </c>
      <c r="AM32" s="7"/>
      <c r="AN32" s="7" t="s">
        <v>10</v>
      </c>
      <c r="AO32" s="8">
        <f t="shared" ref="AO32:BY32" si="10">AVERAGE(AO27:AO30)</f>
        <v>30.508934220301903</v>
      </c>
      <c r="AP32" s="8">
        <f t="shared" si="10"/>
        <v>37.007670486935481</v>
      </c>
      <c r="AQ32" s="8">
        <f t="shared" si="10"/>
        <v>41.76171904699676</v>
      </c>
      <c r="AR32" s="8">
        <f t="shared" si="10"/>
        <v>45.748590189392594</v>
      </c>
      <c r="AS32" s="8">
        <f t="shared" si="10"/>
        <v>50.248260281677133</v>
      </c>
      <c r="AT32" s="8">
        <f t="shared" si="10"/>
        <v>49.710418067254878</v>
      </c>
      <c r="AU32" s="8">
        <f t="shared" si="10"/>
        <v>48.208266850696802</v>
      </c>
      <c r="AV32" s="8">
        <f t="shared" si="10"/>
        <v>47.905065703831383</v>
      </c>
      <c r="AW32" s="8">
        <f t="shared" si="10"/>
        <v>47.005154076192156</v>
      </c>
      <c r="AX32" s="8">
        <f t="shared" si="10"/>
        <v>46.056996539286054</v>
      </c>
      <c r="AY32" s="8">
        <f t="shared" si="10"/>
        <v>43.985754909850819</v>
      </c>
      <c r="AZ32" s="8">
        <f t="shared" si="10"/>
        <v>41.108895845118944</v>
      </c>
      <c r="BA32" s="8">
        <f t="shared" si="10"/>
        <v>37.822117438819376</v>
      </c>
      <c r="BB32" s="8">
        <f t="shared" si="10"/>
        <v>34.778173710493654</v>
      </c>
      <c r="BC32" s="8">
        <f t="shared" si="10"/>
        <v>32.360868587529119</v>
      </c>
      <c r="BD32" s="8">
        <f t="shared" si="10"/>
        <v>31.248171165489193</v>
      </c>
      <c r="BE32" s="8">
        <f t="shared" si="10"/>
        <v>27.799627689425311</v>
      </c>
      <c r="BF32" s="8">
        <f t="shared" si="10"/>
        <v>27.081144583002189</v>
      </c>
      <c r="BG32" s="8">
        <f t="shared" si="10"/>
        <v>26.136360005280146</v>
      </c>
      <c r="BH32" s="8">
        <f t="shared" si="10"/>
        <v>25.262579302614302</v>
      </c>
      <c r="BI32" s="8">
        <f t="shared" si="10"/>
        <v>25.122411352503349</v>
      </c>
      <c r="BJ32" s="8">
        <f t="shared" si="10"/>
        <v>23.288664346048581</v>
      </c>
      <c r="BK32" s="8">
        <f t="shared" si="10"/>
        <v>22.904731888237741</v>
      </c>
      <c r="BL32" s="8">
        <f t="shared" si="10"/>
        <v>21.790494967597343</v>
      </c>
      <c r="BM32" s="8">
        <f t="shared" si="10"/>
        <v>21.41705139181569</v>
      </c>
      <c r="BN32" s="8">
        <f t="shared" si="10"/>
        <v>20.26304787973497</v>
      </c>
      <c r="BO32" s="8">
        <f t="shared" si="10"/>
        <v>20.261244055917764</v>
      </c>
      <c r="BP32" s="8">
        <f t="shared" si="10"/>
        <v>19.012587605435122</v>
      </c>
      <c r="BQ32" s="8">
        <f t="shared" si="10"/>
        <v>20.341962377950381</v>
      </c>
      <c r="BR32" s="8">
        <f t="shared" si="10"/>
        <v>19.832278690178221</v>
      </c>
      <c r="BS32" s="8">
        <f t="shared" si="10"/>
        <v>19.362657133669888</v>
      </c>
      <c r="BT32" s="8">
        <f t="shared" si="10"/>
        <v>18.086556186621305</v>
      </c>
      <c r="BU32" s="8">
        <f t="shared" si="10"/>
        <v>19.006454287247912</v>
      </c>
      <c r="BV32" s="8">
        <f t="shared" si="10"/>
        <v>18.308247090030036</v>
      </c>
      <c r="BW32" s="8">
        <f t="shared" si="10"/>
        <v>18.115178715475022</v>
      </c>
      <c r="BX32" s="9">
        <f t="shared" si="10"/>
        <v>18.49089524924436</v>
      </c>
      <c r="BY32" s="9">
        <f t="shared" si="10"/>
        <v>0.60477876973499167</v>
      </c>
    </row>
    <row r="33" spans="1:77">
      <c r="A33" s="10" t="s">
        <v>11</v>
      </c>
      <c r="B33" s="11">
        <f>STDEV(B27:B31)</f>
        <v>5.3733765365566937</v>
      </c>
      <c r="C33" s="11">
        <f t="shared" ref="C33:AL33" si="11">STDEV(C27:C31)</f>
        <v>4.1571057603064023</v>
      </c>
      <c r="D33" s="11">
        <f t="shared" si="11"/>
        <v>6.1485109433320169</v>
      </c>
      <c r="E33" s="11">
        <f t="shared" si="11"/>
        <v>3.0966825877460771</v>
      </c>
      <c r="F33" s="11">
        <f t="shared" si="11"/>
        <v>2.7339565688521867</v>
      </c>
      <c r="G33" s="11">
        <f t="shared" si="11"/>
        <v>2.0562807874662536</v>
      </c>
      <c r="H33" s="11">
        <f t="shared" si="11"/>
        <v>3.9381304182349903</v>
      </c>
      <c r="I33" s="11">
        <f t="shared" si="11"/>
        <v>4.4566311919739867</v>
      </c>
      <c r="J33" s="11">
        <f t="shared" si="11"/>
        <v>5.1892044738676999</v>
      </c>
      <c r="K33" s="11">
        <f t="shared" si="11"/>
        <v>4.1426465922081572</v>
      </c>
      <c r="L33" s="11">
        <f t="shared" si="11"/>
        <v>4.4585079505706888</v>
      </c>
      <c r="M33" s="11">
        <f t="shared" si="11"/>
        <v>5.175688462138524</v>
      </c>
      <c r="N33" s="11">
        <f t="shared" si="11"/>
        <v>4.6922142664618525</v>
      </c>
      <c r="O33" s="11">
        <f t="shared" si="11"/>
        <v>4.7344258225818043</v>
      </c>
      <c r="P33" s="11">
        <f t="shared" si="11"/>
        <v>4.6062286179681804</v>
      </c>
      <c r="Q33" s="11">
        <f t="shared" si="11"/>
        <v>4.0784012120526443</v>
      </c>
      <c r="R33" s="11">
        <f t="shared" si="11"/>
        <v>4.7694512406835381</v>
      </c>
      <c r="S33" s="11">
        <f t="shared" si="11"/>
        <v>4.5999024236538366</v>
      </c>
      <c r="T33" s="11">
        <f t="shared" si="11"/>
        <v>4.3145584112911886</v>
      </c>
      <c r="U33" s="11">
        <f t="shared" si="11"/>
        <v>4.8115528933842366</v>
      </c>
      <c r="V33" s="11">
        <f t="shared" si="11"/>
        <v>4.0488918471226301</v>
      </c>
      <c r="W33" s="11">
        <f t="shared" si="11"/>
        <v>3.9020175372912704</v>
      </c>
      <c r="X33" s="11">
        <f t="shared" si="11"/>
        <v>4.5015432922465761</v>
      </c>
      <c r="Y33" s="11">
        <f t="shared" si="11"/>
        <v>4.3532904628034332</v>
      </c>
      <c r="Z33" s="11">
        <f t="shared" si="11"/>
        <v>3.4861350941246667</v>
      </c>
      <c r="AA33" s="11">
        <f t="shared" si="11"/>
        <v>4.2706108094868283</v>
      </c>
      <c r="AB33" s="11">
        <f t="shared" si="11"/>
        <v>3.5105930234021656</v>
      </c>
      <c r="AC33" s="11">
        <f t="shared" si="11"/>
        <v>3.3842187197279041</v>
      </c>
      <c r="AD33" s="11">
        <f t="shared" si="11"/>
        <v>3.7497907445543444</v>
      </c>
      <c r="AE33" s="11">
        <f t="shared" si="11"/>
        <v>3.8304852753632073</v>
      </c>
      <c r="AF33" s="11">
        <f t="shared" si="11"/>
        <v>3.5342618973189182</v>
      </c>
      <c r="AG33" s="11">
        <f t="shared" si="11"/>
        <v>3.3290453968124938</v>
      </c>
      <c r="AH33" s="11">
        <f t="shared" si="11"/>
        <v>2.8301646401375158</v>
      </c>
      <c r="AI33" s="11">
        <f t="shared" si="11"/>
        <v>2.692372487695736</v>
      </c>
      <c r="AJ33" s="11">
        <f t="shared" si="11"/>
        <v>3.3402879728214452</v>
      </c>
      <c r="AK33" s="11">
        <f t="shared" si="11"/>
        <v>2.9135342586249542</v>
      </c>
      <c r="AL33" s="11">
        <f t="shared" si="11"/>
        <v>0.10495451734698241</v>
      </c>
      <c r="AM33" s="10"/>
      <c r="AN33" s="10" t="s">
        <v>11</v>
      </c>
      <c r="AO33" s="11">
        <f t="shared" ref="AO33:BY33" si="12">STDEV(AO27:AO30)</f>
        <v>6.7065619793042339</v>
      </c>
      <c r="AP33" s="11">
        <f t="shared" si="12"/>
        <v>8.5755933397443602</v>
      </c>
      <c r="AQ33" s="11">
        <f t="shared" si="12"/>
        <v>10.917035680725526</v>
      </c>
      <c r="AR33" s="11">
        <f t="shared" si="12"/>
        <v>9.2239794722617265</v>
      </c>
      <c r="AS33" s="11">
        <f t="shared" si="12"/>
        <v>9.4029032343982912</v>
      </c>
      <c r="AT33" s="11">
        <f t="shared" si="12"/>
        <v>7.4667482187625573</v>
      </c>
      <c r="AU33" s="11">
        <f t="shared" si="12"/>
        <v>7.4265930699319531</v>
      </c>
      <c r="AV33" s="11">
        <f t="shared" si="12"/>
        <v>7.9970503160874644</v>
      </c>
      <c r="AW33" s="11">
        <f t="shared" si="12"/>
        <v>7.8137694114232277</v>
      </c>
      <c r="AX33" s="11">
        <f t="shared" si="12"/>
        <v>7.7708879216714131</v>
      </c>
      <c r="AY33" s="11">
        <f t="shared" si="12"/>
        <v>6.9759481826790752</v>
      </c>
      <c r="AZ33" s="11">
        <f t="shared" si="12"/>
        <v>5.7568142932057853</v>
      </c>
      <c r="BA33" s="11">
        <f t="shared" si="12"/>
        <v>5.1699931134187578</v>
      </c>
      <c r="BB33" s="11">
        <f t="shared" si="12"/>
        <v>3.9410781535356696</v>
      </c>
      <c r="BC33" s="11">
        <f t="shared" si="12"/>
        <v>4.9752187695215859</v>
      </c>
      <c r="BD33" s="11">
        <f t="shared" si="12"/>
        <v>4.3142678507276173</v>
      </c>
      <c r="BE33" s="11">
        <f t="shared" si="12"/>
        <v>3.9980679888384723</v>
      </c>
      <c r="BF33" s="11">
        <f t="shared" si="12"/>
        <v>2.9984053597004841</v>
      </c>
      <c r="BG33" s="11">
        <f t="shared" si="12"/>
        <v>3.0293461818820711</v>
      </c>
      <c r="BH33" s="11">
        <f t="shared" si="12"/>
        <v>3.4040261470283837</v>
      </c>
      <c r="BI33" s="11">
        <f t="shared" si="12"/>
        <v>3.1534593175882257</v>
      </c>
      <c r="BJ33" s="11">
        <f t="shared" si="12"/>
        <v>4.1452880629706073</v>
      </c>
      <c r="BK33" s="11">
        <f t="shared" si="12"/>
        <v>4.1037616973414464</v>
      </c>
      <c r="BL33" s="11">
        <f t="shared" si="12"/>
        <v>4.0000615775660107</v>
      </c>
      <c r="BM33" s="11">
        <f t="shared" si="12"/>
        <v>2.8376964680391699</v>
      </c>
      <c r="BN33" s="11">
        <f t="shared" si="12"/>
        <v>3.2735071583659043</v>
      </c>
      <c r="BO33" s="11">
        <f t="shared" si="12"/>
        <v>3.2822888377720227</v>
      </c>
      <c r="BP33" s="11">
        <f t="shared" si="12"/>
        <v>4.0484764627125278</v>
      </c>
      <c r="BQ33" s="11">
        <f t="shared" si="12"/>
        <v>2.9294765477419458</v>
      </c>
      <c r="BR33" s="11">
        <f t="shared" si="12"/>
        <v>3.6449576508457917</v>
      </c>
      <c r="BS33" s="11">
        <f t="shared" si="12"/>
        <v>3.799296045540435</v>
      </c>
      <c r="BT33" s="11">
        <f t="shared" si="12"/>
        <v>3.0701088480248537</v>
      </c>
      <c r="BU33" s="11">
        <f t="shared" si="12"/>
        <v>4.32280469364831</v>
      </c>
      <c r="BV33" s="11">
        <f t="shared" si="12"/>
        <v>4.2120503601698527</v>
      </c>
      <c r="BW33" s="11">
        <f t="shared" si="12"/>
        <v>4.1193129818229162</v>
      </c>
      <c r="BX33" s="11">
        <f t="shared" si="12"/>
        <v>4.3797148250858289</v>
      </c>
      <c r="BY33" s="11">
        <f t="shared" si="12"/>
        <v>6.39110116079806E-2</v>
      </c>
    </row>
    <row r="34" spans="1:77">
      <c r="A34" s="12" t="s">
        <v>12</v>
      </c>
      <c r="B34" s="16">
        <f>TTEST(B27:B31,AO27:AO30,2,2)</f>
        <v>0.24112038177308606</v>
      </c>
      <c r="C34" s="16">
        <f t="shared" ref="C34:AJ34" si="13">TTEST(C27:C31,AP27:AP30,2,2)</f>
        <v>0.3704822472309246</v>
      </c>
      <c r="D34" s="16">
        <f t="shared" si="13"/>
        <v>0.96094415559871538</v>
      </c>
      <c r="E34" s="16">
        <f t="shared" si="13"/>
        <v>0.90458327992142584</v>
      </c>
      <c r="F34" s="16">
        <f t="shared" si="13"/>
        <v>0.46416820006357318</v>
      </c>
      <c r="G34" s="16">
        <f t="shared" si="13"/>
        <v>0.36492757833531514</v>
      </c>
      <c r="H34" s="16">
        <f t="shared" si="13"/>
        <v>0.62746313520055996</v>
      </c>
      <c r="I34" s="16">
        <f t="shared" si="13"/>
        <v>0.58451261576988833</v>
      </c>
      <c r="J34" s="16">
        <f t="shared" si="13"/>
        <v>0.63629498624567904</v>
      </c>
      <c r="K34" s="16">
        <f t="shared" si="13"/>
        <v>0.55441780255777406</v>
      </c>
      <c r="L34" s="16">
        <f t="shared" si="13"/>
        <v>0.4067981798270015</v>
      </c>
      <c r="M34" s="16">
        <f t="shared" si="13"/>
        <v>0.47771190959038246</v>
      </c>
      <c r="N34" s="16">
        <f t="shared" si="13"/>
        <v>0.54117139136410908</v>
      </c>
      <c r="O34" s="16">
        <f t="shared" si="13"/>
        <v>0.59039474864228425</v>
      </c>
      <c r="P34" s="16">
        <f t="shared" si="13"/>
        <v>0.64104332322756619</v>
      </c>
      <c r="Q34" s="16">
        <f t="shared" si="13"/>
        <v>0.31171323616785346</v>
      </c>
      <c r="R34" s="16">
        <f t="shared" si="13"/>
        <v>0.82249375534324809</v>
      </c>
      <c r="S34" s="16">
        <f t="shared" si="13"/>
        <v>0.62361326353215718</v>
      </c>
      <c r="T34" s="16">
        <f t="shared" si="13"/>
        <v>0.61704742215426855</v>
      </c>
      <c r="U34" s="16">
        <f t="shared" si="13"/>
        <v>0.57091737242093599</v>
      </c>
      <c r="V34" s="16">
        <f t="shared" si="13"/>
        <v>0.33129033771573618</v>
      </c>
      <c r="W34" s="16">
        <f t="shared" si="13"/>
        <v>0.53141450719941485</v>
      </c>
      <c r="X34" s="16">
        <f t="shared" si="13"/>
        <v>0.57424285391703211</v>
      </c>
      <c r="Y34" s="16">
        <f t="shared" si="13"/>
        <v>0.79798588698664241</v>
      </c>
      <c r="Z34" s="16">
        <f t="shared" si="13"/>
        <v>0.50501176541963244</v>
      </c>
      <c r="AA34" s="16">
        <f t="shared" si="13"/>
        <v>0.80696718578628968</v>
      </c>
      <c r="AB34" s="16">
        <f t="shared" si="13"/>
        <v>0.4659227171994198</v>
      </c>
      <c r="AC34" s="16">
        <f t="shared" si="13"/>
        <v>0.82754083406156864</v>
      </c>
      <c r="AD34" s="16">
        <f t="shared" si="13"/>
        <v>0.42070978418887217</v>
      </c>
      <c r="AE34" s="16">
        <f t="shared" si="13"/>
        <v>0.41967531395194935</v>
      </c>
      <c r="AF34" s="16">
        <f t="shared" si="13"/>
        <v>0.37529106426809239</v>
      </c>
      <c r="AG34" s="16">
        <f t="shared" si="13"/>
        <v>0.67878887622356288</v>
      </c>
      <c r="AH34" s="16">
        <f t="shared" si="13"/>
        <v>0.24709185364662523</v>
      </c>
      <c r="AI34" s="16">
        <f t="shared" si="13"/>
        <v>0.32290619462958375</v>
      </c>
      <c r="AJ34" s="16">
        <f t="shared" si="13"/>
        <v>0.31076136339979499</v>
      </c>
      <c r="AK34" s="16">
        <f>TTEST(AK27:AK31,BX27:BX30,2,2)</f>
        <v>0.19496064718544101</v>
      </c>
      <c r="AL34" s="16">
        <f>TTEST(AL27:AL31,BY27:BY30,2,2)</f>
        <v>2.2908336468002208E-2</v>
      </c>
    </row>
    <row r="40" spans="1:77">
      <c r="Z40" s="12" t="s">
        <v>14</v>
      </c>
    </row>
    <row r="42" spans="1:77" s="7" customFormat="1">
      <c r="A42" s="7" t="s">
        <v>10</v>
      </c>
      <c r="B42" s="8">
        <v>37.850953982747278</v>
      </c>
      <c r="C42" s="8">
        <v>44.28054565902427</v>
      </c>
      <c r="D42" s="8">
        <v>45.344250966189662</v>
      </c>
      <c r="E42" s="8">
        <v>46.489905772754611</v>
      </c>
      <c r="F42" s="8">
        <v>47.05129881167116</v>
      </c>
      <c r="G42" s="8">
        <v>46.826628485717904</v>
      </c>
      <c r="H42" s="8">
        <v>46.04115886859401</v>
      </c>
      <c r="I42" s="8">
        <v>44.519062238445173</v>
      </c>
      <c r="J42" s="8">
        <v>42.397435732961313</v>
      </c>
      <c r="K42" s="8">
        <v>39.708431611178312</v>
      </c>
      <c r="L42" s="8">
        <v>36.736997547060895</v>
      </c>
      <c r="M42" s="8">
        <v>33.154252709674807</v>
      </c>
      <c r="N42" s="8">
        <v>30.165141158098752</v>
      </c>
      <c r="O42" s="8">
        <v>27.32318386086855</v>
      </c>
      <c r="P42" s="8">
        <v>24.820694679702541</v>
      </c>
      <c r="Q42" s="8">
        <v>22.841922227790786</v>
      </c>
      <c r="R42" s="8">
        <v>21.613986610490294</v>
      </c>
      <c r="S42" s="8">
        <v>19.606776278548519</v>
      </c>
      <c r="T42" s="8">
        <v>18.976331551698259</v>
      </c>
      <c r="U42" s="8">
        <v>17.979339822822748</v>
      </c>
      <c r="V42" s="8">
        <v>16.656170634885896</v>
      </c>
      <c r="W42" s="8">
        <v>16.07598245906361</v>
      </c>
      <c r="X42" s="8">
        <v>15.76567804577145</v>
      </c>
      <c r="Y42" s="8">
        <v>14.914442254198113</v>
      </c>
      <c r="Z42" s="8">
        <v>14.078970192543874</v>
      </c>
      <c r="AA42" s="8">
        <v>13.740529652423975</v>
      </c>
      <c r="AB42" s="8">
        <v>13.537265411104739</v>
      </c>
      <c r="AC42" s="8">
        <v>12.948009801430555</v>
      </c>
      <c r="AD42" s="8">
        <v>12.788571948067522</v>
      </c>
      <c r="AE42" s="8">
        <v>12.566966839563507</v>
      </c>
      <c r="AF42" s="8">
        <v>11.992645827780176</v>
      </c>
      <c r="AG42" s="8">
        <v>11.455608674543157</v>
      </c>
      <c r="AH42" s="8">
        <v>11.713753156011554</v>
      </c>
      <c r="AI42" s="8">
        <v>11.621718420070025</v>
      </c>
      <c r="AJ42" s="8">
        <v>11.182078527206198</v>
      </c>
      <c r="AK42" s="8">
        <v>10.642944095588181</v>
      </c>
      <c r="AO42" s="8">
        <v>28.569867869130299</v>
      </c>
      <c r="AP42" s="8">
        <v>35.736604884002276</v>
      </c>
      <c r="AQ42" s="8">
        <v>39.903072706663323</v>
      </c>
      <c r="AR42" s="8">
        <v>44.199322142481819</v>
      </c>
      <c r="AS42" s="8">
        <v>47.276247213571295</v>
      </c>
      <c r="AT42" s="8">
        <v>48.669958423214418</v>
      </c>
      <c r="AU42" s="8">
        <v>48.291417083364372</v>
      </c>
      <c r="AV42" s="8">
        <v>47.444231949615258</v>
      </c>
      <c r="AW42" s="8">
        <v>45.882525067886128</v>
      </c>
      <c r="AX42" s="8">
        <v>43.699686302796621</v>
      </c>
      <c r="AY42" s="8">
        <v>41.506801737336275</v>
      </c>
      <c r="AZ42" s="8">
        <v>37.785734651258977</v>
      </c>
      <c r="BA42" s="8">
        <v>34.305517843665065</v>
      </c>
      <c r="BB42" s="8">
        <v>31.078918515967349</v>
      </c>
      <c r="BC42" s="8">
        <v>29.067329271332973</v>
      </c>
      <c r="BD42" s="8">
        <v>26.295407446754417</v>
      </c>
      <c r="BE42" s="8">
        <v>24.015194720945058</v>
      </c>
      <c r="BF42" s="8">
        <v>23.11269760795571</v>
      </c>
      <c r="BG42" s="8">
        <v>21.451998495429667</v>
      </c>
      <c r="BH42" s="8">
        <v>20.644353141377955</v>
      </c>
      <c r="BI42" s="8">
        <v>19.933439013529245</v>
      </c>
      <c r="BJ42" s="8">
        <v>18.444459688641842</v>
      </c>
      <c r="BK42" s="8">
        <v>18.141891403923349</v>
      </c>
      <c r="BL42" s="8">
        <v>17.317913209590365</v>
      </c>
      <c r="BM42" s="8">
        <v>17.302509252667878</v>
      </c>
      <c r="BN42" s="8">
        <v>16.376720459225464</v>
      </c>
      <c r="BO42" s="8">
        <v>15.344422872663429</v>
      </c>
      <c r="BP42" s="8">
        <v>15.545897327119896</v>
      </c>
      <c r="BQ42" s="8">
        <v>14.515802893258574</v>
      </c>
      <c r="BR42" s="8">
        <v>14.349998146684522</v>
      </c>
      <c r="BS42" s="8">
        <v>13.551396423703629</v>
      </c>
      <c r="BT42" s="8">
        <v>13.355528471038513</v>
      </c>
      <c r="BU42" s="8">
        <v>13.003712192515403</v>
      </c>
      <c r="BV42" s="8">
        <v>12.659985158923854</v>
      </c>
      <c r="BW42" s="8">
        <v>12.363248080197366</v>
      </c>
      <c r="BX42" s="8">
        <v>12.310595468281722</v>
      </c>
    </row>
    <row r="43" spans="1:77">
      <c r="A43" s="7" t="s">
        <v>10</v>
      </c>
      <c r="B43" s="8">
        <v>35.647255033920757</v>
      </c>
      <c r="C43" s="8">
        <v>41.137596743316564</v>
      </c>
      <c r="D43" s="8">
        <v>42.051942422445833</v>
      </c>
      <c r="E43" s="8">
        <v>46.288543812275734</v>
      </c>
      <c r="F43" s="8">
        <v>46.876079554504031</v>
      </c>
      <c r="G43" s="8">
        <v>46.376977453937144</v>
      </c>
      <c r="H43" s="8">
        <v>46.267827959433511</v>
      </c>
      <c r="I43" s="8">
        <v>45.511684812904754</v>
      </c>
      <c r="J43" s="8">
        <v>44.868110445305263</v>
      </c>
      <c r="K43" s="8">
        <v>43.569350875958506</v>
      </c>
      <c r="L43" s="8">
        <v>40.625739637185958</v>
      </c>
      <c r="M43" s="8">
        <v>38.375869870456235</v>
      </c>
      <c r="N43" s="8">
        <v>35.709904628703498</v>
      </c>
      <c r="O43" s="8">
        <v>33.109123361303482</v>
      </c>
      <c r="P43" s="8">
        <v>30.802812036100988</v>
      </c>
      <c r="Q43" s="8">
        <v>28.190321928164384</v>
      </c>
      <c r="R43" s="8">
        <v>27.103532049757582</v>
      </c>
      <c r="S43" s="8">
        <v>25.706524483442699</v>
      </c>
      <c r="T43" s="8">
        <v>24.796904123191446</v>
      </c>
      <c r="U43" s="8">
        <v>23.561600535577135</v>
      </c>
      <c r="V43" s="8">
        <v>22.537453020849917</v>
      </c>
      <c r="W43" s="8">
        <v>21.518790347766618</v>
      </c>
      <c r="X43" s="8">
        <v>21.191127583302695</v>
      </c>
      <c r="Y43" s="8">
        <v>21.040379331466688</v>
      </c>
      <c r="Z43" s="8">
        <v>19.89748102390239</v>
      </c>
      <c r="AA43" s="8">
        <v>19.603425522642461</v>
      </c>
      <c r="AB43" s="8">
        <v>18.495166817704799</v>
      </c>
      <c r="AC43" s="8">
        <v>18.453745586460258</v>
      </c>
      <c r="AD43" s="8">
        <v>18.378433304013715</v>
      </c>
      <c r="AE43" s="8">
        <v>17.674549194523944</v>
      </c>
      <c r="AF43" s="8">
        <v>17.044402203863633</v>
      </c>
      <c r="AG43" s="8">
        <v>17.153402103327974</v>
      </c>
      <c r="AH43" s="8">
        <v>16.001176969532686</v>
      </c>
      <c r="AI43" s="8">
        <v>15.863475445801631</v>
      </c>
      <c r="AJ43" s="8">
        <v>15.407598406308717</v>
      </c>
      <c r="AK43" s="8">
        <v>15.015342739719799</v>
      </c>
      <c r="AM43" s="7"/>
      <c r="AN43" s="7"/>
      <c r="AO43" s="8">
        <v>30.508934220301903</v>
      </c>
      <c r="AP43" s="8">
        <v>37.007670486935481</v>
      </c>
      <c r="AQ43" s="8">
        <v>41.76171904699676</v>
      </c>
      <c r="AR43" s="8">
        <v>45.748590189392594</v>
      </c>
      <c r="AS43" s="8">
        <v>50.248260281677133</v>
      </c>
      <c r="AT43" s="8">
        <v>49.710418067254878</v>
      </c>
      <c r="AU43" s="8">
        <v>48.208266850696802</v>
      </c>
      <c r="AV43" s="8">
        <v>47.905065703831383</v>
      </c>
      <c r="AW43" s="8">
        <v>47.005154076192156</v>
      </c>
      <c r="AX43" s="8">
        <v>46.056996539286054</v>
      </c>
      <c r="AY43" s="8">
        <v>43.985754909850819</v>
      </c>
      <c r="AZ43" s="8">
        <v>41.108895845118944</v>
      </c>
      <c r="BA43" s="8">
        <v>37.822117438819376</v>
      </c>
      <c r="BB43" s="8">
        <v>34.778173710493654</v>
      </c>
      <c r="BC43" s="8">
        <v>32.360868587529119</v>
      </c>
      <c r="BD43" s="8">
        <v>31.248171165489193</v>
      </c>
      <c r="BE43" s="8">
        <v>27.799627689425311</v>
      </c>
      <c r="BF43" s="8">
        <v>27.081144583002189</v>
      </c>
      <c r="BG43" s="8">
        <v>26.136360005280146</v>
      </c>
      <c r="BH43" s="8">
        <v>25.262579302614302</v>
      </c>
      <c r="BI43" s="8">
        <v>25.122411352503349</v>
      </c>
      <c r="BJ43" s="8">
        <v>23.288664346048581</v>
      </c>
      <c r="BK43" s="8">
        <v>22.904731888237741</v>
      </c>
      <c r="BL43" s="8">
        <v>21.790494967597343</v>
      </c>
      <c r="BM43" s="8">
        <v>21.41705139181569</v>
      </c>
      <c r="BN43" s="8">
        <v>20.26304787973497</v>
      </c>
      <c r="BO43" s="8">
        <v>20.261244055917764</v>
      </c>
      <c r="BP43" s="8">
        <v>19.012587605435122</v>
      </c>
      <c r="BQ43" s="8">
        <v>20.341962377950381</v>
      </c>
      <c r="BR43" s="8">
        <v>19.832278690178221</v>
      </c>
      <c r="BS43" s="8">
        <v>19.362657133669888</v>
      </c>
      <c r="BT43" s="8">
        <v>18.086556186621305</v>
      </c>
      <c r="BU43" s="8">
        <v>19.006454287247912</v>
      </c>
      <c r="BV43" s="8">
        <v>18.308247090030036</v>
      </c>
      <c r="BW43" s="8">
        <v>18.115178715475022</v>
      </c>
      <c r="BX43" s="9">
        <v>18.49089524924436</v>
      </c>
    </row>
    <row r="44" spans="1:77" s="10" customFormat="1">
      <c r="A44" s="10" t="s">
        <v>11</v>
      </c>
      <c r="B44" s="11">
        <v>3.787077546119904</v>
      </c>
      <c r="C44" s="11">
        <v>5.0588295112144479</v>
      </c>
      <c r="D44" s="11">
        <v>2.9476759409162772</v>
      </c>
      <c r="E44" s="11">
        <v>2.324449133158212</v>
      </c>
      <c r="F44" s="11">
        <v>1.7918135099832471</v>
      </c>
      <c r="G44" s="11">
        <v>1.1952156624855932</v>
      </c>
      <c r="H44" s="11">
        <v>2.1441727586143995</v>
      </c>
      <c r="I44" s="11">
        <v>2.4863490318390085</v>
      </c>
      <c r="J44" s="11">
        <v>3.3668774388632796</v>
      </c>
      <c r="K44" s="11">
        <v>3.7576586401965444</v>
      </c>
      <c r="L44" s="11">
        <v>3.9312659628988875</v>
      </c>
      <c r="M44" s="11">
        <v>3.5808694403551038</v>
      </c>
      <c r="N44" s="11">
        <v>4.2408530013027539</v>
      </c>
      <c r="O44" s="11">
        <v>4.8661824527120121</v>
      </c>
      <c r="P44" s="11">
        <v>4.0212831915462255</v>
      </c>
      <c r="Q44" s="11">
        <v>4.1486260815532514</v>
      </c>
      <c r="R44" s="11">
        <v>3.3910128129599246</v>
      </c>
      <c r="S44" s="11">
        <v>3.9580868570499277</v>
      </c>
      <c r="T44" s="11">
        <v>2.8601932198522064</v>
      </c>
      <c r="U44" s="11">
        <v>3.0071439868830248</v>
      </c>
      <c r="V44" s="11">
        <v>3.340329750911831</v>
      </c>
      <c r="W44" s="11">
        <v>2.5051856387428395</v>
      </c>
      <c r="X44" s="11">
        <v>2.88853090202957</v>
      </c>
      <c r="Y44" s="11">
        <v>2.6082075810831564</v>
      </c>
      <c r="Z44" s="11">
        <v>2.6901441493724279</v>
      </c>
      <c r="AA44" s="11">
        <v>2.0296399204526985</v>
      </c>
      <c r="AB44" s="11">
        <v>2.3147177385512254</v>
      </c>
      <c r="AC44" s="11">
        <v>2.4252696495716148</v>
      </c>
      <c r="AD44" s="11">
        <v>1.9113132710406782</v>
      </c>
      <c r="AE44" s="11">
        <v>2.5374226036226584</v>
      </c>
      <c r="AF44" s="11">
        <v>1.9873410487873109</v>
      </c>
      <c r="AG44" s="11">
        <v>2.2877065543860327</v>
      </c>
      <c r="AH44" s="11">
        <v>2.5699563769088014</v>
      </c>
      <c r="AI44" s="11">
        <v>2.0836717962526534</v>
      </c>
      <c r="AJ44" s="11">
        <v>1.940299745379398</v>
      </c>
      <c r="AK44" s="11">
        <v>1.8262864101069016</v>
      </c>
      <c r="AO44" s="11">
        <v>2.3141227936706263</v>
      </c>
      <c r="AP44" s="11">
        <v>4.0952005481111522</v>
      </c>
      <c r="AQ44" s="11">
        <v>3.0837098377208942</v>
      </c>
      <c r="AR44" s="11">
        <v>2.230639592645614</v>
      </c>
      <c r="AS44" s="11">
        <v>0.63628390237258103</v>
      </c>
      <c r="AT44" s="11">
        <v>1.0586454181227718</v>
      </c>
      <c r="AU44" s="11">
        <v>1.0782326402029601</v>
      </c>
      <c r="AV44" s="11">
        <v>0.87248577611143108</v>
      </c>
      <c r="AW44" s="11">
        <v>1.2314248063194277</v>
      </c>
      <c r="AX44" s="11">
        <v>1.9311852655051942</v>
      </c>
      <c r="AY44" s="11">
        <v>2.4328636895747326</v>
      </c>
      <c r="AZ44" s="11">
        <v>2.3388855792118246</v>
      </c>
      <c r="BA44" s="11">
        <v>2.796487915340339</v>
      </c>
      <c r="BB44" s="11">
        <v>2.366564357200629</v>
      </c>
      <c r="BC44" s="11">
        <v>2.1937583190443419</v>
      </c>
      <c r="BD44" s="11">
        <v>1.5529588121259648</v>
      </c>
      <c r="BE44" s="11">
        <v>1.4976590392665257</v>
      </c>
      <c r="BF44" s="11">
        <v>1.2784135060201163</v>
      </c>
      <c r="BG44" s="11">
        <v>1.4395417805239119</v>
      </c>
      <c r="BH44" s="11">
        <v>1.4277504107470538</v>
      </c>
      <c r="BI44" s="11">
        <v>1.0932549739390001</v>
      </c>
      <c r="BJ44" s="11">
        <v>1.4028370943890143</v>
      </c>
      <c r="BK44" s="11">
        <v>1.7074783936379931</v>
      </c>
      <c r="BL44" s="11">
        <v>1.3666341325809601</v>
      </c>
      <c r="BM44" s="11">
        <v>1.2864157305640931</v>
      </c>
      <c r="BN44" s="11">
        <v>1.3283438869765609</v>
      </c>
      <c r="BO44" s="11">
        <v>1.1376893708711362</v>
      </c>
      <c r="BP44" s="11">
        <v>1.497337165936369</v>
      </c>
      <c r="BQ44" s="11">
        <v>1.8131657920814295</v>
      </c>
      <c r="BR44" s="11">
        <v>0.90780013662996872</v>
      </c>
      <c r="BS44" s="11">
        <v>1.0286645338543681</v>
      </c>
      <c r="BT44" s="11">
        <v>1.0054814457205477</v>
      </c>
      <c r="BU44" s="11">
        <v>1.4029998674405464</v>
      </c>
      <c r="BV44" s="11">
        <v>1.2123368489118245</v>
      </c>
      <c r="BW44" s="11">
        <v>1.444399464470439</v>
      </c>
      <c r="BX44" s="11">
        <v>1.1879422969884676</v>
      </c>
    </row>
    <row r="45" spans="1:77">
      <c r="A45" s="10" t="s">
        <v>11</v>
      </c>
      <c r="B45" s="11">
        <v>5.3733765365566937</v>
      </c>
      <c r="C45" s="11">
        <v>4.1571057603064023</v>
      </c>
      <c r="D45" s="11">
        <v>6.1485109433320169</v>
      </c>
      <c r="E45" s="11">
        <v>3.0966825877460771</v>
      </c>
      <c r="F45" s="11">
        <v>2.7339565688521867</v>
      </c>
      <c r="G45" s="11">
        <v>2.0562807874662536</v>
      </c>
      <c r="H45" s="11">
        <v>3.9381304182349903</v>
      </c>
      <c r="I45" s="11">
        <v>4.4566311919739867</v>
      </c>
      <c r="J45" s="11">
        <v>5.1892044738676999</v>
      </c>
      <c r="K45" s="11">
        <v>4.1426465922081572</v>
      </c>
      <c r="L45" s="11">
        <v>4.4585079505706888</v>
      </c>
      <c r="M45" s="11">
        <v>5.175688462138524</v>
      </c>
      <c r="N45" s="11">
        <v>4.6922142664618525</v>
      </c>
      <c r="O45" s="11">
        <v>4.7344258225818043</v>
      </c>
      <c r="P45" s="11">
        <v>4.6062286179681804</v>
      </c>
      <c r="Q45" s="11">
        <v>4.0784012120526443</v>
      </c>
      <c r="R45" s="11">
        <v>4.7694512406835381</v>
      </c>
      <c r="S45" s="11">
        <v>4.5999024236538366</v>
      </c>
      <c r="T45" s="11">
        <v>4.3145584112911886</v>
      </c>
      <c r="U45" s="11">
        <v>4.8115528933842366</v>
      </c>
      <c r="V45" s="11">
        <v>4.0488918471226301</v>
      </c>
      <c r="W45" s="11">
        <v>3.9020175372912704</v>
      </c>
      <c r="X45" s="11">
        <v>4.5015432922465761</v>
      </c>
      <c r="Y45" s="11">
        <v>4.3532904628034332</v>
      </c>
      <c r="Z45" s="11">
        <v>3.4861350941246667</v>
      </c>
      <c r="AA45" s="11">
        <v>4.2706108094868283</v>
      </c>
      <c r="AB45" s="11">
        <v>3.5105930234021656</v>
      </c>
      <c r="AC45" s="11">
        <v>3.3842187197279041</v>
      </c>
      <c r="AD45" s="11">
        <v>3.7497907445543444</v>
      </c>
      <c r="AE45" s="11">
        <v>3.8304852753632073</v>
      </c>
      <c r="AF45" s="11">
        <v>3.5342618973189182</v>
      </c>
      <c r="AG45" s="11">
        <v>3.3290453968124938</v>
      </c>
      <c r="AH45" s="11">
        <v>2.8301646401375158</v>
      </c>
      <c r="AI45" s="11">
        <v>2.692372487695736</v>
      </c>
      <c r="AJ45" s="11">
        <v>3.3402879728214452</v>
      </c>
      <c r="AK45" s="11">
        <v>2.9135342586249542</v>
      </c>
      <c r="AM45" s="10"/>
      <c r="AN45" s="10"/>
      <c r="AO45" s="11">
        <v>6.7065619793042339</v>
      </c>
      <c r="AP45" s="11">
        <v>8.5755933397443602</v>
      </c>
      <c r="AQ45" s="11">
        <v>10.917035680725526</v>
      </c>
      <c r="AR45" s="11">
        <v>9.2239794722617265</v>
      </c>
      <c r="AS45" s="11">
        <v>9.4029032343982912</v>
      </c>
      <c r="AT45" s="11">
        <v>7.4667482187625573</v>
      </c>
      <c r="AU45" s="11">
        <v>7.4265930699319531</v>
      </c>
      <c r="AV45" s="11">
        <v>7.9970503160874644</v>
      </c>
      <c r="AW45" s="11">
        <v>7.8137694114232277</v>
      </c>
      <c r="AX45" s="11">
        <v>7.7708879216714131</v>
      </c>
      <c r="AY45" s="11">
        <v>6.9759481826790752</v>
      </c>
      <c r="AZ45" s="11">
        <v>5.7568142932057853</v>
      </c>
      <c r="BA45" s="11">
        <v>5.1699931134187578</v>
      </c>
      <c r="BB45" s="11">
        <v>3.9410781535356696</v>
      </c>
      <c r="BC45" s="11">
        <v>4.9752187695215859</v>
      </c>
      <c r="BD45" s="11">
        <v>4.3142678507276173</v>
      </c>
      <c r="BE45" s="11">
        <v>3.9980679888384723</v>
      </c>
      <c r="BF45" s="11">
        <v>2.9984053597004841</v>
      </c>
      <c r="BG45" s="11">
        <v>3.0293461818820711</v>
      </c>
      <c r="BH45" s="11">
        <v>3.4040261470283837</v>
      </c>
      <c r="BI45" s="11">
        <v>3.1534593175882257</v>
      </c>
      <c r="BJ45" s="11">
        <v>4.1452880629706073</v>
      </c>
      <c r="BK45" s="11">
        <v>4.1037616973414464</v>
      </c>
      <c r="BL45" s="11">
        <v>4.0000615775660107</v>
      </c>
      <c r="BM45" s="11">
        <v>2.8376964680391699</v>
      </c>
      <c r="BN45" s="11">
        <v>3.2735071583659043</v>
      </c>
      <c r="BO45" s="11">
        <v>3.2822888377720227</v>
      </c>
      <c r="BP45" s="11">
        <v>4.0484764627125278</v>
      </c>
      <c r="BQ45" s="11">
        <v>2.9294765477419458</v>
      </c>
      <c r="BR45" s="11">
        <v>3.6449576508457917</v>
      </c>
      <c r="BS45" s="11">
        <v>3.799296045540435</v>
      </c>
      <c r="BT45" s="11">
        <v>3.0701088480248537</v>
      </c>
      <c r="BU45" s="11">
        <v>4.32280469364831</v>
      </c>
      <c r="BV45" s="11">
        <v>4.2120503601698527</v>
      </c>
      <c r="BW45" s="11">
        <v>4.1193129818229162</v>
      </c>
      <c r="BX45" s="11">
        <v>4.3797148250858289</v>
      </c>
    </row>
    <row r="49" spans="19:45">
      <c r="AI49" s="9">
        <v>0.28534094517363262</v>
      </c>
      <c r="AJ49" s="9">
        <v>0.43483294581210563</v>
      </c>
    </row>
    <row r="50" spans="19:45">
      <c r="AI50" s="9">
        <v>0.43014640347890365</v>
      </c>
      <c r="AJ50" s="9">
        <v>0.60477876973499167</v>
      </c>
    </row>
    <row r="51" spans="19:45">
      <c r="AI51" s="11">
        <v>6.704587690569519E-2</v>
      </c>
      <c r="AJ51" s="11">
        <v>7.2367300954631814E-2</v>
      </c>
    </row>
    <row r="52" spans="19:45">
      <c r="AI52" s="11">
        <v>0.10495451734698241</v>
      </c>
      <c r="AJ52" s="11">
        <v>6.39110116079806E-2</v>
      </c>
    </row>
    <row r="54" spans="19:45">
      <c r="S54" s="24" t="s">
        <v>15</v>
      </c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</row>
    <row r="55" spans="19:45"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</row>
    <row r="56" spans="19:45"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</row>
    <row r="57" spans="19:45"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</row>
    <row r="58" spans="19:45"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</row>
    <row r="59" spans="19:45"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</row>
    <row r="60" spans="19:45"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</row>
    <row r="61" spans="19:45"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</row>
    <row r="62" spans="19:45"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</row>
    <row r="63" spans="19:45"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</row>
    <row r="64" spans="19:45"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</row>
    <row r="65" spans="19:45"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</row>
    <row r="66" spans="19:45"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</row>
    <row r="71" spans="19:45">
      <c r="AK71" s="12" t="s">
        <v>16</v>
      </c>
      <c r="AL71" s="12" t="s">
        <v>17</v>
      </c>
      <c r="AN71" s="12" t="s">
        <v>18</v>
      </c>
      <c r="AO71" s="12" t="s">
        <v>19</v>
      </c>
    </row>
    <row r="72" spans="19:45">
      <c r="AK72" s="12">
        <v>0.31344868545384535</v>
      </c>
      <c r="AL72" s="12">
        <v>0.41660432219155158</v>
      </c>
      <c r="AN72" s="12">
        <v>0.53424815861248554</v>
      </c>
      <c r="AO72" s="12">
        <v>0.65019206192692902</v>
      </c>
    </row>
    <row r="73" spans="19:45">
      <c r="AK73" s="12">
        <v>0.35759938143361619</v>
      </c>
      <c r="AL73" s="12">
        <v>0.36112096422291606</v>
      </c>
      <c r="AN73" s="12">
        <v>0.47940393434305195</v>
      </c>
      <c r="AO73" s="12">
        <v>0.57847950118836855</v>
      </c>
    </row>
    <row r="74" spans="19:45">
      <c r="AK74" s="12">
        <v>0.20024770466157193</v>
      </c>
      <c r="AL74" s="12">
        <v>0.42732987957648255</v>
      </c>
      <c r="AN74" s="12">
        <v>0.3279580523911923</v>
      </c>
      <c r="AO74" s="12">
        <v>0.52696796449939753</v>
      </c>
    </row>
    <row r="75" spans="19:45">
      <c r="AK75" s="12">
        <v>0.27006800914549695</v>
      </c>
      <c r="AL75" s="12">
        <v>0.53427661725747211</v>
      </c>
      <c r="AN75" s="12">
        <v>0.30697345811402299</v>
      </c>
      <c r="AO75" s="12">
        <v>0.66347555132527181</v>
      </c>
    </row>
    <row r="76" spans="19:45">
      <c r="AN76" s="12">
        <v>0.50214841393376553</v>
      </c>
    </row>
    <row r="77" spans="19:45">
      <c r="AK77" s="12">
        <f>TTEST(AK72:AK75,AL72:AL75,2,2)</f>
        <v>2.3077124521096306E-2</v>
      </c>
      <c r="AN77" s="12">
        <f>TTEST(AN72:AN76,AO72:AO75,2,2)</f>
        <v>2.2908336468002208E-2</v>
      </c>
    </row>
    <row r="80" spans="19:45">
      <c r="AK80" s="12" t="s">
        <v>16</v>
      </c>
      <c r="AL80" s="12" t="s">
        <v>17</v>
      </c>
      <c r="AN80" s="12" t="s">
        <v>18</v>
      </c>
      <c r="AO80" s="12" t="s">
        <v>19</v>
      </c>
    </row>
    <row r="81" spans="37:41">
      <c r="AK81" s="12" t="s">
        <v>20</v>
      </c>
      <c r="AL81" s="12" t="s">
        <v>21</v>
      </c>
      <c r="AN81" s="12" t="s">
        <v>22</v>
      </c>
      <c r="AO81" s="12" t="s">
        <v>23</v>
      </c>
    </row>
    <row r="82" spans="37:41">
      <c r="AK82" s="12" t="s">
        <v>24</v>
      </c>
      <c r="AL82" s="12" t="s">
        <v>25</v>
      </c>
      <c r="AN82" s="12" t="s">
        <v>26</v>
      </c>
      <c r="AO82" s="12" t="s">
        <v>27</v>
      </c>
    </row>
    <row r="83" spans="37:41">
      <c r="AK83" s="12" t="s">
        <v>28</v>
      </c>
      <c r="AL83" s="12" t="s">
        <v>29</v>
      </c>
      <c r="AN83" s="12" t="s">
        <v>30</v>
      </c>
      <c r="AO83" s="12" t="s">
        <v>31</v>
      </c>
    </row>
    <row r="84" spans="37:41">
      <c r="AK84" s="12" t="s">
        <v>32</v>
      </c>
      <c r="AL84" s="12" t="s">
        <v>33</v>
      </c>
      <c r="AN84" s="12" t="s">
        <v>34</v>
      </c>
      <c r="AO84" s="12" t="s">
        <v>35</v>
      </c>
    </row>
    <row r="85" spans="37:41">
      <c r="AN85" s="12" t="s">
        <v>36</v>
      </c>
    </row>
  </sheetData>
  <mergeCells count="11">
    <mergeCell ref="B23:AK23"/>
    <mergeCell ref="AN23:BW23"/>
    <mergeCell ref="B24:AK24"/>
    <mergeCell ref="AO24:BX24"/>
    <mergeCell ref="S54:AS66"/>
    <mergeCell ref="A20:BX21"/>
    <mergeCell ref="A1:BX2"/>
    <mergeCell ref="B4:AK4"/>
    <mergeCell ref="AN4:BW4"/>
    <mergeCell ref="B5:AK5"/>
    <mergeCell ref="AO5:BX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FE49-8C57-7140-A7DA-E7A38FD00A8B}">
  <dimension ref="A1:E11"/>
  <sheetViews>
    <sheetView workbookViewId="0">
      <selection activeCell="C23" sqref="C23"/>
    </sheetView>
  </sheetViews>
  <sheetFormatPr baseColWidth="10" defaultRowHeight="16"/>
  <cols>
    <col min="1" max="1" width="21.83203125" style="3" customWidth="1"/>
    <col min="2" max="2" width="22.1640625" style="3" customWidth="1"/>
    <col min="3" max="3" width="16.83203125" style="3" customWidth="1"/>
    <col min="4" max="4" width="13.33203125" style="3" customWidth="1"/>
    <col min="5" max="16384" width="10.83203125" style="3"/>
  </cols>
  <sheetData>
    <row r="1" spans="1:5" ht="18">
      <c r="A1" s="13" t="s">
        <v>37</v>
      </c>
      <c r="B1" s="13" t="s">
        <v>42</v>
      </c>
      <c r="C1" s="13" t="s">
        <v>37</v>
      </c>
      <c r="D1" s="13" t="s">
        <v>42</v>
      </c>
      <c r="E1" s="1"/>
    </row>
    <row r="2" spans="1:5">
      <c r="A2" s="22" t="s">
        <v>41</v>
      </c>
      <c r="B2" s="22"/>
      <c r="C2" s="22"/>
      <c r="D2" s="22"/>
      <c r="E2" s="1"/>
    </row>
    <row r="3" spans="1:5">
      <c r="A3" s="22" t="s">
        <v>44</v>
      </c>
      <c r="B3" s="22"/>
      <c r="C3" s="22" t="s">
        <v>43</v>
      </c>
      <c r="D3" s="22"/>
      <c r="E3" s="1"/>
    </row>
    <row r="4" spans="1:5">
      <c r="A4" s="3">
        <v>22.75132275132275</v>
      </c>
      <c r="B4" s="3">
        <v>26.418786692759294</v>
      </c>
      <c r="C4" s="3">
        <v>77.248677248677254</v>
      </c>
      <c r="D4" s="3">
        <v>75.116597843047657</v>
      </c>
    </row>
    <row r="5" spans="1:5">
      <c r="A5" s="3">
        <v>17.124039517014271</v>
      </c>
      <c r="B5" s="3">
        <v>23.348017621145374</v>
      </c>
      <c r="C5" s="3">
        <v>82.875960482985732</v>
      </c>
      <c r="D5" s="3">
        <v>72.49047013977129</v>
      </c>
    </row>
    <row r="6" spans="1:5">
      <c r="A6" s="3">
        <v>19.439868204283361</v>
      </c>
      <c r="B6" s="3">
        <v>45.3285118036505</v>
      </c>
      <c r="C6" s="3">
        <v>80.560131795716643</v>
      </c>
      <c r="D6" s="3">
        <v>54.6714881963495</v>
      </c>
    </row>
    <row r="7" spans="1:5">
      <c r="A7" s="3">
        <v>28.222996515679444</v>
      </c>
      <c r="B7" s="3">
        <v>27.509529860228717</v>
      </c>
      <c r="C7" s="3">
        <v>71.777003484320559</v>
      </c>
      <c r="D7" s="3">
        <v>72.49047013977129</v>
      </c>
    </row>
    <row r="8" spans="1:5">
      <c r="A8" s="3">
        <v>24.752475247524753</v>
      </c>
      <c r="B8" s="3">
        <v>37.796208530805686</v>
      </c>
      <c r="C8" s="3">
        <v>75.247524752475243</v>
      </c>
      <c r="D8" s="3">
        <v>62.203791469194314</v>
      </c>
    </row>
    <row r="9" spans="1:5">
      <c r="A9" s="3">
        <v>16.53846153846154</v>
      </c>
      <c r="B9" s="3">
        <v>48.789237668161434</v>
      </c>
      <c r="C9" s="3">
        <v>83.461538461538467</v>
      </c>
      <c r="D9" s="3">
        <v>51.210762331838566</v>
      </c>
    </row>
    <row r="10" spans="1:5">
      <c r="A10" s="3">
        <v>25.193798449612402</v>
      </c>
      <c r="B10" s="3">
        <v>41.867785939139559</v>
      </c>
      <c r="C10" s="3">
        <v>74.806201550387598</v>
      </c>
      <c r="D10" s="3">
        <v>58.132214060860441</v>
      </c>
    </row>
    <row r="11" spans="1:5">
      <c r="A11" s="3">
        <v>29.588235294117649</v>
      </c>
      <c r="C11" s="3">
        <v>70.411764705882348</v>
      </c>
    </row>
  </sheetData>
  <mergeCells count="3">
    <mergeCell ref="A2:D2"/>
    <mergeCell ref="C3:D3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97FC-EC90-A949-8EFD-7A50C26D344C}">
  <dimension ref="A1:E4"/>
  <sheetViews>
    <sheetView workbookViewId="0">
      <selection activeCell="B1" sqref="B1:E1"/>
    </sheetView>
  </sheetViews>
  <sheetFormatPr baseColWidth="10" defaultRowHeight="16"/>
  <cols>
    <col min="1" max="1" width="27" style="3" customWidth="1"/>
    <col min="2" max="3" width="19.5" style="3" customWidth="1"/>
    <col min="4" max="5" width="18.33203125" style="3" customWidth="1"/>
    <col min="6" max="16384" width="10.83203125" style="3"/>
  </cols>
  <sheetData>
    <row r="1" spans="1:5" ht="14" customHeight="1">
      <c r="A1" s="26" t="s">
        <v>45</v>
      </c>
      <c r="B1" s="18" t="s">
        <v>46</v>
      </c>
      <c r="C1" s="18" t="s">
        <v>49</v>
      </c>
      <c r="D1" s="18" t="s">
        <v>47</v>
      </c>
      <c r="E1" s="18" t="s">
        <v>48</v>
      </c>
    </row>
    <row r="2" spans="1:5" ht="14" customHeight="1">
      <c r="A2" s="26"/>
      <c r="B2" s="17">
        <v>763.30119999999999</v>
      </c>
      <c r="C2" s="17">
        <v>793.05629999999996</v>
      </c>
      <c r="D2" s="17">
        <v>648.75760000000002</v>
      </c>
      <c r="E2" s="17">
        <v>1334.5609999999999</v>
      </c>
    </row>
    <row r="3" spans="1:5">
      <c r="A3" s="26"/>
      <c r="B3" s="17">
        <v>976.36369999999999</v>
      </c>
      <c r="C3" s="17">
        <v>883.29750000000001</v>
      </c>
      <c r="D3" s="17">
        <v>973.67079999999999</v>
      </c>
      <c r="E3" s="17">
        <v>953.04690000000005</v>
      </c>
    </row>
    <row r="4" spans="1:5">
      <c r="B4" s="17">
        <v>1040.31</v>
      </c>
      <c r="C4" s="17">
        <v>1058.471</v>
      </c>
      <c r="D4" s="17">
        <v>955.42629999999997</v>
      </c>
      <c r="E4" s="17">
        <v>1351.8679999999999</v>
      </c>
    </row>
  </sheetData>
  <mergeCells count="1">
    <mergeCell ref="A1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FDA1-3B0C-0F47-9531-D48E01C09C1C}">
  <dimension ref="A1:E7"/>
  <sheetViews>
    <sheetView workbookViewId="0">
      <selection activeCell="B1" sqref="A1:XFD1048576"/>
    </sheetView>
  </sheetViews>
  <sheetFormatPr baseColWidth="10" defaultRowHeight="16"/>
  <cols>
    <col min="1" max="1" width="26" style="3" customWidth="1"/>
    <col min="2" max="5" width="25.33203125" style="3" customWidth="1"/>
    <col min="6" max="16384" width="10.83203125" style="3"/>
  </cols>
  <sheetData>
    <row r="1" spans="1:5">
      <c r="A1" s="26" t="s">
        <v>50</v>
      </c>
      <c r="B1" s="18" t="s">
        <v>46</v>
      </c>
      <c r="C1" s="18" t="s">
        <v>49</v>
      </c>
      <c r="D1" s="18" t="s">
        <v>47</v>
      </c>
      <c r="E1" s="18" t="s">
        <v>48</v>
      </c>
    </row>
    <row r="2" spans="1:5">
      <c r="A2" s="26"/>
      <c r="B2" s="17">
        <v>2.5450629999999998E-2</v>
      </c>
      <c r="C2" s="17">
        <v>0.37079679999999998</v>
      </c>
      <c r="D2" s="17">
        <v>7.8825329999999999E-2</v>
      </c>
      <c r="E2" s="17">
        <v>1.598152</v>
      </c>
    </row>
    <row r="3" spans="1:5">
      <c r="A3" s="26"/>
      <c r="B3" s="17">
        <v>1.2373469999999999E-2</v>
      </c>
      <c r="C3" s="17">
        <v>0.118404</v>
      </c>
      <c r="D3" s="17">
        <v>0.134108</v>
      </c>
      <c r="E3" s="17">
        <v>1.2750589999999999</v>
      </c>
    </row>
    <row r="4" spans="1:5">
      <c r="B4" s="17">
        <v>2.2875969999999999E-2</v>
      </c>
      <c r="C4" s="17">
        <v>0.2497269</v>
      </c>
      <c r="D4" s="17">
        <v>4.4590299999999999E-2</v>
      </c>
      <c r="E4" s="17">
        <v>0.25263340000000001</v>
      </c>
    </row>
    <row r="5" spans="1:5">
      <c r="D5" s="17">
        <v>0.12148399999999999</v>
      </c>
      <c r="E5" s="17">
        <v>0.80899500000000002</v>
      </c>
    </row>
    <row r="6" spans="1:5">
      <c r="D6" s="17">
        <v>0.1046</v>
      </c>
      <c r="E6" s="17">
        <v>9.2477610000000006</v>
      </c>
    </row>
    <row r="7" spans="1:5">
      <c r="D7" s="17">
        <v>5.9293999999999999E-2</v>
      </c>
      <c r="E7" s="17">
        <v>4.1782529999999998</v>
      </c>
    </row>
  </sheetData>
  <mergeCells count="1">
    <mergeCell ref="A1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09661-F7CA-BE46-8729-984316E5D417}">
  <dimension ref="A1:G8"/>
  <sheetViews>
    <sheetView workbookViewId="0">
      <selection sqref="A1:A3"/>
    </sheetView>
  </sheetViews>
  <sheetFormatPr baseColWidth="10" defaultRowHeight="16"/>
  <cols>
    <col min="1" max="1" width="31.1640625" customWidth="1"/>
    <col min="2" max="7" width="27.6640625" customWidth="1"/>
  </cols>
  <sheetData>
    <row r="1" spans="1:7" ht="16" customHeight="1">
      <c r="A1" s="26" t="s">
        <v>62</v>
      </c>
      <c r="B1" s="3"/>
      <c r="C1" s="3"/>
      <c r="D1" s="3"/>
      <c r="E1" s="3"/>
      <c r="F1" s="3"/>
      <c r="G1" s="3"/>
    </row>
    <row r="2" spans="1:7">
      <c r="A2" s="26"/>
      <c r="B2" s="3"/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</row>
    <row r="3" spans="1:7">
      <c r="A3" s="26"/>
      <c r="B3" s="1" t="s">
        <v>56</v>
      </c>
      <c r="C3" s="3">
        <v>15</v>
      </c>
      <c r="D3" s="3">
        <v>9</v>
      </c>
      <c r="E3" s="3">
        <v>6</v>
      </c>
      <c r="F3" s="3">
        <f t="shared" ref="F3:F8" si="0">D3*100/C3</f>
        <v>60</v>
      </c>
      <c r="G3" s="3">
        <f t="shared" ref="G3:G8" si="1">E3*100/C3</f>
        <v>40</v>
      </c>
    </row>
    <row r="4" spans="1:7">
      <c r="A4" s="3"/>
      <c r="B4" s="1" t="s">
        <v>57</v>
      </c>
      <c r="C4" s="3">
        <v>16</v>
      </c>
      <c r="D4" s="3">
        <v>12</v>
      </c>
      <c r="E4" s="3">
        <v>4</v>
      </c>
      <c r="F4" s="3">
        <f t="shared" si="0"/>
        <v>75</v>
      </c>
      <c r="G4" s="3">
        <f t="shared" si="1"/>
        <v>25</v>
      </c>
    </row>
    <row r="5" spans="1:7">
      <c r="A5" s="3"/>
      <c r="B5" s="1" t="s">
        <v>58</v>
      </c>
      <c r="C5" s="3">
        <v>17</v>
      </c>
      <c r="D5" s="3">
        <v>11</v>
      </c>
      <c r="E5" s="3">
        <v>6</v>
      </c>
      <c r="F5" s="3">
        <f t="shared" si="0"/>
        <v>64.705882352941174</v>
      </c>
      <c r="G5" s="3">
        <f t="shared" si="1"/>
        <v>35.294117647058826</v>
      </c>
    </row>
    <row r="6" spans="1:7">
      <c r="A6" s="3"/>
      <c r="B6" s="1" t="s">
        <v>59</v>
      </c>
      <c r="C6" s="3">
        <v>17</v>
      </c>
      <c r="D6" s="3">
        <v>4</v>
      </c>
      <c r="E6" s="3">
        <v>13</v>
      </c>
      <c r="F6" s="3">
        <f t="shared" si="0"/>
        <v>23.529411764705884</v>
      </c>
      <c r="G6" s="3">
        <f t="shared" si="1"/>
        <v>76.470588235294116</v>
      </c>
    </row>
    <row r="7" spans="1:7">
      <c r="A7" s="3"/>
      <c r="B7" s="1" t="s">
        <v>60</v>
      </c>
      <c r="C7" s="3">
        <v>18</v>
      </c>
      <c r="D7" s="3">
        <v>6</v>
      </c>
      <c r="E7" s="3">
        <v>12</v>
      </c>
      <c r="F7" s="3">
        <f t="shared" si="0"/>
        <v>33.333333333333336</v>
      </c>
      <c r="G7" s="3">
        <f t="shared" si="1"/>
        <v>66.666666666666671</v>
      </c>
    </row>
    <row r="8" spans="1:7">
      <c r="A8" s="3"/>
      <c r="B8" s="1" t="s">
        <v>61</v>
      </c>
      <c r="C8" s="3">
        <v>14</v>
      </c>
      <c r="D8" s="3">
        <v>3</v>
      </c>
      <c r="E8" s="3">
        <v>11</v>
      </c>
      <c r="F8" s="3">
        <f t="shared" si="0"/>
        <v>21.428571428571427</v>
      </c>
      <c r="G8" s="3">
        <f t="shared" si="1"/>
        <v>78.571428571428569</v>
      </c>
    </row>
  </sheetData>
  <mergeCells count="1">
    <mergeCell ref="A1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84DAD-6A89-EC4A-9638-683C24CDB384}">
  <dimension ref="A1:E26"/>
  <sheetViews>
    <sheetView workbookViewId="0"/>
  </sheetViews>
  <sheetFormatPr baseColWidth="10" defaultRowHeight="16"/>
  <cols>
    <col min="1" max="5" width="30.33203125" style="3" customWidth="1"/>
  </cols>
  <sheetData>
    <row r="1" spans="1:5">
      <c r="A1" s="19" t="s">
        <v>70</v>
      </c>
    </row>
    <row r="2" spans="1:5">
      <c r="B2" s="27" t="s">
        <v>63</v>
      </c>
      <c r="C2" s="22"/>
      <c r="D2" s="27" t="s">
        <v>64</v>
      </c>
      <c r="E2" s="22"/>
    </row>
    <row r="3" spans="1:5">
      <c r="A3" s="28" t="s">
        <v>69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>
      <c r="A4" s="28"/>
      <c r="B4" s="3">
        <v>5.04110406504065</v>
      </c>
      <c r="C4" s="3">
        <v>11.03706153846154</v>
      </c>
      <c r="D4" s="3">
        <v>8.4169372093023256</v>
      </c>
      <c r="E4" s="3">
        <v>14.330037735849055</v>
      </c>
    </row>
    <row r="5" spans="1:5">
      <c r="A5" s="28"/>
      <c r="B5" s="3">
        <v>6.0724324324324321</v>
      </c>
      <c r="C5" s="3">
        <v>11.240376699029124</v>
      </c>
      <c r="D5" s="3">
        <v>7.6074113821138223</v>
      </c>
      <c r="E5" s="3">
        <v>11.345918181818181</v>
      </c>
    </row>
    <row r="6" spans="1:5">
      <c r="A6" s="28"/>
      <c r="B6" s="3">
        <v>6.0142633333333331</v>
      </c>
      <c r="C6" s="3">
        <v>11.0832975</v>
      </c>
      <c r="D6" s="3">
        <v>10.088853658536586</v>
      </c>
      <c r="E6" s="3">
        <v>5.9521809523809521</v>
      </c>
    </row>
    <row r="7" spans="1:5">
      <c r="B7" s="3">
        <v>6.0249142857142859</v>
      </c>
      <c r="C7" s="3">
        <v>10.7796</v>
      </c>
      <c r="D7" s="3">
        <v>10.906652542372882</v>
      </c>
      <c r="E7" s="3">
        <v>8.0315051546391754</v>
      </c>
    </row>
    <row r="8" spans="1:5">
      <c r="B8" s="3">
        <v>8.3093160000000008</v>
      </c>
      <c r="C8" s="3">
        <v>7.820740909090909</v>
      </c>
      <c r="D8" s="3">
        <v>7.7558081632653053</v>
      </c>
      <c r="E8" s="3">
        <v>11.573251515151515</v>
      </c>
    </row>
    <row r="9" spans="1:5">
      <c r="B9" s="3">
        <v>6.2737080645161294</v>
      </c>
      <c r="C9" s="3">
        <v>9.2282018691588767</v>
      </c>
      <c r="D9" s="3">
        <v>8.6252112676056338</v>
      </c>
      <c r="E9" s="3">
        <v>14.751019444444445</v>
      </c>
    </row>
    <row r="10" spans="1:5">
      <c r="B10" s="3">
        <v>12.378273809523808</v>
      </c>
      <c r="C10" s="3">
        <v>9.4711844311377256</v>
      </c>
      <c r="D10" s="3">
        <v>8.7827702970297032</v>
      </c>
      <c r="E10" s="3">
        <v>11.654699999999998</v>
      </c>
    </row>
    <row r="11" spans="1:5">
      <c r="B11" s="3">
        <v>6.1662596153846163</v>
      </c>
      <c r="C11" s="3">
        <v>6.1467627659574466</v>
      </c>
      <c r="D11" s="3">
        <v>10.024665573770491</v>
      </c>
      <c r="E11" s="3">
        <v>10.74533033707865</v>
      </c>
    </row>
    <row r="12" spans="1:5">
      <c r="B12" s="3">
        <v>5.8571958762886602</v>
      </c>
      <c r="C12" s="3">
        <v>14.845504918032786</v>
      </c>
      <c r="D12" s="3">
        <v>8.7736337662337665</v>
      </c>
      <c r="E12" s="3">
        <v>16.011010389610391</v>
      </c>
    </row>
    <row r="13" spans="1:5">
      <c r="B13" s="3">
        <v>8.6629159999999992</v>
      </c>
      <c r="C13" s="3">
        <v>16.258766666666663</v>
      </c>
      <c r="D13" s="3">
        <v>14.130965217391303</v>
      </c>
      <c r="E13" s="3">
        <v>14.126704545454546</v>
      </c>
    </row>
    <row r="14" spans="1:5">
      <c r="B14" s="3">
        <v>8.440137096774194</v>
      </c>
      <c r="C14" s="3">
        <v>9.7056594936708844</v>
      </c>
      <c r="D14" s="3">
        <v>9.1622000000000003</v>
      </c>
      <c r="E14" s="3">
        <v>11.953524050632909</v>
      </c>
    </row>
    <row r="15" spans="1:5">
      <c r="B15" s="3">
        <v>10.380460606060607</v>
      </c>
      <c r="C15" s="3">
        <v>10.186520833333331</v>
      </c>
      <c r="D15" s="3">
        <v>7.6750428571428566</v>
      </c>
    </row>
    <row r="16" spans="1:5">
      <c r="B16" s="3">
        <v>9.3110222222222223</v>
      </c>
      <c r="C16" s="3">
        <v>11.47534358974359</v>
      </c>
      <c r="D16" s="3">
        <v>11.479012987012986</v>
      </c>
    </row>
    <row r="17" spans="2:4">
      <c r="B17" s="3">
        <v>11.063283582089552</v>
      </c>
      <c r="C17" s="3">
        <v>14.455896296296297</v>
      </c>
      <c r="D17" s="3">
        <v>5.7407000000000004</v>
      </c>
    </row>
    <row r="18" spans="2:4">
      <c r="B18" s="3">
        <v>9.5635214953271017</v>
      </c>
      <c r="C18" s="3">
        <v>8.7148624999999988</v>
      </c>
      <c r="D18" s="3">
        <v>7.4185739130434785</v>
      </c>
    </row>
    <row r="19" spans="2:4">
      <c r="B19" s="3">
        <v>8.8831589743589738</v>
      </c>
      <c r="D19" s="3">
        <v>7.9266817679558024</v>
      </c>
    </row>
    <row r="20" spans="2:4">
      <c r="B20" s="3">
        <v>7.9596642335766417</v>
      </c>
      <c r="D20" s="3">
        <v>13.338804761904761</v>
      </c>
    </row>
    <row r="21" spans="2:4">
      <c r="B21" s="3">
        <v>10.9209</v>
      </c>
      <c r="D21" s="3">
        <v>8.7907555555555543</v>
      </c>
    </row>
    <row r="22" spans="2:4">
      <c r="B22" s="3">
        <v>12.556775</v>
      </c>
      <c r="D22" s="3">
        <v>7.5888357664233572</v>
      </c>
    </row>
    <row r="23" spans="2:4">
      <c r="B23" s="3">
        <v>9.2977107526881717</v>
      </c>
      <c r="D23" s="3">
        <v>6.4112026086956515</v>
      </c>
    </row>
    <row r="24" spans="2:4">
      <c r="B24" s="3">
        <v>6.3987769230769223</v>
      </c>
      <c r="D24" s="3">
        <v>8.4290119402985066</v>
      </c>
    </row>
    <row r="25" spans="2:4">
      <c r="D25" s="3">
        <v>7.7951397849462376</v>
      </c>
    </row>
    <row r="26" spans="2:4">
      <c r="D26" s="3">
        <v>8.2487648351648346</v>
      </c>
    </row>
  </sheetData>
  <mergeCells count="3">
    <mergeCell ref="B2:C2"/>
    <mergeCell ref="D2:E2"/>
    <mergeCell ref="A3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7A</vt:lpstr>
      <vt:lpstr>7C</vt:lpstr>
      <vt:lpstr>7E</vt:lpstr>
      <vt:lpstr>7F</vt:lpstr>
      <vt:lpstr>7H</vt:lpstr>
      <vt:lpstr>7K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2021-04-20T10:31:09Z</dcterms:created>
  <dcterms:modified xsi:type="dcterms:W3CDTF">2021-04-21T08:31:12Z</dcterms:modified>
</cp:coreProperties>
</file>