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theresa/Dropbox (MIT)/Mena_MassTitr_paper_Theresa/210409_elife_submission/Rewritten_papers/MS1 (Short Report)/MS1_resubmission/211216 final review/Source data files/"/>
    </mc:Choice>
  </mc:AlternateContent>
  <xr:revisionPtr revIDLastSave="0" documentId="13_ncr:1_{CC919814-4AA4-334F-9BE0-4204A8E7ECF9}" xr6:coauthVersionLast="47" xr6:coauthVersionMax="47" xr10:uidLastSave="{00000000-0000-0000-0000-000000000000}"/>
  <bookViews>
    <workbookView xWindow="0" yWindow="0" windowWidth="28800" windowHeight="18000" activeTab="1" xr2:uid="{8DEE3C0F-9B15-6642-83FD-74E781011D78}"/>
  </bookViews>
  <sheets>
    <sheet name="Read Me" sheetId="5" r:id="rId1"/>
    <sheet name="Figure 3B" sheetId="2" r:id="rId2"/>
    <sheet name="Figure 3C"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4" i="6" l="1"/>
  <c r="AA34" i="6"/>
  <c r="X34" i="6"/>
  <c r="Z34" i="6"/>
  <c r="W34" i="6"/>
  <c r="T34" i="6"/>
  <c r="S34" i="6"/>
  <c r="P34" i="6"/>
  <c r="L47" i="6"/>
  <c r="I47" i="6"/>
  <c r="F47" i="6"/>
  <c r="C47" i="6"/>
  <c r="K47" i="6"/>
  <c r="H47" i="6"/>
  <c r="E47" i="6"/>
  <c r="B47" i="6"/>
  <c r="F18" i="6"/>
  <c r="E18" i="6"/>
  <c r="C18" i="6"/>
  <c r="B18" i="6"/>
  <c r="L14" i="2"/>
  <c r="I14" i="2"/>
  <c r="F14" i="2"/>
  <c r="C14" i="2"/>
  <c r="K14" i="2"/>
  <c r="H14" i="2"/>
  <c r="E14" i="2"/>
  <c r="B14" i="2"/>
</calcChain>
</file>

<file path=xl/sharedStrings.xml><?xml version="1.0" encoding="utf-8"?>
<sst xmlns="http://schemas.openxmlformats.org/spreadsheetml/2006/main" count="115" uniqueCount="48">
  <si>
    <t>Concentration (μM)</t>
  </si>
  <si>
    <t>PCARE</t>
  </si>
  <si>
    <t>Rep 2</t>
  </si>
  <si>
    <t>Rep 1</t>
  </si>
  <si>
    <t>LPP</t>
  </si>
  <si>
    <t>NHSL1</t>
  </si>
  <si>
    <t>Zyx</t>
  </si>
  <si>
    <t>ActA</t>
  </si>
  <si>
    <t>WT ENAH EVH1</t>
  </si>
  <si>
    <t>ENAH R47A EVH1</t>
  </si>
  <si>
    <t>FP4 1</t>
  </si>
  <si>
    <t>FP4 2</t>
  </si>
  <si>
    <t>Two separate BLI experiments were performed, and steady state analysis was performed for each curve at a given concentration of ENAH EVH1 to obtain values to fit a one-site specific to  binding model in Prism to obtain KD's.</t>
  </si>
  <si>
    <r>
      <t xml:space="preserve">Additional details on BLI data collection and steady state analysis can be found in co-submission manuscript </t>
    </r>
    <r>
      <rPr>
        <i/>
        <sz val="12"/>
        <color theme="1"/>
        <rFont val="Calibri"/>
        <family val="2"/>
        <scheme val="minor"/>
      </rPr>
      <t>A distributed residue network permits conformational binding specificity in a conserved family of actin remodelers</t>
    </r>
  </si>
  <si>
    <t xml:space="preserve">Steady state values are reported as the wavelength shift (response, nm) of the BLI experiment. </t>
  </si>
  <si>
    <r>
      <t>LPP</t>
    </r>
    <r>
      <rPr>
        <sz val="12"/>
        <color theme="1"/>
        <rFont val="Arial"/>
        <family val="2"/>
      </rPr>
      <t xml:space="preserve">: </t>
    </r>
  </si>
  <si>
    <t>Raw data in Figure 3B and 3C show both the steady state values used to fit binding curves for given conditions, as well as Fold Change and Error raw values shown in bar plots of figures 3B and 3C</t>
  </si>
  <si>
    <t>Fold Change</t>
  </si>
  <si>
    <t>Error</t>
  </si>
  <si>
    <r>
      <t>NHSL1</t>
    </r>
    <r>
      <rPr>
        <sz val="12"/>
        <color theme="1"/>
        <rFont val="Arial"/>
        <family val="2"/>
      </rPr>
      <t xml:space="preserve">: </t>
    </r>
  </si>
  <si>
    <t xml:space="preserve">Fold Change of FP4 truncation KD's relative to 36-mer LPP and NHSL1 KD's: </t>
  </si>
  <si>
    <t>Fold Change of KD's of ENAH WT EVH1 vs. ENAH EVH1 R47A against given peptides</t>
  </si>
  <si>
    <t>Rep 3</t>
  </si>
  <si>
    <t>KD (μM)</t>
  </si>
  <si>
    <t>Rep 4</t>
  </si>
  <si>
    <t>Rep 3*</t>
  </si>
  <si>
    <t>*Note that this data set was not used to calculate the average KD nor fold change as it is an outlier. However, including this dataset does not change the significance of the two-tailed t test used in this study</t>
  </si>
  <si>
    <t>Data in figure 3B and 3C is the fold change in KD between two different conditions. Error for fold change is calculated through error propagation:</t>
  </si>
  <si>
    <r>
      <t xml:space="preserve">Raw data for </t>
    </r>
    <r>
      <rPr>
        <b/>
        <sz val="12"/>
        <color theme="1"/>
        <rFont val="Calibri"/>
        <family val="2"/>
        <scheme val="minor"/>
      </rPr>
      <t xml:space="preserve">figure 3 </t>
    </r>
    <r>
      <rPr>
        <sz val="12"/>
        <color theme="1"/>
        <rFont val="Calibri"/>
        <family val="2"/>
        <scheme val="minor"/>
      </rPr>
      <t>in Native proline-rich motifs exploit sequence context to target actin-remodeling Ena/VASP protein ENAH</t>
    </r>
  </si>
  <si>
    <t xml:space="preserve">Values for mean and standard deviation of KD's are given in format below: </t>
  </si>
  <si>
    <t>AVERAGE</t>
  </si>
  <si>
    <t>STD DEV</t>
  </si>
  <si>
    <t>Average and SD</t>
  </si>
  <si>
    <t>95% Confidence Interval</t>
  </si>
  <si>
    <t> [0.12463, 0.32337]</t>
  </si>
  <si>
    <t>[0.22563, 0.42437]</t>
  </si>
  <si>
    <t>[0, 10.7]</t>
  </si>
  <si>
    <t>[3.5, 15.9]</t>
  </si>
  <si>
    <t>[2.5, 7.5]</t>
  </si>
  <si>
    <t>[3.7, 6.1]</t>
  </si>
  <si>
    <t>[43.5, 76.7]</t>
  </si>
  <si>
    <t> [54.8, 59.6]</t>
  </si>
  <si>
    <t> [20.8, 33.7]</t>
  </si>
  <si>
    <t>[0.7, 12.6]</t>
  </si>
  <si>
    <t> [7.8, 20.0]</t>
  </si>
  <si>
    <t>[23.8, 35.3]</t>
  </si>
  <si>
    <t>[32.2, 59.6]</t>
  </si>
  <si>
    <t>[21.9, 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</si>
</sst>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b/>
      <sz val="12"/>
      <color theme="1"/>
      <name val="Arial"/>
      <family val="2"/>
    </font>
    <font>
      <sz val="12"/>
      <color theme="1"/>
      <name val="Arial"/>
      <family val="2"/>
    </font>
    <font>
      <b/>
      <sz val="12"/>
      <name val="Arial"/>
      <family val="2"/>
    </font>
    <font>
      <sz val="12"/>
      <name val="Arial"/>
      <family val="2"/>
    </font>
    <font>
      <i/>
      <sz val="12"/>
      <color theme="1"/>
      <name val="Calibri"/>
      <family val="2"/>
      <scheme val="minor"/>
    </font>
    <font>
      <i/>
      <sz val="12"/>
      <name val="Arial"/>
      <family val="2"/>
    </font>
    <font>
      <i/>
      <sz val="12"/>
      <color theme="1"/>
      <name val="Arial"/>
      <family val="2"/>
    </font>
    <font>
      <b/>
      <sz val="12"/>
      <color rgb="FF000000"/>
      <name val="Arial"/>
      <family val="2"/>
    </font>
  </fonts>
  <fills count="12">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rgb="FF8F92D4"/>
        <bgColor indexed="64"/>
      </patternFill>
    </fill>
    <fill>
      <patternFill patternType="solid">
        <fgColor rgb="FFFB7258"/>
        <bgColor indexed="64"/>
      </patternFill>
    </fill>
    <fill>
      <patternFill patternType="solid">
        <fgColor rgb="FFFB7158"/>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2" fillId="0" borderId="0" xfId="0" applyFont="1"/>
    <xf numFmtId="0" fontId="3" fillId="0" borderId="0" xfId="0" applyFont="1"/>
    <xf numFmtId="0" fontId="5" fillId="0" borderId="0" xfId="0" applyFont="1"/>
    <xf numFmtId="0" fontId="4" fillId="0" borderId="0" xfId="0" applyFont="1" applyAlignment="1">
      <alignment horizontal="center"/>
    </xf>
    <xf numFmtId="0" fontId="0" fillId="0" borderId="0" xfId="0" applyFont="1"/>
    <xf numFmtId="0" fontId="3" fillId="0" borderId="0" xfId="0" applyFont="1"/>
    <xf numFmtId="0" fontId="2" fillId="0" borderId="0" xfId="0" applyFont="1"/>
    <xf numFmtId="0" fontId="1" fillId="5" borderId="0" xfId="0" applyFont="1" applyFill="1"/>
    <xf numFmtId="0" fontId="1" fillId="6" borderId="0" xfId="0" applyFont="1" applyFill="1"/>
    <xf numFmtId="0" fontId="3" fillId="0" borderId="0" xfId="0" applyFont="1" applyAlignment="1">
      <alignment horizontal="right"/>
    </xf>
    <xf numFmtId="0" fontId="2"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3" fillId="6" borderId="4" xfId="0" applyFont="1" applyFill="1" applyBorder="1"/>
    <xf numFmtId="0" fontId="3" fillId="5" borderId="0" xfId="0" applyFont="1" applyFill="1" applyBorder="1"/>
    <xf numFmtId="0" fontId="3" fillId="6" borderId="0" xfId="0" applyFont="1" applyFill="1" applyBorder="1"/>
    <xf numFmtId="0" fontId="5" fillId="6" borderId="0" xfId="0" applyFont="1" applyFill="1" applyBorder="1"/>
    <xf numFmtId="0" fontId="5" fillId="5" borderId="0" xfId="0" applyFont="1" applyFill="1" applyBorder="1"/>
    <xf numFmtId="0" fontId="3" fillId="0" borderId="6" xfId="0" applyFont="1" applyBorder="1"/>
    <xf numFmtId="0" fontId="3" fillId="0" borderId="7" xfId="0" applyFont="1" applyBorder="1"/>
    <xf numFmtId="0" fontId="3" fillId="0" borderId="8" xfId="0" applyFont="1" applyBorder="1"/>
    <xf numFmtId="0" fontId="2" fillId="0" borderId="0" xfId="0" applyFont="1" applyAlignment="1">
      <alignment horizontal="right"/>
    </xf>
    <xf numFmtId="0" fontId="3" fillId="0" borderId="0" xfId="0" applyFont="1" applyAlignment="1"/>
    <xf numFmtId="0" fontId="5" fillId="6" borderId="4" xfId="0" applyFont="1" applyFill="1" applyBorder="1"/>
    <xf numFmtId="0" fontId="5" fillId="5" borderId="5" xfId="0" applyFont="1" applyFill="1" applyBorder="1"/>
    <xf numFmtId="0" fontId="2" fillId="0" borderId="0" xfId="0" applyFont="1" applyFill="1"/>
    <xf numFmtId="0" fontId="5" fillId="0" borderId="0" xfId="0" applyFont="1" applyFill="1"/>
    <xf numFmtId="0" fontId="3" fillId="0" borderId="0" xfId="0" applyFont="1" applyFill="1"/>
    <xf numFmtId="0" fontId="7" fillId="0" borderId="0" xfId="0" applyFont="1"/>
    <xf numFmtId="0" fontId="8" fillId="0" borderId="0" xfId="0" applyFont="1"/>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7" borderId="4" xfId="0" applyFont="1" applyFill="1" applyBorder="1" applyAlignment="1"/>
    <xf numFmtId="0" fontId="2" fillId="7" borderId="0" xfId="0" applyFont="1" applyFill="1" applyBorder="1" applyAlignment="1"/>
    <xf numFmtId="0" fontId="4" fillId="0" borderId="0" xfId="0" applyFont="1" applyAlignment="1">
      <alignment horizontal="center"/>
    </xf>
    <xf numFmtId="0" fontId="1" fillId="0" borderId="0" xfId="0" applyFont="1"/>
    <xf numFmtId="0" fontId="0" fillId="9" borderId="0" xfId="0" applyFill="1"/>
    <xf numFmtId="0" fontId="0" fillId="10" borderId="0" xfId="0" applyFill="1"/>
    <xf numFmtId="0" fontId="3" fillId="11" borderId="0" xfId="0" applyFont="1" applyFill="1"/>
    <xf numFmtId="0" fontId="0" fillId="0" borderId="0" xfId="0" applyFill="1"/>
    <xf numFmtId="0" fontId="3" fillId="9" borderId="0" xfId="0" applyFont="1" applyFill="1"/>
    <xf numFmtId="0" fontId="9" fillId="0" borderId="0" xfId="0" applyFont="1" applyAlignment="1">
      <alignment horizontal="right"/>
    </xf>
    <xf numFmtId="0" fontId="2" fillId="0" borderId="0" xfId="0" applyFont="1" applyAlignment="1">
      <alignment horizontal="center" vertical="center"/>
    </xf>
    <xf numFmtId="0" fontId="0" fillId="0" borderId="0" xfId="0" applyAlignment="1"/>
    <xf numFmtId="0" fontId="2" fillId="3" borderId="0" xfId="0" applyFont="1" applyFill="1" applyAlignment="1">
      <alignment horizontal="center"/>
    </xf>
    <xf numFmtId="0" fontId="0" fillId="0" borderId="0" xfId="0" applyAlignment="1">
      <alignment horizontal="center"/>
    </xf>
    <xf numFmtId="0" fontId="2" fillId="8" borderId="0" xfId="0" applyFont="1" applyFill="1" applyAlignment="1">
      <alignment horizontal="center"/>
    </xf>
    <xf numFmtId="0" fontId="0" fillId="8" borderId="0" xfId="0" applyFill="1" applyAlignment="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4" borderId="0" xfId="0" applyFont="1" applyFill="1" applyAlignment="1">
      <alignment horizontal="center" vertical="center"/>
    </xf>
    <xf numFmtId="0" fontId="4" fillId="4" borderId="0" xfId="0" applyFont="1" applyFill="1" applyAlignment="1">
      <alignment horizontal="center"/>
    </xf>
    <xf numFmtId="0" fontId="4" fillId="3" borderId="0" xfId="0" applyFont="1" applyFill="1" applyAlignment="1">
      <alignment horizontal="center"/>
    </xf>
    <xf numFmtId="0" fontId="2" fillId="2" borderId="0" xfId="0" applyFont="1" applyFill="1" applyAlignment="1">
      <alignment horizontal="center"/>
    </xf>
    <xf numFmtId="2" fontId="3" fillId="0" borderId="0" xfId="0" applyNumberFormat="1" applyFont="1"/>
    <xf numFmtId="2" fontId="3" fillId="9" borderId="0" xfId="0" applyNumberFormat="1" applyFont="1" applyFill="1"/>
    <xf numFmtId="2" fontId="3" fillId="11" borderId="0" xfId="0" applyNumberFormat="1" applyFont="1" applyFill="1"/>
    <xf numFmtId="2" fontId="8" fillId="0" borderId="0" xfId="0" applyNumberFormat="1" applyFont="1" applyFill="1" applyAlignment="1">
      <alignment horizontal="right"/>
    </xf>
  </cellXfs>
  <cellStyles count="1">
    <cellStyle name="Normal" xfId="0" builtinId="0"/>
  </cellStyles>
  <dxfs count="0"/>
  <tableStyles count="0" defaultTableStyle="TableStyleMedium2" defaultPivotStyle="PivotStyleLight16"/>
  <colors>
    <mruColors>
      <color rgb="FFFB7158"/>
      <color rgb="FF8F9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25502</xdr:colOff>
      <xdr:row>3</xdr:row>
      <xdr:rowOff>54013</xdr:rowOff>
    </xdr:from>
    <xdr:ext cx="1119665" cy="50013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16F7C954-F502-B34D-9656-E763D5A31DE9}"/>
                </a:ext>
              </a:extLst>
            </xdr:cNvPr>
            <xdr:cNvSpPr txBox="1"/>
          </xdr:nvSpPr>
          <xdr:spPr>
            <a:xfrm>
              <a:off x="9106002" y="663613"/>
              <a:ext cx="1119665"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panose="02040503050406030204" pitchFamily="18" charset="0"/>
                          </a:rPr>
                        </m:ctrlPr>
                      </m:radPr>
                      <m:deg/>
                      <m:e>
                        <m:sSup>
                          <m:sSupPr>
                            <m:ctrlPr>
                              <a:rPr lang="en-US" sz="1100" i="1">
                                <a:latin typeface="Cambria Math" panose="02040503050406030204" pitchFamily="18" charset="0"/>
                              </a:rPr>
                            </m:ctrlPr>
                          </m:sSupPr>
                          <m:e>
                            <m:r>
                              <a:rPr lang="en-US" sz="1100" b="0" i="1">
                                <a:latin typeface="Cambria Math" panose="02040503050406030204" pitchFamily="18" charset="0"/>
                              </a:rPr>
                              <m:t>(</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𝑆𝐷</m:t>
                                    </m:r>
                                  </m:e>
                                  <m:sub>
                                    <m:r>
                                      <a:rPr lang="en-US" sz="1100" b="0" i="1">
                                        <a:latin typeface="Cambria Math" panose="02040503050406030204" pitchFamily="18" charset="0"/>
                                      </a:rPr>
                                      <m:t>𝑎</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𝜇</m:t>
                                    </m:r>
                                  </m:e>
                                  <m:sub>
                                    <m:r>
                                      <a:rPr lang="en-US" sz="1100" b="0" i="1">
                                        <a:latin typeface="Cambria Math" panose="02040503050406030204" pitchFamily="18" charset="0"/>
                                      </a:rPr>
                                      <m:t>𝑎</m:t>
                                    </m:r>
                                  </m:sub>
                                </m:sSub>
                              </m:den>
                            </m:f>
                            <m:r>
                              <a:rPr lang="en-US" sz="1100" b="0" i="1">
                                <a:latin typeface="Cambria Math" panose="02040503050406030204" pitchFamily="18" charset="0"/>
                              </a:rPr>
                              <m:t>)</m:t>
                            </m:r>
                          </m:e>
                          <m:sup>
                            <m:r>
                              <a:rPr lang="en-US" sz="1100" b="0" i="1">
                                <a:latin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sSup>
                          <m:sSupPr>
                            <m:ctrlPr>
                              <a:rPr lang="en-US" sz="1100" i="1">
                                <a:latin typeface="Cambria Math" panose="02040503050406030204" pitchFamily="18" charset="0"/>
                              </a:rPr>
                            </m:ctrlPr>
                          </m:sSupPr>
                          <m:e>
                            <m:r>
                              <a:rPr lang="en-US" sz="1100" b="0" i="1">
                                <a:latin typeface="Cambria Math" panose="02040503050406030204" pitchFamily="18" charset="0"/>
                              </a:rPr>
                              <m:t>(</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𝑆𝐷</m:t>
                                    </m:r>
                                  </m:e>
                                  <m:sub>
                                    <m:r>
                                      <a:rPr lang="en-US" sz="1100" b="0" i="1">
                                        <a:latin typeface="Cambria Math" panose="02040503050406030204" pitchFamily="18" charset="0"/>
                                      </a:rPr>
                                      <m:t>𝑏</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𝜇</m:t>
                                    </m:r>
                                  </m:e>
                                  <m:sub>
                                    <m:r>
                                      <a:rPr lang="en-US" sz="1100" b="0" i="1">
                                        <a:latin typeface="Cambria Math" panose="02040503050406030204" pitchFamily="18" charset="0"/>
                                        <a:ea typeface="Cambria Math" panose="02040503050406030204" pitchFamily="18" charset="0"/>
                                      </a:rPr>
                                      <m:t>𝑏</m:t>
                                    </m:r>
                                  </m:sub>
                                </m:sSub>
                              </m:den>
                            </m:f>
                            <m:r>
                              <a:rPr lang="en-US" sz="1100" b="0" i="1">
                                <a:latin typeface="Cambria Math" panose="02040503050406030204" pitchFamily="18" charset="0"/>
                              </a:rPr>
                              <m:t>)</m:t>
                            </m:r>
                          </m:e>
                          <m:sup>
                            <m:r>
                              <a:rPr lang="en-US" sz="1100" b="0" i="1">
                                <a:latin typeface="Cambria Math" panose="02040503050406030204" pitchFamily="18" charset="0"/>
                              </a:rPr>
                              <m:t>2</m:t>
                            </m:r>
                          </m:sup>
                        </m:sSup>
                      </m:e>
                    </m:rad>
                  </m:oMath>
                </m:oMathPara>
              </a14:m>
              <a:endParaRPr lang="en-US" sz="1100"/>
            </a:p>
          </xdr:txBody>
        </xdr:sp>
      </mc:Choice>
      <mc:Fallback xmlns="">
        <xdr:sp macro="" textlink="">
          <xdr:nvSpPr>
            <xdr:cNvPr id="3" name="TextBox 2">
              <a:extLst>
                <a:ext uri="{FF2B5EF4-FFF2-40B4-BE49-F238E27FC236}">
                  <a16:creationId xmlns:a16="http://schemas.microsoft.com/office/drawing/2014/main" id="{16F7C954-F502-B34D-9656-E763D5A31DE9}"/>
                </a:ext>
              </a:extLst>
            </xdr:cNvPr>
            <xdr:cNvSpPr txBox="1"/>
          </xdr:nvSpPr>
          <xdr:spPr>
            <a:xfrm>
              <a:off x="9106002" y="663613"/>
              <a:ext cx="1119665"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a:t>
              </a:r>
              <a:r>
                <a:rPr lang="en-US" sz="1100" b="0" i="0">
                  <a:latin typeface="Cambria Math" panose="02040503050406030204" pitchFamily="18" charset="0"/>
                </a:rPr>
                <a:t>(〖𝑆𝐷〗_𝑎/</a:t>
              </a:r>
              <a:r>
                <a:rPr lang="en-US" sz="1100" b="0" i="0">
                  <a:latin typeface="Cambria Math" panose="02040503050406030204" pitchFamily="18" charset="0"/>
                  <a:ea typeface="Cambria Math" panose="02040503050406030204" pitchFamily="18" charset="0"/>
                </a:rPr>
                <a:t>𝜇_</a:t>
              </a:r>
              <a:r>
                <a:rPr lang="en-US" sz="1100" b="0" i="0">
                  <a:latin typeface="Cambria Math" panose="02040503050406030204" pitchFamily="18" charset="0"/>
                </a:rPr>
                <a:t>𝑎 )〗^2</a:t>
              </a:r>
              <a:r>
                <a:rPr lang="en-US" sz="1100" b="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(〖𝑆𝐷〗_𝑏/</a:t>
              </a:r>
              <a:r>
                <a:rPr lang="en-US" sz="1100" b="0" i="0">
                  <a:latin typeface="Cambria Math" panose="02040503050406030204" pitchFamily="18" charset="0"/>
                  <a:ea typeface="Cambria Math" panose="02040503050406030204" pitchFamily="18" charset="0"/>
                </a:rPr>
                <a:t>𝜇_𝑏 </a:t>
              </a:r>
              <a:r>
                <a:rPr lang="en-US" sz="1100" b="0" i="0">
                  <a:latin typeface="Cambria Math" panose="02040503050406030204" pitchFamily="18" charset="0"/>
                </a:rPr>
                <a:t>)〗^2 )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53A9-84DA-F944-B4B3-B021266E681B}">
  <dimension ref="A1:B19"/>
  <sheetViews>
    <sheetView zoomScaleNormal="100" workbookViewId="0">
      <selection activeCell="A18" sqref="A18:A19"/>
    </sheetView>
  </sheetViews>
  <sheetFormatPr baseColWidth="10" defaultRowHeight="16" x14ac:dyDescent="0.2"/>
  <sheetData>
    <row r="1" spans="1:2" x14ac:dyDescent="0.2">
      <c r="A1" s="5" t="s">
        <v>28</v>
      </c>
    </row>
    <row r="3" spans="1:2" x14ac:dyDescent="0.2">
      <c r="A3" t="s">
        <v>12</v>
      </c>
    </row>
    <row r="4" spans="1:2" x14ac:dyDescent="0.2">
      <c r="A4" t="s">
        <v>14</v>
      </c>
    </row>
    <row r="5" spans="1:2" x14ac:dyDescent="0.2">
      <c r="A5" t="s">
        <v>27</v>
      </c>
    </row>
    <row r="7" spans="1:2" x14ac:dyDescent="0.2">
      <c r="A7" t="s">
        <v>16</v>
      </c>
    </row>
    <row r="8" spans="1:2" x14ac:dyDescent="0.2">
      <c r="A8" s="9" t="s">
        <v>17</v>
      </c>
      <c r="B8" s="8" t="s">
        <v>18</v>
      </c>
    </row>
    <row r="10" spans="1:2" x14ac:dyDescent="0.2">
      <c r="A10" s="40" t="s">
        <v>29</v>
      </c>
    </row>
    <row r="11" spans="1:2" x14ac:dyDescent="0.2">
      <c r="A11" s="41" t="s">
        <v>30</v>
      </c>
      <c r="B11" s="42" t="s">
        <v>31</v>
      </c>
    </row>
    <row r="13" spans="1:2" x14ac:dyDescent="0.2">
      <c r="A13" t="s">
        <v>13</v>
      </c>
    </row>
    <row r="18" spans="1:1" x14ac:dyDescent="0.2">
      <c r="A18" s="44"/>
    </row>
    <row r="19" spans="1:1" x14ac:dyDescent="0.2">
      <c r="A19"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6588-D6A6-8545-A315-BCB78F635171}">
  <dimension ref="A1:M31"/>
  <sheetViews>
    <sheetView tabSelected="1" workbookViewId="0">
      <selection activeCell="M25" sqref="M25"/>
    </sheetView>
  </sheetViews>
  <sheetFormatPr baseColWidth="10" defaultRowHeight="16" x14ac:dyDescent="0.2"/>
  <cols>
    <col min="1" max="1" width="26" style="2" customWidth="1"/>
    <col min="2" max="16384" width="10.83203125" style="2"/>
  </cols>
  <sheetData>
    <row r="1" spans="1:13" x14ac:dyDescent="0.2">
      <c r="B1" s="49" t="s">
        <v>4</v>
      </c>
      <c r="C1" s="50"/>
      <c r="D1" s="50"/>
      <c r="E1" s="50"/>
      <c r="F1" s="50"/>
      <c r="G1" s="50"/>
      <c r="H1" s="51" t="s">
        <v>5</v>
      </c>
      <c r="I1" s="52"/>
      <c r="J1" s="52"/>
      <c r="K1" s="52"/>
      <c r="L1" s="52"/>
      <c r="M1" s="52"/>
    </row>
    <row r="2" spans="1:13" x14ac:dyDescent="0.2">
      <c r="A2" s="4" t="s">
        <v>0</v>
      </c>
      <c r="B2" s="47" t="s">
        <v>10</v>
      </c>
      <c r="C2" s="48"/>
      <c r="D2" s="48"/>
      <c r="E2" s="47" t="s">
        <v>11</v>
      </c>
      <c r="F2" s="48"/>
      <c r="G2" s="48"/>
      <c r="H2" s="47" t="s">
        <v>10</v>
      </c>
      <c r="I2" s="48"/>
      <c r="J2" s="48"/>
      <c r="K2" s="47" t="s">
        <v>11</v>
      </c>
      <c r="L2" s="48"/>
      <c r="M2" s="48"/>
    </row>
    <row r="3" spans="1:13" x14ac:dyDescent="0.2">
      <c r="B3" s="1" t="s">
        <v>3</v>
      </c>
      <c r="C3" s="1" t="s">
        <v>2</v>
      </c>
      <c r="D3" s="7" t="s">
        <v>22</v>
      </c>
      <c r="E3" s="1" t="s">
        <v>3</v>
      </c>
      <c r="F3" s="1" t="s">
        <v>2</v>
      </c>
      <c r="G3" s="7" t="s">
        <v>22</v>
      </c>
      <c r="H3" s="1" t="s">
        <v>3</v>
      </c>
      <c r="I3" s="1" t="s">
        <v>2</v>
      </c>
      <c r="J3" s="7" t="s">
        <v>22</v>
      </c>
      <c r="K3" s="1" t="s">
        <v>3</v>
      </c>
      <c r="L3" s="1" t="s">
        <v>2</v>
      </c>
      <c r="M3" s="7" t="s">
        <v>22</v>
      </c>
    </row>
    <row r="4" spans="1:13" x14ac:dyDescent="0.2">
      <c r="A4" s="3">
        <v>80</v>
      </c>
      <c r="B4" s="3">
        <v>0.96179999999999999</v>
      </c>
      <c r="C4" s="3">
        <v>0.70669999999999999</v>
      </c>
      <c r="D4" s="6">
        <v>0.35449999999999998</v>
      </c>
      <c r="E4" s="3">
        <v>0.54869999999999997</v>
      </c>
      <c r="F4" s="3">
        <v>0.45600000000000002</v>
      </c>
      <c r="G4" s="6">
        <v>0.24340000000000001</v>
      </c>
      <c r="H4" s="3">
        <v>0.46060000000000001</v>
      </c>
      <c r="I4" s="3">
        <v>0.3846</v>
      </c>
      <c r="J4" s="6">
        <v>0.24340000000000001</v>
      </c>
      <c r="K4" s="3">
        <v>0.56130000000000002</v>
      </c>
      <c r="L4" s="3">
        <v>0.4254</v>
      </c>
      <c r="M4" s="6">
        <v>0.3054</v>
      </c>
    </row>
    <row r="5" spans="1:13" x14ac:dyDescent="0.2">
      <c r="A5" s="3">
        <v>60</v>
      </c>
      <c r="B5" s="3">
        <v>0.89129999999999998</v>
      </c>
      <c r="C5" s="3">
        <v>0.65900000000000003</v>
      </c>
      <c r="D5" s="6">
        <v>0.32300000000000001</v>
      </c>
      <c r="E5" s="3">
        <v>0.51600000000000001</v>
      </c>
      <c r="F5" s="3">
        <v>0.43240000000000001</v>
      </c>
      <c r="G5" s="6">
        <v>0.22090000000000001</v>
      </c>
      <c r="H5" s="3">
        <v>0.39419999999999999</v>
      </c>
      <c r="I5" s="3">
        <v>0.31030000000000002</v>
      </c>
      <c r="J5" s="6">
        <v>0.23899999999999999</v>
      </c>
      <c r="K5" s="3">
        <v>0.52129999999999999</v>
      </c>
      <c r="L5" s="3">
        <v>0.39279999999999998</v>
      </c>
      <c r="M5" s="6">
        <v>0.30690000000000001</v>
      </c>
    </row>
    <row r="6" spans="1:13" x14ac:dyDescent="0.2">
      <c r="A6" s="3">
        <v>30</v>
      </c>
      <c r="B6" s="3">
        <v>0.7349</v>
      </c>
      <c r="C6" s="3">
        <v>0.5292</v>
      </c>
      <c r="D6" s="6">
        <v>0.26390000000000002</v>
      </c>
      <c r="E6" s="3">
        <v>0.37840000000000001</v>
      </c>
      <c r="F6" s="3">
        <v>0.30549999999999999</v>
      </c>
      <c r="G6" s="6">
        <v>0.16700000000000001</v>
      </c>
      <c r="H6" s="3">
        <v>0.27400000000000002</v>
      </c>
      <c r="I6" s="3">
        <v>0.2392</v>
      </c>
      <c r="J6" s="6">
        <v>0.1578</v>
      </c>
      <c r="K6" s="3">
        <v>0.39510000000000001</v>
      </c>
      <c r="L6" s="3">
        <v>0.30449999999999999</v>
      </c>
      <c r="M6" s="6">
        <v>0.21909999999999999</v>
      </c>
    </row>
    <row r="7" spans="1:13" x14ac:dyDescent="0.2">
      <c r="A7" s="3">
        <v>15</v>
      </c>
      <c r="B7" s="3">
        <v>0.57469999999999999</v>
      </c>
      <c r="C7" s="3">
        <v>0.433</v>
      </c>
      <c r="D7" s="6">
        <v>0.1953</v>
      </c>
      <c r="E7" s="3">
        <v>0.25879999999999997</v>
      </c>
      <c r="F7" s="3">
        <v>0.22170000000000001</v>
      </c>
      <c r="G7" s="6">
        <v>0.11119999999999999</v>
      </c>
      <c r="H7" s="3">
        <v>0.17280000000000001</v>
      </c>
      <c r="I7" s="3">
        <v>0.15040000000000001</v>
      </c>
      <c r="J7" s="6">
        <v>0.10349999999999999</v>
      </c>
      <c r="K7" s="3">
        <v>0.28170000000000001</v>
      </c>
      <c r="L7" s="3">
        <v>0.21029999999999999</v>
      </c>
      <c r="M7" s="6">
        <v>0.14530000000000001</v>
      </c>
    </row>
    <row r="8" spans="1:13" x14ac:dyDescent="0.2">
      <c r="A8" s="3">
        <v>7.5</v>
      </c>
      <c r="B8" s="3">
        <v>0.40949999999999998</v>
      </c>
      <c r="C8" s="3">
        <v>0.30420000000000003</v>
      </c>
      <c r="D8" s="6">
        <v>0.1326</v>
      </c>
      <c r="E8" s="3">
        <v>0.16200000000000001</v>
      </c>
      <c r="F8" s="3">
        <v>0.12640000000000001</v>
      </c>
      <c r="G8" s="6">
        <v>6.5989999999999993E-2</v>
      </c>
      <c r="H8" s="3">
        <v>9.7890000000000005E-2</v>
      </c>
      <c r="I8" s="3">
        <v>7.9450000000000007E-2</v>
      </c>
      <c r="J8" s="6">
        <v>5.9020000000000003E-2</v>
      </c>
      <c r="K8" s="3">
        <v>0.17879999999999999</v>
      </c>
      <c r="L8" s="3">
        <v>0.12670000000000001</v>
      </c>
      <c r="M8" s="6">
        <v>0.10249999999999999</v>
      </c>
    </row>
    <row r="9" spans="1:13" x14ac:dyDescent="0.2">
      <c r="A9" s="3">
        <v>3.75</v>
      </c>
      <c r="B9" s="3">
        <v>0.27629999999999999</v>
      </c>
      <c r="C9" s="3">
        <v>0.1867</v>
      </c>
      <c r="D9" s="6">
        <v>8.8270000000000001E-2</v>
      </c>
      <c r="E9" s="3">
        <v>9.3640000000000001E-2</v>
      </c>
      <c r="F9" s="3">
        <v>7.5639999999999999E-2</v>
      </c>
      <c r="G9" s="6">
        <v>3.4079999999999999E-2</v>
      </c>
      <c r="H9" s="3">
        <v>5.0610000000000002E-2</v>
      </c>
      <c r="I9" s="3">
        <v>4.0289999999999999E-2</v>
      </c>
      <c r="J9" s="6">
        <v>3.424E-2</v>
      </c>
      <c r="K9" s="3">
        <v>0.10589999999999999</v>
      </c>
      <c r="L9" s="3">
        <v>7.3219999999999993E-2</v>
      </c>
      <c r="M9" s="6">
        <v>5.731E-2</v>
      </c>
    </row>
    <row r="10" spans="1:13" x14ac:dyDescent="0.2">
      <c r="A10" s="3">
        <v>1.875</v>
      </c>
      <c r="B10" s="3">
        <v>0.17330000000000001</v>
      </c>
      <c r="C10" s="3">
        <v>0.1195</v>
      </c>
      <c r="D10" s="6">
        <v>3.6130000000000002E-2</v>
      </c>
      <c r="E10" s="3">
        <v>4.9680000000000002E-2</v>
      </c>
      <c r="F10" s="3">
        <v>4.0160000000000001E-2</v>
      </c>
      <c r="G10" s="6">
        <v>4.359E-3</v>
      </c>
      <c r="H10" s="3">
        <v>1.9789999999999999E-2</v>
      </c>
      <c r="I10" s="3">
        <v>1.553E-2</v>
      </c>
      <c r="J10" s="6">
        <v>6.7970000000000001E-3</v>
      </c>
      <c r="K10" s="3">
        <v>5.2269999999999997E-2</v>
      </c>
      <c r="L10" s="3">
        <v>3.5040000000000002E-2</v>
      </c>
      <c r="M10" s="6">
        <v>2.213E-2</v>
      </c>
    </row>
    <row r="11" spans="1:13" x14ac:dyDescent="0.2">
      <c r="A11" s="3">
        <v>0</v>
      </c>
      <c r="B11" s="3">
        <v>0</v>
      </c>
      <c r="C11" s="3">
        <v>0</v>
      </c>
      <c r="D11" s="6">
        <v>0</v>
      </c>
      <c r="E11" s="3">
        <v>0</v>
      </c>
      <c r="F11" s="3">
        <v>0</v>
      </c>
      <c r="G11" s="6">
        <v>0</v>
      </c>
      <c r="H11" s="3">
        <v>0</v>
      </c>
      <c r="I11" s="3">
        <v>0</v>
      </c>
      <c r="J11" s="6">
        <v>0</v>
      </c>
      <c r="K11" s="3">
        <v>0</v>
      </c>
      <c r="L11" s="3">
        <v>0</v>
      </c>
      <c r="M11" s="6">
        <v>9.1039999999999992E-3</v>
      </c>
    </row>
    <row r="13" spans="1:13" x14ac:dyDescent="0.2">
      <c r="A13" s="25" t="s">
        <v>23</v>
      </c>
      <c r="B13" s="64">
        <v>12.25</v>
      </c>
      <c r="C13" s="64">
        <v>12.63</v>
      </c>
      <c r="D13" s="64">
        <v>16.690000000000001</v>
      </c>
      <c r="E13" s="64">
        <v>27.65</v>
      </c>
      <c r="F13" s="64">
        <v>28.88</v>
      </c>
      <c r="G13" s="64">
        <v>32.119999999999997</v>
      </c>
      <c r="H13" s="64">
        <v>51.46</v>
      </c>
      <c r="I13" s="64">
        <v>45.83</v>
      </c>
      <c r="J13" s="64">
        <v>40.43</v>
      </c>
      <c r="K13" s="64">
        <v>23.54</v>
      </c>
      <c r="L13" s="64">
        <v>25.22</v>
      </c>
      <c r="M13" s="64">
        <v>25.79</v>
      </c>
    </row>
    <row r="14" spans="1:13" x14ac:dyDescent="0.2">
      <c r="A14" s="25" t="s">
        <v>32</v>
      </c>
      <c r="B14" s="65">
        <f>AVERAGE(B13:D13)</f>
        <v>13.856666666666669</v>
      </c>
      <c r="C14" s="66">
        <f>STDEV(B13:D13)</f>
        <v>2.4610837721079895</v>
      </c>
      <c r="D14" s="64"/>
      <c r="E14" s="65">
        <f>AVERAGE(E13:G13)</f>
        <v>29.55</v>
      </c>
      <c r="F14" s="66">
        <f>STDEV(E13:G13)</f>
        <v>2.3090907301359982</v>
      </c>
      <c r="G14" s="64"/>
      <c r="H14" s="65">
        <f>AVERAGE(H13:J13)</f>
        <v>45.906666666666666</v>
      </c>
      <c r="I14" s="66">
        <f>STDEV(H13:J13)</f>
        <v>5.5153996530925422</v>
      </c>
      <c r="J14" s="64"/>
      <c r="K14" s="65">
        <f>AVERAGE(K13:M13)</f>
        <v>24.849999999999998</v>
      </c>
      <c r="L14" s="66">
        <f>STDEV(K13:M13)</f>
        <v>1.1697435616407554</v>
      </c>
      <c r="M14" s="64"/>
    </row>
    <row r="15" spans="1:13" x14ac:dyDescent="0.2">
      <c r="A15" s="25" t="s">
        <v>33</v>
      </c>
      <c r="B15" s="6" t="s">
        <v>44</v>
      </c>
      <c r="E15" s="6" t="s">
        <v>45</v>
      </c>
      <c r="H15" s="6" t="s">
        <v>46</v>
      </c>
      <c r="K15" s="6" t="s">
        <v>47</v>
      </c>
    </row>
    <row r="16" spans="1:13" ht="17" thickBot="1" x14ac:dyDescent="0.25"/>
    <row r="17" spans="2:13" x14ac:dyDescent="0.2">
      <c r="B17" s="11" t="s">
        <v>20</v>
      </c>
      <c r="C17" s="12"/>
      <c r="D17" s="12"/>
      <c r="E17" s="12"/>
      <c r="F17" s="12"/>
      <c r="G17" s="12"/>
      <c r="H17" s="12"/>
      <c r="I17" s="12"/>
      <c r="J17" s="12"/>
      <c r="K17" s="13"/>
      <c r="M17" s="6"/>
    </row>
    <row r="18" spans="2:13" s="6" customFormat="1" x14ac:dyDescent="0.2">
      <c r="B18" s="14"/>
      <c r="C18" s="15"/>
      <c r="D18" s="15"/>
      <c r="E18" s="15"/>
      <c r="F18" s="15"/>
      <c r="G18" s="15"/>
      <c r="H18" s="15"/>
      <c r="I18" s="15"/>
      <c r="J18" s="15"/>
      <c r="K18" s="16"/>
    </row>
    <row r="19" spans="2:13" s="6" customFormat="1" x14ac:dyDescent="0.2">
      <c r="B19" s="37" t="s">
        <v>15</v>
      </c>
      <c r="C19" s="38"/>
      <c r="D19" s="38"/>
      <c r="E19" s="38"/>
      <c r="F19" s="15"/>
      <c r="G19" s="38" t="s">
        <v>19</v>
      </c>
      <c r="H19" s="38"/>
      <c r="I19" s="38"/>
      <c r="J19" s="38"/>
      <c r="K19" s="16"/>
    </row>
    <row r="20" spans="2:13" s="6" customFormat="1" x14ac:dyDescent="0.2">
      <c r="B20" s="34" t="s">
        <v>10</v>
      </c>
      <c r="C20" s="35"/>
      <c r="D20" s="35" t="s">
        <v>11</v>
      </c>
      <c r="E20" s="35"/>
      <c r="F20" s="15"/>
      <c r="G20" s="36"/>
      <c r="H20" s="36"/>
      <c r="I20" s="36"/>
      <c r="J20" s="36"/>
      <c r="K20" s="16"/>
    </row>
    <row r="21" spans="2:13" s="6" customFormat="1" x14ac:dyDescent="0.2">
      <c r="B21" s="17">
        <v>2.94</v>
      </c>
      <c r="C21" s="18">
        <v>0.54500000000000004</v>
      </c>
      <c r="D21" s="19">
        <v>6.26</v>
      </c>
      <c r="E21" s="18">
        <v>0.52100000000000002</v>
      </c>
      <c r="F21" s="15"/>
      <c r="G21" s="20">
        <v>4.72</v>
      </c>
      <c r="H21" s="21">
        <v>0.27700000000000002</v>
      </c>
      <c r="I21" s="20">
        <v>2.5499999999999998</v>
      </c>
      <c r="J21" s="21">
        <v>0.25800000000000001</v>
      </c>
      <c r="K21" s="16"/>
    </row>
    <row r="22" spans="2:13" s="6" customFormat="1" ht="17" thickBot="1" x14ac:dyDescent="0.25">
      <c r="B22" s="22"/>
      <c r="C22" s="23"/>
      <c r="D22" s="23"/>
      <c r="E22" s="23"/>
      <c r="F22" s="23"/>
      <c r="G22" s="23"/>
      <c r="H22" s="23"/>
      <c r="I22" s="23"/>
      <c r="J22" s="23"/>
      <c r="K22" s="24"/>
    </row>
    <row r="23" spans="2:13" x14ac:dyDescent="0.2">
      <c r="B23" s="6"/>
      <c r="C23" s="6"/>
      <c r="D23" s="6"/>
      <c r="E23" s="6"/>
      <c r="F23" s="6"/>
      <c r="G23" s="6"/>
      <c r="H23" s="6"/>
      <c r="I23" s="6"/>
      <c r="J23" s="6"/>
      <c r="K23" s="6"/>
    </row>
    <row r="28" spans="2:13" x14ac:dyDescent="0.2">
      <c r="F28" s="6"/>
    </row>
    <row r="30" spans="2:13" x14ac:dyDescent="0.2">
      <c r="H30" s="6"/>
    </row>
    <row r="31" spans="2:13" x14ac:dyDescent="0.2">
      <c r="J31" s="6"/>
    </row>
  </sheetData>
  <mergeCells count="6">
    <mergeCell ref="B2:D2"/>
    <mergeCell ref="E2:G2"/>
    <mergeCell ref="B1:G1"/>
    <mergeCell ref="H1:M1"/>
    <mergeCell ref="H2:J2"/>
    <mergeCell ref="K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7765-50B6-BF4B-85D4-13D7F5B26A95}">
  <dimension ref="A1:AB54"/>
  <sheetViews>
    <sheetView topLeftCell="A21" workbookViewId="0">
      <selection activeCell="P42" sqref="P42"/>
    </sheetView>
  </sheetViews>
  <sheetFormatPr baseColWidth="10" defaultRowHeight="16" x14ac:dyDescent="0.2"/>
  <cols>
    <col min="1" max="1" width="19.6640625" style="2" customWidth="1"/>
    <col min="2" max="10" width="10.83203125" style="2"/>
    <col min="11" max="11" width="13.5" style="2" customWidth="1"/>
    <col min="12" max="14" width="10.83203125" style="2"/>
    <col min="15" max="15" width="18.1640625" style="2" customWidth="1"/>
    <col min="16" max="16384" width="10.83203125" style="2"/>
  </cols>
  <sheetData>
    <row r="1" spans="1:9" s="6" customFormat="1" x14ac:dyDescent="0.2">
      <c r="A1" s="1" t="s">
        <v>1</v>
      </c>
      <c r="B1" s="2"/>
      <c r="C1" s="2"/>
      <c r="D1" s="2"/>
      <c r="E1" s="2"/>
      <c r="F1" s="2"/>
      <c r="G1" s="2"/>
    </row>
    <row r="2" spans="1:9" x14ac:dyDescent="0.2">
      <c r="B2" s="62" t="s">
        <v>8</v>
      </c>
      <c r="C2" s="48"/>
      <c r="D2" s="48"/>
      <c r="E2" s="61" t="s">
        <v>9</v>
      </c>
      <c r="F2" s="48"/>
      <c r="G2" s="48"/>
    </row>
    <row r="3" spans="1:9" x14ac:dyDescent="0.2">
      <c r="A3" s="1" t="s">
        <v>0</v>
      </c>
      <c r="B3" s="1" t="s">
        <v>3</v>
      </c>
      <c r="C3" s="1" t="s">
        <v>2</v>
      </c>
      <c r="D3" s="7" t="s">
        <v>22</v>
      </c>
      <c r="E3" s="1" t="s">
        <v>3</v>
      </c>
      <c r="F3" s="1" t="s">
        <v>2</v>
      </c>
      <c r="G3" s="7" t="s">
        <v>22</v>
      </c>
    </row>
    <row r="4" spans="1:9" x14ac:dyDescent="0.2">
      <c r="A4" s="3">
        <v>5</v>
      </c>
      <c r="B4" s="3">
        <v>0.45929999999999999</v>
      </c>
      <c r="C4" s="3">
        <v>0.36480000000000001</v>
      </c>
      <c r="D4" s="6">
        <v>0.31276599999999999</v>
      </c>
      <c r="E4" s="3">
        <v>0.36059999999999998</v>
      </c>
      <c r="F4" s="3">
        <v>0.30659999999999998</v>
      </c>
      <c r="G4" s="3">
        <v>0.32363700000000001</v>
      </c>
    </row>
    <row r="5" spans="1:9" x14ac:dyDescent="0.2">
      <c r="A5" s="3">
        <v>2.5</v>
      </c>
      <c r="B5" s="3">
        <v>0.42130000000000001</v>
      </c>
      <c r="C5" s="3">
        <v>0.34239999999999998</v>
      </c>
      <c r="D5" s="3">
        <v>0.29804799999999998</v>
      </c>
      <c r="E5" s="3">
        <v>0.32240000000000002</v>
      </c>
      <c r="F5" s="3">
        <v>0.27689999999999998</v>
      </c>
      <c r="G5" s="3">
        <v>0.30167500000000003</v>
      </c>
      <c r="I5" s="7"/>
    </row>
    <row r="6" spans="1:9" x14ac:dyDescent="0.2">
      <c r="A6" s="3">
        <v>1.25</v>
      </c>
      <c r="B6" s="3">
        <v>0.38040000000000002</v>
      </c>
      <c r="C6" s="3">
        <v>0.31440000000000001</v>
      </c>
      <c r="D6" s="3">
        <v>0.28324899999999997</v>
      </c>
      <c r="E6" s="3">
        <v>0.28339999999999999</v>
      </c>
      <c r="F6" s="3">
        <v>0.25140000000000001</v>
      </c>
      <c r="G6" s="3">
        <v>0.274644</v>
      </c>
    </row>
    <row r="7" spans="1:9" x14ac:dyDescent="0.2">
      <c r="A7" s="3">
        <v>0.625</v>
      </c>
      <c r="B7" s="3">
        <v>0.33019999999999999</v>
      </c>
      <c r="C7" s="3">
        <v>0.28310000000000002</v>
      </c>
      <c r="D7" s="3">
        <v>0.26018000000000002</v>
      </c>
      <c r="E7" s="3">
        <v>0.23150000000000001</v>
      </c>
      <c r="F7" s="3">
        <v>0.20599999999999999</v>
      </c>
      <c r="G7" s="3">
        <v>0.227521</v>
      </c>
      <c r="I7" s="7"/>
    </row>
    <row r="8" spans="1:9" x14ac:dyDescent="0.2">
      <c r="A8" s="3">
        <v>0.3125</v>
      </c>
      <c r="B8" s="3">
        <v>0.26340000000000002</v>
      </c>
      <c r="C8" s="3">
        <v>0.22850000000000001</v>
      </c>
      <c r="D8" s="3">
        <v>0.21129400000000001</v>
      </c>
      <c r="E8" s="3">
        <v>0.16600000000000001</v>
      </c>
      <c r="F8" s="3">
        <v>0.15620000000000001</v>
      </c>
      <c r="G8" s="3">
        <v>0.165913</v>
      </c>
    </row>
    <row r="9" spans="1:9" x14ac:dyDescent="0.2">
      <c r="A9" s="3">
        <v>0.15625</v>
      </c>
      <c r="B9" s="3">
        <v>0.1948</v>
      </c>
      <c r="C9" s="3">
        <v>0.1807</v>
      </c>
      <c r="D9" s="3">
        <v>0.16042699999999999</v>
      </c>
      <c r="E9" s="3">
        <v>0.1108</v>
      </c>
      <c r="F9" s="3">
        <v>0.11020000000000001</v>
      </c>
      <c r="G9" s="3">
        <v>0.112453</v>
      </c>
    </row>
    <row r="10" spans="1:9" x14ac:dyDescent="0.2">
      <c r="A10" s="3">
        <v>7.8E-2</v>
      </c>
      <c r="B10" s="3">
        <v>0.12659999999999999</v>
      </c>
      <c r="C10" s="3">
        <v>0.1222</v>
      </c>
      <c r="D10" s="3">
        <v>0.11459900000000001</v>
      </c>
      <c r="E10" s="3">
        <v>7.7679999999999999E-2</v>
      </c>
      <c r="F10" s="3">
        <v>7.6520000000000005E-2</v>
      </c>
      <c r="G10" s="3">
        <v>7.4399999999999994E-2</v>
      </c>
    </row>
    <row r="11" spans="1:9" x14ac:dyDescent="0.2">
      <c r="A11" s="3">
        <v>3.9E-2</v>
      </c>
      <c r="B11" s="3">
        <v>7.6490000000000002E-2</v>
      </c>
      <c r="C11" s="3">
        <v>8.2170000000000007E-2</v>
      </c>
      <c r="D11" s="3">
        <v>7.1046999999999999E-2</v>
      </c>
      <c r="E11" s="3">
        <v>5.0970000000000001E-2</v>
      </c>
      <c r="F11" s="3">
        <v>5.0520000000000002E-2</v>
      </c>
      <c r="G11" s="3">
        <v>4.0407999999999999E-2</v>
      </c>
    </row>
    <row r="12" spans="1:9" x14ac:dyDescent="0.2">
      <c r="A12" s="3">
        <v>1.9E-2</v>
      </c>
      <c r="B12" s="3">
        <v>4.3189999999999999E-2</v>
      </c>
      <c r="C12" s="3">
        <v>4.428E-2</v>
      </c>
      <c r="D12" s="3">
        <v>4.2512000000000001E-2</v>
      </c>
      <c r="E12" s="3">
        <v>2.145E-2</v>
      </c>
      <c r="F12" s="3">
        <v>2.1139999999999999E-2</v>
      </c>
      <c r="G12" s="3">
        <v>2.4680000000000001E-2</v>
      </c>
    </row>
    <row r="13" spans="1:9" x14ac:dyDescent="0.2">
      <c r="A13" s="3">
        <v>9.4999999999999998E-3</v>
      </c>
      <c r="B13" s="3">
        <v>2.179E-2</v>
      </c>
      <c r="C13" s="3">
        <v>2.274E-2</v>
      </c>
      <c r="D13" s="3">
        <v>2.4899000000000001E-2</v>
      </c>
      <c r="E13" s="3">
        <v>1.179E-2</v>
      </c>
      <c r="F13" s="3">
        <v>1.3679999999999999E-2</v>
      </c>
      <c r="G13" s="3">
        <v>9.2860000000000009E-3</v>
      </c>
    </row>
    <row r="14" spans="1:9" x14ac:dyDescent="0.2">
      <c r="A14" s="3">
        <v>4.7499999999999999E-3</v>
      </c>
      <c r="B14" s="3">
        <v>8.3479999999999995E-3</v>
      </c>
      <c r="C14" s="3">
        <v>1.086E-2</v>
      </c>
      <c r="D14" s="3">
        <v>1.7583000000000001E-2</v>
      </c>
      <c r="E14" s="3">
        <v>4.071E-3</v>
      </c>
      <c r="F14" s="3">
        <v>8.2349999999999993E-3</v>
      </c>
      <c r="G14" s="3">
        <v>9.0209999999999995E-3</v>
      </c>
    </row>
    <row r="15" spans="1:9" x14ac:dyDescent="0.2">
      <c r="A15" s="3">
        <v>0</v>
      </c>
      <c r="B15" s="3">
        <v>0</v>
      </c>
      <c r="C15" s="3">
        <v>0</v>
      </c>
      <c r="D15" s="3">
        <v>0</v>
      </c>
      <c r="E15" s="3">
        <v>0</v>
      </c>
      <c r="F15" s="3">
        <v>0</v>
      </c>
      <c r="G15" s="3">
        <v>0</v>
      </c>
    </row>
    <row r="16" spans="1:9" x14ac:dyDescent="0.2">
      <c r="D16" s="6"/>
      <c r="E16" s="6"/>
      <c r="F16" s="6"/>
      <c r="G16" s="6"/>
    </row>
    <row r="17" spans="1:28" x14ac:dyDescent="0.2">
      <c r="A17" s="25" t="s">
        <v>23</v>
      </c>
      <c r="B17" s="2">
        <v>0.2238</v>
      </c>
      <c r="C17" s="2">
        <v>0.16109999999999999</v>
      </c>
      <c r="D17" s="6">
        <v>0.1431</v>
      </c>
      <c r="E17" s="6">
        <v>0.37190000000000001</v>
      </c>
      <c r="F17" s="6">
        <v>0.28999999999999998</v>
      </c>
      <c r="G17" s="6">
        <v>0.31180000000000002</v>
      </c>
      <c r="I17" s="6"/>
    </row>
    <row r="18" spans="1:28" x14ac:dyDescent="0.2">
      <c r="A18" s="25" t="s">
        <v>32</v>
      </c>
      <c r="B18" s="45">
        <f>AVERAGE(B17:D17)</f>
        <v>0.17600000000000002</v>
      </c>
      <c r="C18" s="43">
        <f>STDEV(B17:D17)</f>
        <v>4.2363073542886279E-2</v>
      </c>
      <c r="E18" s="45">
        <f>AVERAGE(E17:G17)</f>
        <v>0.32456666666666667</v>
      </c>
      <c r="F18" s="43">
        <f>STDEV(E17:G17)</f>
        <v>4.2416309756192941E-2</v>
      </c>
    </row>
    <row r="19" spans="1:28" x14ac:dyDescent="0.2">
      <c r="A19" s="25" t="s">
        <v>33</v>
      </c>
      <c r="B19" s="53" t="s">
        <v>34</v>
      </c>
      <c r="C19" s="50"/>
      <c r="D19" s="50"/>
      <c r="E19" s="53" t="s">
        <v>35</v>
      </c>
      <c r="F19" s="50"/>
      <c r="G19" s="50"/>
    </row>
    <row r="21" spans="1:28" x14ac:dyDescent="0.2">
      <c r="A21" s="1"/>
      <c r="B21" s="63" t="s">
        <v>8</v>
      </c>
      <c r="C21" s="48"/>
      <c r="D21" s="48"/>
      <c r="E21" s="48"/>
      <c r="F21" s="48"/>
      <c r="G21" s="48"/>
      <c r="H21" s="48"/>
      <c r="I21" s="48"/>
      <c r="J21" s="48"/>
      <c r="K21" s="48"/>
      <c r="L21" s="48"/>
      <c r="M21" s="48"/>
      <c r="O21" s="26"/>
      <c r="P21" s="60" t="s">
        <v>9</v>
      </c>
      <c r="Q21" s="48"/>
      <c r="R21" s="48"/>
      <c r="S21" s="48"/>
      <c r="T21" s="48"/>
      <c r="U21" s="48"/>
      <c r="V21" s="48"/>
      <c r="W21" s="48"/>
      <c r="X21" s="48"/>
      <c r="Y21" s="48"/>
      <c r="Z21" s="48"/>
      <c r="AA21" s="48"/>
      <c r="AB21" s="48"/>
    </row>
    <row r="22" spans="1:28" s="6" customFormat="1" x14ac:dyDescent="0.2">
      <c r="A22" s="39" t="s">
        <v>0</v>
      </c>
      <c r="B22" s="54" t="s">
        <v>4</v>
      </c>
      <c r="C22" s="48"/>
      <c r="D22" s="48"/>
      <c r="E22" s="47" t="s">
        <v>5</v>
      </c>
      <c r="F22" s="55"/>
      <c r="G22" s="55"/>
      <c r="H22" s="47" t="s">
        <v>6</v>
      </c>
      <c r="I22" s="55"/>
      <c r="J22" s="55"/>
      <c r="K22" s="47" t="s">
        <v>7</v>
      </c>
      <c r="L22" s="55"/>
      <c r="M22" s="55"/>
      <c r="O22" s="39" t="s">
        <v>0</v>
      </c>
      <c r="P22" s="56" t="s">
        <v>4</v>
      </c>
      <c r="Q22" s="48"/>
      <c r="R22" s="48"/>
      <c r="S22" s="47" t="s">
        <v>5</v>
      </c>
      <c r="T22" s="48"/>
      <c r="U22" s="48"/>
      <c r="V22" s="48"/>
      <c r="W22" s="47" t="s">
        <v>6</v>
      </c>
      <c r="X22" s="48"/>
      <c r="Y22" s="48"/>
      <c r="Z22" s="47" t="s">
        <v>7</v>
      </c>
      <c r="AA22" s="48"/>
      <c r="AB22" s="48"/>
    </row>
    <row r="23" spans="1:28" s="6" customFormat="1" x14ac:dyDescent="0.2">
      <c r="B23" s="7" t="s">
        <v>3</v>
      </c>
      <c r="C23" s="7" t="s">
        <v>2</v>
      </c>
      <c r="D23" s="7" t="s">
        <v>22</v>
      </c>
      <c r="E23" s="7" t="s">
        <v>3</v>
      </c>
      <c r="F23" s="7" t="s">
        <v>2</v>
      </c>
      <c r="G23" s="7" t="s">
        <v>22</v>
      </c>
      <c r="H23" s="7" t="s">
        <v>3</v>
      </c>
      <c r="I23" s="7" t="s">
        <v>2</v>
      </c>
      <c r="J23" s="29" t="s">
        <v>22</v>
      </c>
      <c r="K23" s="7" t="s">
        <v>3</v>
      </c>
      <c r="L23" s="7" t="s">
        <v>2</v>
      </c>
      <c r="M23" s="7" t="s">
        <v>22</v>
      </c>
      <c r="P23" s="7" t="s">
        <v>3</v>
      </c>
      <c r="Q23" s="7" t="s">
        <v>2</v>
      </c>
      <c r="R23" s="7" t="s">
        <v>22</v>
      </c>
      <c r="S23" s="7" t="s">
        <v>3</v>
      </c>
      <c r="T23" s="7" t="s">
        <v>2</v>
      </c>
      <c r="U23" s="7" t="s">
        <v>25</v>
      </c>
      <c r="V23" s="29" t="s">
        <v>24</v>
      </c>
      <c r="W23" s="29" t="s">
        <v>3</v>
      </c>
      <c r="X23" s="29" t="s">
        <v>2</v>
      </c>
      <c r="Y23" s="29" t="s">
        <v>22</v>
      </c>
      <c r="Z23" s="7" t="s">
        <v>3</v>
      </c>
      <c r="AA23" s="7" t="s">
        <v>2</v>
      </c>
      <c r="AB23" s="7" t="s">
        <v>22</v>
      </c>
    </row>
    <row r="24" spans="1:28" s="6" customFormat="1" x14ac:dyDescent="0.2">
      <c r="A24" s="3">
        <v>80</v>
      </c>
      <c r="B24" s="3">
        <v>0.34870000000000001</v>
      </c>
      <c r="C24" s="3">
        <v>0.4375</v>
      </c>
      <c r="E24" s="6">
        <v>0.51229999999999998</v>
      </c>
      <c r="F24" s="6">
        <v>0.49719999999999998</v>
      </c>
      <c r="H24" s="3">
        <v>0.50980000000000003</v>
      </c>
      <c r="I24" s="3">
        <v>0.48320000000000002</v>
      </c>
      <c r="J24" s="31">
        <v>0.64945299999999995</v>
      </c>
      <c r="K24" s="3">
        <v>0.438</v>
      </c>
      <c r="L24" s="3">
        <v>0.40610000000000002</v>
      </c>
      <c r="O24" s="3">
        <v>80</v>
      </c>
      <c r="P24" s="3">
        <v>0.37580000000000002</v>
      </c>
      <c r="Q24" s="3">
        <v>0.4229</v>
      </c>
      <c r="R24" s="6">
        <v>0.42</v>
      </c>
      <c r="S24" s="3">
        <v>0.35160000000000002</v>
      </c>
      <c r="T24" s="3">
        <v>0.3891</v>
      </c>
      <c r="U24" s="32">
        <v>0.31090000000000001</v>
      </c>
      <c r="V24" s="30">
        <v>0.46886499999999998</v>
      </c>
      <c r="W24" s="30">
        <v>0.43180000000000002</v>
      </c>
      <c r="X24" s="30">
        <v>0.48409999999999997</v>
      </c>
      <c r="Y24" s="30">
        <v>0.53808500000000004</v>
      </c>
      <c r="Z24" s="3">
        <v>0.54279999999999995</v>
      </c>
      <c r="AA24" s="3">
        <v>0.53520000000000001</v>
      </c>
      <c r="AB24" s="6">
        <v>0.25130000000000002</v>
      </c>
    </row>
    <row r="25" spans="1:28" s="6" customFormat="1" x14ac:dyDescent="0.2">
      <c r="A25" s="3">
        <v>53.33</v>
      </c>
      <c r="B25" s="3">
        <v>0.32869999999999999</v>
      </c>
      <c r="C25" s="3">
        <v>0.40679999999999999</v>
      </c>
      <c r="E25" s="6">
        <v>0.45810000000000001</v>
      </c>
      <c r="F25" s="6">
        <v>0.4556</v>
      </c>
      <c r="H25" s="3">
        <v>0.45979999999999999</v>
      </c>
      <c r="I25" s="3">
        <v>0.44290000000000002</v>
      </c>
      <c r="J25" s="30">
        <v>0.587781</v>
      </c>
      <c r="K25" s="3">
        <v>0.4294</v>
      </c>
      <c r="L25" s="3">
        <v>0.38329999999999997</v>
      </c>
      <c r="O25" s="3">
        <v>60</v>
      </c>
      <c r="P25" s="3">
        <v>0.32329999999999998</v>
      </c>
      <c r="Q25" s="3">
        <v>0.36499999999999999</v>
      </c>
      <c r="R25" s="6">
        <v>0.34910000000000002</v>
      </c>
      <c r="S25" s="3">
        <v>0.2949</v>
      </c>
      <c r="T25" s="3">
        <v>0.34289999999999998</v>
      </c>
      <c r="U25" s="32">
        <v>0.30259999999999998</v>
      </c>
      <c r="V25" s="31">
        <v>0.40646399999999999</v>
      </c>
      <c r="W25" s="30">
        <v>0.37580000000000002</v>
      </c>
      <c r="X25" s="30">
        <v>0.43319999999999997</v>
      </c>
      <c r="Y25" s="30">
        <v>0.48835299999999998</v>
      </c>
      <c r="Z25" s="3">
        <v>0.51060000000000005</v>
      </c>
      <c r="AA25" s="3">
        <v>0.50790000000000002</v>
      </c>
      <c r="AB25" s="6">
        <v>0.24279999999999999</v>
      </c>
    </row>
    <row r="26" spans="1:28" s="6" customFormat="1" x14ac:dyDescent="0.2">
      <c r="A26" s="3">
        <v>35.56</v>
      </c>
      <c r="B26" s="3">
        <v>0.308</v>
      </c>
      <c r="C26" s="3">
        <v>0.3831</v>
      </c>
      <c r="E26" s="6">
        <v>0.42</v>
      </c>
      <c r="F26" s="6">
        <v>0.4163</v>
      </c>
      <c r="H26" s="3">
        <v>0.42430000000000001</v>
      </c>
      <c r="I26" s="3">
        <v>0.41670000000000001</v>
      </c>
      <c r="J26" s="30">
        <v>0.53320199999999995</v>
      </c>
      <c r="K26" s="3">
        <v>0.39639999999999997</v>
      </c>
      <c r="L26" s="3">
        <v>0.36270000000000002</v>
      </c>
      <c r="O26" s="3">
        <v>30</v>
      </c>
      <c r="P26" s="3">
        <v>0.2107</v>
      </c>
      <c r="Q26" s="3">
        <v>0.2419</v>
      </c>
      <c r="R26" s="6">
        <v>0.24579999999999999</v>
      </c>
      <c r="S26" s="3">
        <v>0.19869999999999999</v>
      </c>
      <c r="T26" s="3">
        <v>0.22720000000000001</v>
      </c>
      <c r="U26" s="32">
        <v>0.20649999999999999</v>
      </c>
      <c r="V26" s="30">
        <v>0.269729</v>
      </c>
      <c r="W26" s="30">
        <v>0.28129999999999999</v>
      </c>
      <c r="X26" s="30">
        <v>0.32569999999999999</v>
      </c>
      <c r="Y26" s="30">
        <v>0.36664000000000002</v>
      </c>
      <c r="Z26" s="3">
        <v>0.45179999999999998</v>
      </c>
      <c r="AA26" s="3">
        <v>0.43990000000000001</v>
      </c>
      <c r="AB26" s="6">
        <v>0.2334</v>
      </c>
    </row>
    <row r="27" spans="1:28" s="6" customFormat="1" x14ac:dyDescent="0.2">
      <c r="A27" s="3">
        <v>23.7</v>
      </c>
      <c r="B27" s="3">
        <v>0.28289999999999998</v>
      </c>
      <c r="C27" s="3">
        <v>0.36320000000000002</v>
      </c>
      <c r="E27" s="6">
        <v>0.37180000000000002</v>
      </c>
      <c r="F27" s="6">
        <v>0.38069999999999998</v>
      </c>
      <c r="H27" s="3">
        <v>0.38640000000000002</v>
      </c>
      <c r="I27" s="3">
        <v>0.38640000000000002</v>
      </c>
      <c r="J27" s="30">
        <v>0.48255399999999998</v>
      </c>
      <c r="K27" s="3">
        <v>0.37090000000000001</v>
      </c>
      <c r="L27" s="3">
        <v>0.34139999999999998</v>
      </c>
      <c r="O27" s="3">
        <v>15</v>
      </c>
      <c r="P27" s="3">
        <v>0.125</v>
      </c>
      <c r="Q27" s="3">
        <v>0.1487</v>
      </c>
      <c r="R27" s="6">
        <v>0.1419</v>
      </c>
      <c r="S27" s="3">
        <v>0.1207</v>
      </c>
      <c r="T27" s="3">
        <v>0.1396</v>
      </c>
      <c r="U27" s="32">
        <v>0.13589999999999999</v>
      </c>
      <c r="V27" s="30">
        <v>0.16539400000000001</v>
      </c>
      <c r="W27" s="30">
        <v>0.19220000000000001</v>
      </c>
      <c r="X27" s="30">
        <v>0.22750000000000001</v>
      </c>
      <c r="Y27" s="30">
        <v>0.25623499999999999</v>
      </c>
      <c r="Z27" s="3">
        <v>0.3634</v>
      </c>
      <c r="AA27" s="3">
        <v>0.35449999999999998</v>
      </c>
      <c r="AB27" s="6">
        <v>0.22500000000000001</v>
      </c>
    </row>
    <row r="28" spans="1:28" s="6" customFormat="1" x14ac:dyDescent="0.2">
      <c r="A28" s="3">
        <v>15.8</v>
      </c>
      <c r="B28" s="3">
        <v>0.2475</v>
      </c>
      <c r="C28" s="3">
        <v>0.33189999999999997</v>
      </c>
      <c r="E28" s="6">
        <v>0.31009999999999999</v>
      </c>
      <c r="F28" s="6">
        <v>0.33360000000000001</v>
      </c>
      <c r="H28" s="3">
        <v>0.34520000000000001</v>
      </c>
      <c r="I28" s="3">
        <v>0.35360000000000003</v>
      </c>
      <c r="J28" s="30">
        <v>0.43381900000000001</v>
      </c>
      <c r="K28" s="3">
        <v>0.33600000000000002</v>
      </c>
      <c r="L28" s="3">
        <v>0.31009999999999999</v>
      </c>
      <c r="O28" s="3">
        <v>7.5</v>
      </c>
      <c r="P28" s="3">
        <v>7.2789999999999994E-2</v>
      </c>
      <c r="Q28" s="3">
        <v>8.616E-2</v>
      </c>
      <c r="R28" s="6">
        <v>9.2840000000000006E-2</v>
      </c>
      <c r="S28" s="3">
        <v>6.4810000000000006E-2</v>
      </c>
      <c r="T28" s="3">
        <v>8.1379999999999994E-2</v>
      </c>
      <c r="U28" s="32">
        <v>7.9399999999999998E-2</v>
      </c>
      <c r="V28" s="30">
        <v>9.3609999999999999E-2</v>
      </c>
      <c r="W28" s="30">
        <v>0.12</v>
      </c>
      <c r="X28" s="30">
        <v>0.1497</v>
      </c>
      <c r="Y28" s="30">
        <v>0.16399</v>
      </c>
      <c r="Z28" s="3">
        <v>0.27260000000000001</v>
      </c>
      <c r="AA28" s="3">
        <v>0.27300000000000002</v>
      </c>
      <c r="AB28" s="6">
        <v>0.18340000000000001</v>
      </c>
    </row>
    <row r="29" spans="1:28" s="6" customFormat="1" x14ac:dyDescent="0.2">
      <c r="A29" s="3">
        <v>10.53</v>
      </c>
      <c r="B29" s="3">
        <v>0.21970000000000001</v>
      </c>
      <c r="C29" s="3">
        <v>0.30030000000000001</v>
      </c>
      <c r="E29" s="6">
        <v>0.27150000000000002</v>
      </c>
      <c r="F29" s="6">
        <v>0.2908</v>
      </c>
      <c r="H29" s="3">
        <v>0.30940000000000001</v>
      </c>
      <c r="I29" s="3">
        <v>0.32750000000000001</v>
      </c>
      <c r="J29" s="30">
        <v>0.38572000000000001</v>
      </c>
      <c r="K29" s="3">
        <v>0.30099999999999999</v>
      </c>
      <c r="L29" s="3">
        <v>0.27210000000000001</v>
      </c>
      <c r="O29" s="3">
        <v>3.75</v>
      </c>
      <c r="P29" s="3">
        <v>3.669E-2</v>
      </c>
      <c r="Q29" s="3">
        <v>4.759E-2</v>
      </c>
      <c r="R29" s="6">
        <v>4.9739999999999999E-2</v>
      </c>
      <c r="S29" s="3">
        <v>6.8750000000000006E-2</v>
      </c>
      <c r="T29" s="3">
        <v>4.4929999999999998E-2</v>
      </c>
      <c r="U29" s="32">
        <v>4.2689999999999999E-2</v>
      </c>
      <c r="V29" s="30">
        <v>5.3760000000000002E-2</v>
      </c>
      <c r="W29" s="30">
        <v>7.5420000000000001E-2</v>
      </c>
      <c r="X29" s="30">
        <v>8.9889999999999998E-2</v>
      </c>
      <c r="Y29" s="30">
        <v>9.7414000000000001E-2</v>
      </c>
      <c r="Z29" s="3">
        <v>0.20399999999999999</v>
      </c>
      <c r="AA29" s="3">
        <v>0.1933</v>
      </c>
      <c r="AB29" s="6">
        <v>0.12870000000000001</v>
      </c>
    </row>
    <row r="30" spans="1:28" s="6" customFormat="1" x14ac:dyDescent="0.2">
      <c r="A30" s="3">
        <v>7.0220000000000002</v>
      </c>
      <c r="B30" s="3">
        <v>0.19040000000000001</v>
      </c>
      <c r="C30" s="3">
        <v>0.26490000000000002</v>
      </c>
      <c r="E30" s="6">
        <v>0.23730000000000001</v>
      </c>
      <c r="F30" s="6">
        <v>0.25109999999999999</v>
      </c>
      <c r="H30" s="3">
        <v>0.27889999999999998</v>
      </c>
      <c r="I30" s="3">
        <v>0.2969</v>
      </c>
      <c r="J30" s="30">
        <v>0.338918</v>
      </c>
      <c r="K30" s="3">
        <v>0.26019999999999999</v>
      </c>
      <c r="L30" s="3">
        <v>0.23519999999999999</v>
      </c>
      <c r="O30" s="3">
        <v>1.875</v>
      </c>
      <c r="P30" s="3">
        <v>2.0410000000000001E-2</v>
      </c>
      <c r="Q30" s="3">
        <v>2.6759999999999999E-2</v>
      </c>
      <c r="R30" s="6">
        <v>3.7719999999999997E-2</v>
      </c>
      <c r="S30" s="3">
        <v>2.0959999999999999E-2</v>
      </c>
      <c r="T30" s="3">
        <v>2.103E-2</v>
      </c>
      <c r="U30" s="32">
        <v>3.4979999999999997E-2</v>
      </c>
      <c r="V30" s="30">
        <v>3.1191E-2</v>
      </c>
      <c r="W30" s="30">
        <v>3.2550000000000003E-2</v>
      </c>
      <c r="X30" s="30">
        <v>4.5080000000000002E-2</v>
      </c>
      <c r="Y30" s="30">
        <v>5.5795999999999998E-2</v>
      </c>
      <c r="Z30" s="3">
        <v>0.12970000000000001</v>
      </c>
      <c r="AA30" s="3">
        <v>0.1211</v>
      </c>
      <c r="AB30" s="6">
        <v>7.5249999999999997E-2</v>
      </c>
    </row>
    <row r="31" spans="1:28" s="6" customFormat="1" x14ac:dyDescent="0.2">
      <c r="A31" s="3">
        <v>4.68</v>
      </c>
      <c r="B31" s="3">
        <v>0.16650000000000001</v>
      </c>
      <c r="C31" s="3">
        <v>0.2354</v>
      </c>
      <c r="E31" s="6">
        <v>0.20369999999999999</v>
      </c>
      <c r="F31" s="6">
        <v>0.2155</v>
      </c>
      <c r="H31" s="3">
        <v>0.2485</v>
      </c>
      <c r="I31" s="3">
        <v>0.26219999999999999</v>
      </c>
      <c r="J31" s="30">
        <v>0.29246100000000003</v>
      </c>
      <c r="K31" s="3">
        <v>0.224</v>
      </c>
      <c r="L31" s="3">
        <v>0.20369999999999999</v>
      </c>
      <c r="O31" s="3">
        <v>0</v>
      </c>
      <c r="P31" s="3">
        <v>0</v>
      </c>
      <c r="Q31" s="3">
        <v>0</v>
      </c>
      <c r="R31" s="6">
        <v>0</v>
      </c>
      <c r="S31" s="3">
        <v>0</v>
      </c>
      <c r="T31" s="3">
        <v>0</v>
      </c>
      <c r="U31" s="32">
        <v>0</v>
      </c>
      <c r="V31" s="30">
        <v>0</v>
      </c>
      <c r="W31" s="30">
        <v>0</v>
      </c>
      <c r="X31" s="30">
        <v>0</v>
      </c>
      <c r="Y31" s="31">
        <v>0</v>
      </c>
      <c r="Z31" s="3">
        <v>0</v>
      </c>
      <c r="AA31" s="3">
        <v>0</v>
      </c>
      <c r="AB31" s="6">
        <v>0</v>
      </c>
    </row>
    <row r="32" spans="1:28" s="6" customFormat="1" x14ac:dyDescent="0.2">
      <c r="A32" s="3">
        <v>3.12</v>
      </c>
      <c r="B32" s="3">
        <v>0.127</v>
      </c>
      <c r="C32" s="3">
        <v>0.29480000000000001</v>
      </c>
      <c r="E32" s="6">
        <v>0.1295</v>
      </c>
      <c r="F32" s="6">
        <v>0.1646</v>
      </c>
      <c r="H32" s="3">
        <v>0.1817</v>
      </c>
      <c r="I32" s="3">
        <v>0.2102</v>
      </c>
      <c r="J32" s="30">
        <v>0.25192999999999999</v>
      </c>
      <c r="K32" s="3">
        <v>0.18010000000000001</v>
      </c>
      <c r="L32" s="3">
        <v>0.15140000000000001</v>
      </c>
      <c r="U32" s="33"/>
    </row>
    <row r="33" spans="1:28" s="6" customFormat="1" x14ac:dyDescent="0.2">
      <c r="A33" s="3">
        <v>2.08</v>
      </c>
      <c r="B33" s="3">
        <v>9.5060000000000006E-2</v>
      </c>
      <c r="C33" s="3">
        <v>0.2339</v>
      </c>
      <c r="E33" s="6">
        <v>9.987E-2</v>
      </c>
      <c r="F33" s="6">
        <v>0.12909999999999999</v>
      </c>
      <c r="H33" s="3">
        <v>0.1467</v>
      </c>
      <c r="I33" s="3">
        <v>0.17660000000000001</v>
      </c>
      <c r="J33" s="31">
        <v>0.20439099999999999</v>
      </c>
      <c r="K33" s="3">
        <v>0.14099999999999999</v>
      </c>
      <c r="L33" s="3">
        <v>0.12759999999999999</v>
      </c>
      <c r="O33" s="25" t="s">
        <v>23</v>
      </c>
      <c r="P33" s="64">
        <v>67.459999999999994</v>
      </c>
      <c r="Q33" s="64">
        <v>58.69</v>
      </c>
      <c r="R33" s="64">
        <v>54.26</v>
      </c>
      <c r="S33" s="64">
        <v>56.52</v>
      </c>
      <c r="T33" s="64">
        <v>56.77</v>
      </c>
      <c r="U33" s="67">
        <v>34.200000000000003</v>
      </c>
      <c r="V33" s="64">
        <v>58.33</v>
      </c>
      <c r="W33" s="64">
        <v>30.26</v>
      </c>
      <c r="X33" s="64">
        <v>25.83</v>
      </c>
      <c r="Y33" s="64">
        <v>25.7</v>
      </c>
      <c r="Z33" s="64">
        <v>7.8390000000000004</v>
      </c>
      <c r="AA33" s="64">
        <v>8.1989999999999998</v>
      </c>
      <c r="AB33" s="64">
        <v>3.8519999999999999</v>
      </c>
    </row>
    <row r="34" spans="1:28" s="6" customFormat="1" x14ac:dyDescent="0.2">
      <c r="A34" s="3">
        <v>1.39</v>
      </c>
      <c r="B34" s="3">
        <v>7.6319999999999999E-2</v>
      </c>
      <c r="C34" s="3">
        <v>0.18820000000000001</v>
      </c>
      <c r="E34" s="6">
        <v>7.4069999999999997E-2</v>
      </c>
      <c r="F34" s="6">
        <v>0.1003</v>
      </c>
      <c r="H34" s="3">
        <v>0.115</v>
      </c>
      <c r="I34" s="3">
        <v>0.14430000000000001</v>
      </c>
      <c r="J34" s="30">
        <v>0.17499200000000001</v>
      </c>
      <c r="K34" s="3">
        <v>0.10290000000000001</v>
      </c>
      <c r="L34" s="3">
        <v>9.511E-2</v>
      </c>
      <c r="O34" s="46" t="s">
        <v>32</v>
      </c>
      <c r="P34" s="65">
        <f>AVERAGE(P33:R33)</f>
        <v>60.136666666666663</v>
      </c>
      <c r="Q34" s="66">
        <f>STDEV(P33:R33)</f>
        <v>6.7178592820431495</v>
      </c>
      <c r="R34" s="64"/>
      <c r="S34" s="65">
        <f>AVERAGE(S33, T33, V33)</f>
        <v>57.206666666666671</v>
      </c>
      <c r="T34" s="66">
        <f>STDEV(S33:T33, V33)</f>
        <v>0.98083297932590341</v>
      </c>
      <c r="U34" s="64"/>
      <c r="V34" s="64"/>
      <c r="W34" s="65">
        <f>AVERAGE(W33:Y33)</f>
        <v>27.263333333333335</v>
      </c>
      <c r="X34" s="66">
        <f>STDEV(W33:Y33)</f>
        <v>2.5960033384672951</v>
      </c>
      <c r="Y34" s="64"/>
      <c r="Z34" s="65">
        <f>AVERAGE(Z33:AB33)</f>
        <v>6.63</v>
      </c>
      <c r="AA34" s="66">
        <f>STDEV(Z33:AB33)</f>
        <v>2.4125428493604004</v>
      </c>
      <c r="AB34" s="64"/>
    </row>
    <row r="35" spans="1:28" s="6" customFormat="1" x14ac:dyDescent="0.2">
      <c r="A35" s="3">
        <v>0</v>
      </c>
      <c r="B35" s="3">
        <v>0</v>
      </c>
      <c r="C35" s="3">
        <v>0</v>
      </c>
      <c r="E35" s="6">
        <v>0</v>
      </c>
      <c r="F35" s="6">
        <v>0</v>
      </c>
      <c r="H35" s="3">
        <v>0</v>
      </c>
      <c r="I35" s="3">
        <v>0</v>
      </c>
      <c r="J35" s="31">
        <v>0</v>
      </c>
      <c r="K35" s="3">
        <v>0</v>
      </c>
      <c r="L35" s="3">
        <v>0</v>
      </c>
      <c r="O35" s="46" t="s">
        <v>33</v>
      </c>
      <c r="P35" s="53" t="s">
        <v>40</v>
      </c>
      <c r="Q35" s="50"/>
      <c r="R35" s="50"/>
      <c r="S35" s="53" t="s">
        <v>41</v>
      </c>
      <c r="T35" s="50"/>
      <c r="U35" s="50"/>
      <c r="V35" s="50"/>
      <c r="W35" s="53" t="s">
        <v>42</v>
      </c>
      <c r="X35" s="50"/>
      <c r="Y35" s="50"/>
      <c r="Z35" s="53" t="s">
        <v>43</v>
      </c>
      <c r="AA35" s="50"/>
      <c r="AB35" s="50"/>
    </row>
    <row r="36" spans="1:28" s="6" customFormat="1" x14ac:dyDescent="0.2"/>
    <row r="37" spans="1:28" s="6" customFormat="1" x14ac:dyDescent="0.2">
      <c r="A37" s="10">
        <v>80</v>
      </c>
      <c r="D37" s="3">
        <v>0.49340000000000001</v>
      </c>
      <c r="G37" s="6">
        <v>0.48630000000000001</v>
      </c>
      <c r="M37" s="6">
        <v>0.30099999999999999</v>
      </c>
    </row>
    <row r="38" spans="1:28" s="6" customFormat="1" x14ac:dyDescent="0.2">
      <c r="A38" s="6">
        <v>60</v>
      </c>
      <c r="D38" s="3">
        <v>0.4768</v>
      </c>
      <c r="G38" s="6">
        <v>0.42109999999999997</v>
      </c>
      <c r="M38" s="6">
        <v>0.36309999999999998</v>
      </c>
    </row>
    <row r="39" spans="1:28" s="6" customFormat="1" x14ac:dyDescent="0.2">
      <c r="A39" s="6">
        <v>30</v>
      </c>
      <c r="D39" s="3">
        <v>0.46329999999999999</v>
      </c>
      <c r="G39" s="6">
        <v>0.3604</v>
      </c>
      <c r="M39" s="6">
        <v>0.29559999999999997</v>
      </c>
    </row>
    <row r="40" spans="1:28" s="6" customFormat="1" x14ac:dyDescent="0.2">
      <c r="A40" s="6">
        <v>15</v>
      </c>
      <c r="D40" s="3">
        <v>0.33689999999999998</v>
      </c>
      <c r="G40" s="6">
        <v>0.27679999999999999</v>
      </c>
      <c r="M40" s="6">
        <v>0.27400000000000002</v>
      </c>
      <c r="P40" s="6" t="s">
        <v>26</v>
      </c>
    </row>
    <row r="41" spans="1:28" s="6" customFormat="1" x14ac:dyDescent="0.2">
      <c r="A41" s="6">
        <v>7.5</v>
      </c>
      <c r="D41" s="3">
        <v>0.29880000000000001</v>
      </c>
      <c r="G41" s="6">
        <v>0.21479999999999999</v>
      </c>
      <c r="M41" s="6">
        <v>0.21990000000000001</v>
      </c>
    </row>
    <row r="42" spans="1:28" s="6" customFormat="1" x14ac:dyDescent="0.2">
      <c r="A42" s="6">
        <v>3.75</v>
      </c>
      <c r="D42" s="3">
        <v>0.20880000000000001</v>
      </c>
      <c r="G42" s="6">
        <v>0.13250000000000001</v>
      </c>
      <c r="M42" s="6">
        <v>0.16200000000000001</v>
      </c>
    </row>
    <row r="43" spans="1:28" s="6" customFormat="1" x14ac:dyDescent="0.2">
      <c r="A43" s="6">
        <v>1.875</v>
      </c>
      <c r="D43" s="3">
        <v>0.13109999999999999</v>
      </c>
      <c r="G43" s="6">
        <v>8.3290000000000003E-2</v>
      </c>
      <c r="M43" s="6">
        <v>0.1011</v>
      </c>
    </row>
    <row r="44" spans="1:28" s="6" customFormat="1" x14ac:dyDescent="0.2">
      <c r="A44" s="6">
        <v>0</v>
      </c>
      <c r="D44" s="3">
        <v>0</v>
      </c>
      <c r="G44" s="6">
        <v>0</v>
      </c>
      <c r="M44" s="6">
        <v>0</v>
      </c>
    </row>
    <row r="45" spans="1:28" s="6" customFormat="1" x14ac:dyDescent="0.2"/>
    <row r="46" spans="1:28" s="6" customFormat="1" x14ac:dyDescent="0.2">
      <c r="A46" s="25" t="s">
        <v>23</v>
      </c>
      <c r="B46" s="64">
        <v>6.1539999999999999</v>
      </c>
      <c r="C46" s="64">
        <v>1.909</v>
      </c>
      <c r="D46" s="64">
        <v>6.093</v>
      </c>
      <c r="E46" s="64">
        <v>9.9719999999999995</v>
      </c>
      <c r="F46" s="64">
        <v>7.1429999999999998</v>
      </c>
      <c r="G46" s="64">
        <v>12.07</v>
      </c>
      <c r="H46" s="64">
        <v>5.7089999999999996</v>
      </c>
      <c r="I46" s="64">
        <v>3.871</v>
      </c>
      <c r="J46" s="64">
        <v>5.4989999999999997</v>
      </c>
      <c r="K46" s="64">
        <v>5.0869999999999997</v>
      </c>
      <c r="L46" s="64">
        <v>5.3230000000000004</v>
      </c>
      <c r="M46" s="64">
        <v>4.4050000000000002</v>
      </c>
    </row>
    <row r="47" spans="1:28" x14ac:dyDescent="0.2">
      <c r="A47" s="46" t="s">
        <v>32</v>
      </c>
      <c r="B47" s="65">
        <f>AVERAGE(B46:D46)</f>
        <v>4.7186666666666666</v>
      </c>
      <c r="C47" s="66">
        <f>STDEV(B46:D46)</f>
        <v>2.4334338563711424</v>
      </c>
      <c r="D47" s="64"/>
      <c r="E47" s="65">
        <f>AVERAGE(E46:G46)</f>
        <v>9.7283333333333335</v>
      </c>
      <c r="F47" s="66">
        <f>STDEV(E46:G46)</f>
        <v>2.4725214525527086</v>
      </c>
      <c r="G47" s="64"/>
      <c r="H47" s="65">
        <f>AVERAGE(H46:J46)</f>
        <v>5.0263333333333335</v>
      </c>
      <c r="I47" s="66">
        <f>STDEV(H46:J46)</f>
        <v>1.0060424112995032</v>
      </c>
      <c r="J47" s="64"/>
      <c r="K47" s="65">
        <f>AVERAGE(K46:M46)</f>
        <v>4.9383333333333335</v>
      </c>
      <c r="L47" s="66">
        <f>STDEV(K46:M46)</f>
        <v>0.47671514904954859</v>
      </c>
      <c r="M47" s="64"/>
    </row>
    <row r="48" spans="1:28" x14ac:dyDescent="0.2">
      <c r="A48" s="46" t="s">
        <v>33</v>
      </c>
      <c r="B48" s="53" t="s">
        <v>36</v>
      </c>
      <c r="C48" s="50"/>
      <c r="D48" s="50"/>
      <c r="E48" s="53" t="s">
        <v>37</v>
      </c>
      <c r="F48" s="50"/>
      <c r="G48" s="50"/>
      <c r="H48" s="53" t="s">
        <v>38</v>
      </c>
      <c r="I48" s="50"/>
      <c r="J48" s="50"/>
      <c r="K48" s="53" t="s">
        <v>39</v>
      </c>
      <c r="L48" s="50"/>
      <c r="M48" s="50"/>
    </row>
    <row r="50" spans="3:15" x14ac:dyDescent="0.2">
      <c r="C50" s="1" t="s">
        <v>21</v>
      </c>
      <c r="O50" s="6"/>
    </row>
    <row r="51" spans="3:15" ht="17" thickBot="1" x14ac:dyDescent="0.25"/>
    <row r="52" spans="3:15" x14ac:dyDescent="0.2">
      <c r="C52" s="57" t="s">
        <v>4</v>
      </c>
      <c r="D52" s="58"/>
      <c r="E52" s="58" t="s">
        <v>6</v>
      </c>
      <c r="F52" s="58"/>
      <c r="G52" s="58" t="s">
        <v>5</v>
      </c>
      <c r="H52" s="58"/>
      <c r="I52" s="58" t="s">
        <v>1</v>
      </c>
      <c r="J52" s="58"/>
      <c r="K52" s="58" t="s">
        <v>7</v>
      </c>
      <c r="L52" s="59"/>
    </row>
    <row r="53" spans="3:15" x14ac:dyDescent="0.2">
      <c r="C53" s="27">
        <v>12.73</v>
      </c>
      <c r="D53" s="21">
        <v>0.52700000000000002</v>
      </c>
      <c r="E53" s="20">
        <v>5.42</v>
      </c>
      <c r="F53" s="21">
        <v>0.221</v>
      </c>
      <c r="G53" s="20">
        <v>5.88</v>
      </c>
      <c r="H53" s="21">
        <v>0.248</v>
      </c>
      <c r="I53" s="20">
        <v>1.84</v>
      </c>
      <c r="J53" s="21">
        <v>0.27400000000000002</v>
      </c>
      <c r="K53" s="20">
        <v>1.34</v>
      </c>
      <c r="L53" s="28">
        <v>0.376</v>
      </c>
    </row>
    <row r="54" spans="3:15" ht="17" thickBot="1" x14ac:dyDescent="0.25">
      <c r="C54" s="22"/>
      <c r="D54" s="23"/>
      <c r="E54" s="23"/>
      <c r="F54" s="23"/>
      <c r="G54" s="23"/>
      <c r="H54" s="23"/>
      <c r="I54" s="23"/>
      <c r="J54" s="23"/>
      <c r="K54" s="23"/>
      <c r="L54" s="24"/>
    </row>
  </sheetData>
  <mergeCells count="27">
    <mergeCell ref="P21:AB21"/>
    <mergeCell ref="E2:G2"/>
    <mergeCell ref="B2:D2"/>
    <mergeCell ref="B21:M21"/>
    <mergeCell ref="B19:D19"/>
    <mergeCell ref="E19:G19"/>
    <mergeCell ref="C52:D52"/>
    <mergeCell ref="E52:F52"/>
    <mergeCell ref="G52:H52"/>
    <mergeCell ref="I52:J52"/>
    <mergeCell ref="K52:L52"/>
    <mergeCell ref="S22:V22"/>
    <mergeCell ref="W22:Y22"/>
    <mergeCell ref="Z22:AB22"/>
    <mergeCell ref="B22:D22"/>
    <mergeCell ref="E22:G22"/>
    <mergeCell ref="H22:J22"/>
    <mergeCell ref="K22:M22"/>
    <mergeCell ref="P22:R22"/>
    <mergeCell ref="S35:V35"/>
    <mergeCell ref="W35:Y35"/>
    <mergeCell ref="Z35:AB35"/>
    <mergeCell ref="B48:D48"/>
    <mergeCell ref="E48:G48"/>
    <mergeCell ref="H48:J48"/>
    <mergeCell ref="K48:M48"/>
    <mergeCell ref="P35:R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vt:lpstr>
      <vt:lpstr>Figure 3B</vt:lpstr>
      <vt:lpstr>Figure 3C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2021-06-12T14:17:00Z</dcterms:created>
  <dcterms:modified xsi:type="dcterms:W3CDTF">2021-12-17T02:02:44Z</dcterms:modified>
</cp:coreProperties>
</file>