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eresa/Dropbox (MIT)/Mena_MassTitr_paper_Theresa/210409_elife_submission/Rewritten_papers/MS1 (Short Report)/MS1_resubmission/211216 final review/Source data files/"/>
    </mc:Choice>
  </mc:AlternateContent>
  <xr:revisionPtr revIDLastSave="0" documentId="13_ncr:1_{FF378B03-6A33-9446-B3F7-85C9642104DB}" xr6:coauthVersionLast="47" xr6:coauthVersionMax="47" xr10:uidLastSave="{00000000-0000-0000-0000-000000000000}"/>
  <bookViews>
    <workbookView xWindow="13320" yWindow="500" windowWidth="14280" windowHeight="16300" activeTab="1" xr2:uid="{4010F817-91D0-EC40-BC3D-ABCC9265DA5F}"/>
  </bookViews>
  <sheets>
    <sheet name="Read Me" sheetId="3" r:id="rId1"/>
    <sheet name="Supplement File 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F34" i="1"/>
  <c r="E34" i="1"/>
  <c r="C34" i="1"/>
  <c r="B34" i="1"/>
  <c r="D19" i="1"/>
  <c r="E19" i="1"/>
  <c r="F19" i="1"/>
  <c r="G19" i="1"/>
  <c r="C19" i="1"/>
  <c r="B19" i="1"/>
</calcChain>
</file>

<file path=xl/sharedStrings.xml><?xml version="1.0" encoding="utf-8"?>
<sst xmlns="http://schemas.openxmlformats.org/spreadsheetml/2006/main" count="45" uniqueCount="31">
  <si>
    <t>Concentration (μM)</t>
  </si>
  <si>
    <t>Rep 1</t>
  </si>
  <si>
    <t>Rep 2</t>
  </si>
  <si>
    <t xml:space="preserve">Rep 1 </t>
  </si>
  <si>
    <t>ABI1 A</t>
  </si>
  <si>
    <t>ABI1 B</t>
  </si>
  <si>
    <t>ABI1 ala</t>
  </si>
  <si>
    <t>FDDFP8</t>
  </si>
  <si>
    <t>FP8</t>
  </si>
  <si>
    <t>FP4S4</t>
  </si>
  <si>
    <r>
      <t xml:space="preserve">Additional details on BLI data collection and steady state analysis can be found in co-submission manuscript </t>
    </r>
    <r>
      <rPr>
        <i/>
        <sz val="12"/>
        <color theme="1"/>
        <rFont val="Calibri"/>
        <family val="2"/>
        <scheme val="minor"/>
      </rPr>
      <t>A distributed residue network permits conformational binding specificity in a conserved family of actin remodelers</t>
    </r>
  </si>
  <si>
    <t xml:space="preserve">Steady state values are reported as the wavelength shift (response, nm) of the BLI experiment. Data in tables is reported as the average KD and standard deviation </t>
  </si>
  <si>
    <t>Rep 3</t>
  </si>
  <si>
    <t>KD (μM)</t>
  </si>
  <si>
    <t>Rep 4</t>
  </si>
  <si>
    <t>2-4 separate BLI experiments were performed, and steady state analysis was performed for each curve at a given concentration of ENAH EVH1 to obtain values to fit a one-site specific to  binding model in Prism to obtain KD's.</t>
  </si>
  <si>
    <r>
      <t xml:space="preserve">Raw data for </t>
    </r>
    <r>
      <rPr>
        <b/>
        <sz val="12"/>
        <color theme="1"/>
        <rFont val="Calibri"/>
        <family val="2"/>
        <scheme val="minor"/>
      </rPr>
      <t xml:space="preserve">Supplement File 3 </t>
    </r>
    <r>
      <rPr>
        <sz val="12"/>
        <color theme="1"/>
        <rFont val="Calibri"/>
        <family val="2"/>
        <scheme val="minor"/>
      </rPr>
      <t>in Native proline-rich motifs exploit sequence context to target actin-remodeling Ena/VASP protein ENAH</t>
    </r>
  </si>
  <si>
    <t xml:space="preserve">Values for mean and standard deviation of KD's are given in format below: </t>
  </si>
  <si>
    <t>AVERAGE</t>
  </si>
  <si>
    <t>STD DEV</t>
  </si>
  <si>
    <t>Average and SD</t>
  </si>
  <si>
    <t>95% Confidence Interval</t>
  </si>
  <si>
    <t>Rep 3*</t>
  </si>
  <si>
    <t xml:space="preserve">*replicate omitted because it is an outlier. However, inclusion of this replicate does not change any statististically significant conclusions. </t>
  </si>
  <si>
    <t>ENAH EVH1 WT against ABI1 can be found in Source Data-  Supplementary File 2</t>
  </si>
  <si>
    <t>[0, 9.1]</t>
  </si>
  <si>
    <t>[0 , 11.7]</t>
  </si>
  <si>
    <t>[0.82 , 16.1]</t>
  </si>
  <si>
    <t>[7.4 , 11.7]</t>
  </si>
  <si>
    <t>[14.2 , 42.6]</t>
  </si>
  <si>
    <t>[87.1 , 132.7]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</si>
</sst>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F92D4"/>
        <bgColor indexed="64"/>
      </patternFill>
    </fill>
    <fill>
      <patternFill patternType="solid">
        <fgColor rgb="FFFB715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/>
    <xf numFmtId="0" fontId="4" fillId="0" borderId="0" xfId="0" applyFont="1" applyFill="1"/>
    <xf numFmtId="0" fontId="1" fillId="0" borderId="0" xfId="0" applyFont="1"/>
    <xf numFmtId="0" fontId="5" fillId="0" borderId="0" xfId="0" applyFont="1"/>
    <xf numFmtId="0" fontId="0" fillId="2" borderId="0" xfId="0" applyFill="1"/>
    <xf numFmtId="0" fontId="0" fillId="3" borderId="0" xfId="0" applyFill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2" fontId="8" fillId="0" borderId="0" xfId="0" applyNumberFormat="1" applyFont="1" applyFill="1"/>
    <xf numFmtId="2" fontId="3" fillId="0" borderId="0" xfId="0" applyNumberFormat="1" applyFont="1"/>
    <xf numFmtId="2" fontId="1" fillId="2" borderId="0" xfId="0" applyNumberFormat="1" applyFont="1" applyFill="1"/>
    <xf numFmtId="2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037A-5ADD-1B4C-B0D7-FBDF2238B749}">
  <dimension ref="A1:B8"/>
  <sheetViews>
    <sheetView workbookViewId="0">
      <selection activeCell="D24" sqref="D24"/>
    </sheetView>
  </sheetViews>
  <sheetFormatPr baseColWidth="10" defaultRowHeight="16" x14ac:dyDescent="0.2"/>
  <sheetData>
    <row r="1" spans="1:2" x14ac:dyDescent="0.2">
      <c r="A1" t="s">
        <v>16</v>
      </c>
    </row>
    <row r="3" spans="1:2" x14ac:dyDescent="0.2">
      <c r="A3" t="s">
        <v>15</v>
      </c>
    </row>
    <row r="4" spans="1:2" x14ac:dyDescent="0.2">
      <c r="A4" t="s">
        <v>11</v>
      </c>
    </row>
    <row r="5" spans="1:2" x14ac:dyDescent="0.2">
      <c r="A5" t="s">
        <v>10</v>
      </c>
    </row>
    <row r="7" spans="1:2" x14ac:dyDescent="0.2">
      <c r="A7" s="11" t="s">
        <v>17</v>
      </c>
    </row>
    <row r="8" spans="1:2" x14ac:dyDescent="0.2">
      <c r="A8" s="12" t="s">
        <v>18</v>
      </c>
      <c r="B8" s="13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67083-251B-114F-A759-2699DC53B72F}">
  <dimension ref="A1:K38"/>
  <sheetViews>
    <sheetView tabSelected="1" workbookViewId="0">
      <selection activeCell="F45" sqref="F45"/>
    </sheetView>
  </sheetViews>
  <sheetFormatPr baseColWidth="10" defaultRowHeight="16" x14ac:dyDescent="0.2"/>
  <cols>
    <col min="1" max="1" width="19.33203125" style="2" customWidth="1"/>
    <col min="2" max="16384" width="10.83203125" style="2"/>
  </cols>
  <sheetData>
    <row r="1" spans="1:8" x14ac:dyDescent="0.2">
      <c r="A1" s="19" t="s">
        <v>24</v>
      </c>
      <c r="B1" s="19"/>
      <c r="C1" s="19"/>
      <c r="D1" s="19"/>
      <c r="E1" s="19"/>
      <c r="F1" s="19"/>
      <c r="G1" s="19"/>
      <c r="H1" s="19"/>
    </row>
    <row r="3" spans="1:8" x14ac:dyDescent="0.2">
      <c r="A3" s="1" t="s">
        <v>0</v>
      </c>
      <c r="B3" s="16" t="s">
        <v>4</v>
      </c>
      <c r="C3" s="16"/>
      <c r="D3" s="18" t="s">
        <v>5</v>
      </c>
      <c r="E3" s="18"/>
      <c r="F3" s="18" t="s">
        <v>6</v>
      </c>
      <c r="G3" s="18"/>
    </row>
    <row r="4" spans="1:8" x14ac:dyDescent="0.2">
      <c r="B4" s="4" t="s">
        <v>1</v>
      </c>
      <c r="C4" s="4" t="s">
        <v>2</v>
      </c>
      <c r="D4" s="4" t="s">
        <v>1</v>
      </c>
      <c r="E4" s="4" t="s">
        <v>2</v>
      </c>
      <c r="F4" s="4" t="s">
        <v>3</v>
      </c>
      <c r="G4" s="4" t="s">
        <v>2</v>
      </c>
    </row>
    <row r="5" spans="1:8" x14ac:dyDescent="0.2">
      <c r="A5" s="3">
        <v>80</v>
      </c>
      <c r="B5" s="3">
        <v>0.64529999999999998</v>
      </c>
      <c r="C5" s="3">
        <v>0.58589999999999998</v>
      </c>
      <c r="D5" s="3">
        <v>0.62980000000000003</v>
      </c>
      <c r="E5" s="3">
        <v>0.52739999999999998</v>
      </c>
      <c r="F5" s="3">
        <v>0.48280000000000001</v>
      </c>
      <c r="G5" s="3">
        <v>0.43380000000000002</v>
      </c>
    </row>
    <row r="6" spans="1:8" x14ac:dyDescent="0.2">
      <c r="A6" s="3">
        <v>53.33</v>
      </c>
      <c r="B6" s="3">
        <v>0.6099</v>
      </c>
      <c r="C6" s="3">
        <v>0.55189999999999995</v>
      </c>
      <c r="D6" s="3">
        <v>0.59870000000000001</v>
      </c>
      <c r="E6" s="3">
        <v>0.46949999999999997</v>
      </c>
      <c r="F6" s="3">
        <v>0.44919999999999999</v>
      </c>
      <c r="G6" s="3">
        <v>0.42709999999999998</v>
      </c>
    </row>
    <row r="7" spans="1:8" x14ac:dyDescent="0.2">
      <c r="A7" s="3">
        <v>35.56</v>
      </c>
      <c r="B7" s="3">
        <v>0.58020000000000005</v>
      </c>
      <c r="C7" s="3">
        <v>0.55120000000000002</v>
      </c>
      <c r="D7" s="3">
        <v>0.55459999999999998</v>
      </c>
      <c r="E7" s="3">
        <v>0.4622</v>
      </c>
      <c r="F7" s="3">
        <v>0.41830000000000001</v>
      </c>
      <c r="G7" s="3">
        <v>0.3926</v>
      </c>
    </row>
    <row r="8" spans="1:8" x14ac:dyDescent="0.2">
      <c r="A8" s="3">
        <v>23.7</v>
      </c>
      <c r="B8" s="3">
        <v>0.53200000000000003</v>
      </c>
      <c r="C8" s="3">
        <v>0.4955</v>
      </c>
      <c r="D8" s="3">
        <v>0.52059999999999995</v>
      </c>
      <c r="E8" s="3">
        <v>0.4446</v>
      </c>
      <c r="F8" s="3">
        <v>0.38250000000000001</v>
      </c>
      <c r="G8" s="3">
        <v>0.34939999999999999</v>
      </c>
    </row>
    <row r="9" spans="1:8" x14ac:dyDescent="0.2">
      <c r="A9" s="3">
        <v>15.8</v>
      </c>
      <c r="B9" s="3">
        <v>0.50219999999999998</v>
      </c>
      <c r="C9" s="3">
        <v>0.4289</v>
      </c>
      <c r="D9" s="3">
        <v>0.47360000000000002</v>
      </c>
      <c r="E9" s="3">
        <v>0.43340000000000001</v>
      </c>
      <c r="F9" s="3">
        <v>0.33529999999999999</v>
      </c>
      <c r="G9" s="3">
        <v>0.28399999999999997</v>
      </c>
    </row>
    <row r="10" spans="1:8" x14ac:dyDescent="0.2">
      <c r="A10" s="3">
        <v>10.53</v>
      </c>
      <c r="B10" s="3">
        <v>0.45590000000000003</v>
      </c>
      <c r="C10" s="3">
        <v>0.38890000000000002</v>
      </c>
      <c r="D10" s="3">
        <v>0.42359999999999998</v>
      </c>
      <c r="E10" s="3">
        <v>0.4012</v>
      </c>
      <c r="F10" s="3">
        <v>0.28710000000000002</v>
      </c>
      <c r="G10" s="3">
        <v>0.25330000000000003</v>
      </c>
    </row>
    <row r="11" spans="1:8" x14ac:dyDescent="0.2">
      <c r="A11" s="3">
        <v>7.0220000000000002</v>
      </c>
      <c r="B11" s="3">
        <v>0.40079999999999999</v>
      </c>
      <c r="C11" s="3">
        <v>0.34329999999999999</v>
      </c>
      <c r="D11" s="3">
        <v>0.3594</v>
      </c>
      <c r="E11" s="3">
        <v>0.34379999999999999</v>
      </c>
      <c r="F11" s="3">
        <v>0.23680000000000001</v>
      </c>
      <c r="G11" s="3">
        <v>0.2117</v>
      </c>
    </row>
    <row r="12" spans="1:8" x14ac:dyDescent="0.2">
      <c r="A12" s="3">
        <v>4.68</v>
      </c>
      <c r="B12" s="3">
        <v>0.35139999999999999</v>
      </c>
      <c r="C12" s="3">
        <v>0.30549999999999999</v>
      </c>
      <c r="D12" s="3">
        <v>0.33050000000000002</v>
      </c>
      <c r="E12" s="3">
        <v>0.28799999999999998</v>
      </c>
      <c r="F12" s="3">
        <v>0.1988</v>
      </c>
      <c r="G12" s="3">
        <v>0.1673</v>
      </c>
    </row>
    <row r="13" spans="1:8" x14ac:dyDescent="0.2">
      <c r="A13" s="3">
        <v>3.12</v>
      </c>
      <c r="B13" s="3">
        <v>0.27939999999999998</v>
      </c>
      <c r="C13" s="3">
        <v>0.24679999999999999</v>
      </c>
      <c r="D13" s="3">
        <v>0.26240000000000002</v>
      </c>
      <c r="E13" s="3">
        <v>0.25330000000000003</v>
      </c>
      <c r="F13" s="3">
        <v>0.151</v>
      </c>
      <c r="G13" s="3">
        <v>0.13739999999999999</v>
      </c>
    </row>
    <row r="14" spans="1:8" x14ac:dyDescent="0.2">
      <c r="A14" s="3">
        <v>2.08</v>
      </c>
      <c r="B14" s="3">
        <v>0.24809999999999999</v>
      </c>
      <c r="C14" s="3">
        <v>0.20319999999999999</v>
      </c>
      <c r="D14" s="3">
        <v>0.2238</v>
      </c>
      <c r="E14" s="3">
        <v>0.2099</v>
      </c>
      <c r="F14" s="3">
        <v>0.11849999999999999</v>
      </c>
      <c r="G14" s="3">
        <v>9.8860000000000003E-2</v>
      </c>
    </row>
    <row r="15" spans="1:8" x14ac:dyDescent="0.2">
      <c r="A15" s="3">
        <v>1.39</v>
      </c>
      <c r="B15" s="3">
        <v>0.19220000000000001</v>
      </c>
      <c r="C15" s="3">
        <v>0.1668</v>
      </c>
      <c r="D15" s="3">
        <v>0.17760000000000001</v>
      </c>
      <c r="E15" s="3">
        <v>0.16089999999999999</v>
      </c>
      <c r="F15" s="3">
        <v>9.0230000000000005E-2</v>
      </c>
      <c r="G15" s="3">
        <v>7.5240000000000001E-2</v>
      </c>
    </row>
    <row r="16" spans="1:8" x14ac:dyDescent="0.2">
      <c r="A16" s="3">
        <v>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8" spans="1:11" x14ac:dyDescent="0.2">
      <c r="A18" s="7" t="s">
        <v>13</v>
      </c>
      <c r="B18" s="22">
        <v>3.9329999999999998</v>
      </c>
      <c r="C18" s="22">
        <v>4.6890000000000001</v>
      </c>
      <c r="D18" s="22">
        <v>4.5380000000000003</v>
      </c>
      <c r="E18" s="22">
        <v>3.3039999999999998</v>
      </c>
      <c r="F18" s="22">
        <v>7.8639999999999999</v>
      </c>
      <c r="G18" s="22">
        <v>9.0670000000000002</v>
      </c>
    </row>
    <row r="19" spans="1:11" x14ac:dyDescent="0.2">
      <c r="A19" s="7" t="s">
        <v>20</v>
      </c>
      <c r="B19" s="23">
        <f>AVERAGE(B18:C18)</f>
        <v>4.3109999999999999</v>
      </c>
      <c r="C19" s="24">
        <f>STDEV(B18:C18)</f>
        <v>0.53457272657703014</v>
      </c>
      <c r="D19" s="23">
        <f t="shared" ref="D19" si="0">AVERAGE(D18:E18)</f>
        <v>3.9210000000000003</v>
      </c>
      <c r="E19" s="24">
        <f t="shared" ref="E19" si="1">STDEV(D18:E18)</f>
        <v>0.87256976798419794</v>
      </c>
      <c r="F19" s="23">
        <f t="shared" ref="F19" si="2">AVERAGE(F18:G18)</f>
        <v>8.4655000000000005</v>
      </c>
      <c r="G19" s="24">
        <f t="shared" ref="G19" si="3">STDEV(F18:G18)</f>
        <v>0.85064945776741696</v>
      </c>
    </row>
    <row r="20" spans="1:11" x14ac:dyDescent="0.2">
      <c r="A20" s="7" t="s">
        <v>21</v>
      </c>
      <c r="B20" s="20" t="s">
        <v>25</v>
      </c>
      <c r="C20" s="20"/>
      <c r="D20" s="20" t="s">
        <v>26</v>
      </c>
      <c r="E20" s="20"/>
      <c r="F20" s="20" t="s">
        <v>27</v>
      </c>
      <c r="G20" s="20"/>
    </row>
    <row r="22" spans="1:11" x14ac:dyDescent="0.2">
      <c r="B22" s="16" t="s">
        <v>7</v>
      </c>
      <c r="C22" s="17"/>
      <c r="D22" s="17"/>
      <c r="E22" s="18" t="s">
        <v>8</v>
      </c>
      <c r="F22" s="17"/>
      <c r="G22" s="17"/>
      <c r="H22" s="18" t="s">
        <v>9</v>
      </c>
      <c r="I22" s="17"/>
      <c r="J22" s="17"/>
    </row>
    <row r="23" spans="1:11" x14ac:dyDescent="0.2">
      <c r="A23" s="1" t="s">
        <v>0</v>
      </c>
      <c r="B23" s="4" t="s">
        <v>1</v>
      </c>
      <c r="C23" s="4" t="s">
        <v>2</v>
      </c>
      <c r="D23" s="4" t="s">
        <v>12</v>
      </c>
      <c r="E23" s="4" t="s">
        <v>1</v>
      </c>
      <c r="F23" s="4" t="s">
        <v>2</v>
      </c>
      <c r="G23" s="4" t="s">
        <v>12</v>
      </c>
      <c r="H23" s="4" t="s">
        <v>1</v>
      </c>
      <c r="I23" s="4" t="s">
        <v>2</v>
      </c>
      <c r="J23" s="4" t="s">
        <v>22</v>
      </c>
      <c r="K23" s="9" t="s">
        <v>14</v>
      </c>
    </row>
    <row r="24" spans="1:11" x14ac:dyDescent="0.2">
      <c r="A24" s="3">
        <v>80</v>
      </c>
      <c r="B24" s="3">
        <v>0.4763</v>
      </c>
      <c r="C24" s="3">
        <v>0.49159999999999998</v>
      </c>
      <c r="D24" s="5">
        <v>0.40913699999999997</v>
      </c>
      <c r="E24" s="3">
        <v>0.30409999999999998</v>
      </c>
      <c r="F24" s="3">
        <v>0.3322</v>
      </c>
      <c r="G24" s="3">
        <v>0.288576</v>
      </c>
      <c r="H24" s="3">
        <v>0.21640000000000001</v>
      </c>
      <c r="I24" s="3">
        <v>0.21240000000000001</v>
      </c>
      <c r="J24" s="14">
        <v>0.309701</v>
      </c>
      <c r="K24" s="3">
        <v>0.199515</v>
      </c>
    </row>
    <row r="25" spans="1:11" x14ac:dyDescent="0.2">
      <c r="A25" s="3">
        <v>60</v>
      </c>
      <c r="B25" s="3">
        <v>0.4627</v>
      </c>
      <c r="C25" s="3">
        <v>0.45760000000000001</v>
      </c>
      <c r="D25" s="3">
        <v>0.39050000000000001</v>
      </c>
      <c r="E25" s="3">
        <v>0.3211</v>
      </c>
      <c r="F25" s="3">
        <v>0.29530000000000001</v>
      </c>
      <c r="G25" s="3">
        <v>0.26355499999999998</v>
      </c>
      <c r="H25" s="3">
        <v>0.1852</v>
      </c>
      <c r="I25" s="3">
        <v>0.17929999999999999</v>
      </c>
      <c r="J25" s="14">
        <v>0.26314599999999999</v>
      </c>
      <c r="K25" s="3">
        <v>0.16773399999999999</v>
      </c>
    </row>
    <row r="26" spans="1:11" x14ac:dyDescent="0.2">
      <c r="A26" s="3">
        <v>30</v>
      </c>
      <c r="B26" s="3">
        <v>0.37290000000000001</v>
      </c>
      <c r="C26" s="3">
        <v>0.39290000000000003</v>
      </c>
      <c r="D26" s="3">
        <v>0.33189200000000002</v>
      </c>
      <c r="E26" s="3">
        <v>0.2303</v>
      </c>
      <c r="F26" s="3">
        <v>0.21829999999999999</v>
      </c>
      <c r="G26" s="3">
        <v>0.18987599999999999</v>
      </c>
      <c r="H26" s="3">
        <v>0.1113</v>
      </c>
      <c r="I26" s="3">
        <v>0.1072</v>
      </c>
      <c r="J26" s="14">
        <v>0.16425600000000001</v>
      </c>
      <c r="K26" s="3">
        <v>0.103645</v>
      </c>
    </row>
    <row r="27" spans="1:11" x14ac:dyDescent="0.2">
      <c r="A27" s="3">
        <v>15</v>
      </c>
      <c r="B27" s="3">
        <v>0.30520000000000003</v>
      </c>
      <c r="C27" s="3">
        <v>0.30649999999999999</v>
      </c>
      <c r="D27" s="3">
        <v>0.26873900000000001</v>
      </c>
      <c r="E27" s="3">
        <v>0.15659999999999999</v>
      </c>
      <c r="F27" s="3">
        <v>0.14410000000000001</v>
      </c>
      <c r="G27" s="3">
        <v>0.13075000000000001</v>
      </c>
      <c r="H27" s="3">
        <v>6.1949999999999998E-2</v>
      </c>
      <c r="I27" s="3">
        <v>6.2440000000000002E-2</v>
      </c>
      <c r="J27" s="14">
        <v>0.100456</v>
      </c>
      <c r="K27" s="3">
        <v>5.9990000000000002E-2</v>
      </c>
    </row>
    <row r="28" spans="1:11" x14ac:dyDescent="0.2">
      <c r="A28" s="3">
        <v>7.5</v>
      </c>
      <c r="B28" s="3">
        <v>0.2243</v>
      </c>
      <c r="C28" s="3">
        <v>0.22059999999999999</v>
      </c>
      <c r="D28" s="3">
        <v>0.20091300000000001</v>
      </c>
      <c r="E28" s="3">
        <v>9.955E-2</v>
      </c>
      <c r="F28" s="3">
        <v>8.6860000000000007E-2</v>
      </c>
      <c r="G28" s="3">
        <v>8.3970000000000003E-2</v>
      </c>
      <c r="H28" s="3">
        <v>3.2660000000000002E-2</v>
      </c>
      <c r="I28" s="3">
        <v>3.6229999999999998E-2</v>
      </c>
      <c r="J28" s="14">
        <v>5.9908000000000003E-2</v>
      </c>
      <c r="K28" s="3">
        <v>3.0415000000000001E-2</v>
      </c>
    </row>
    <row r="29" spans="1:11" x14ac:dyDescent="0.2">
      <c r="A29" s="3">
        <v>3.75</v>
      </c>
      <c r="B29" s="3">
        <v>0.16209999999999999</v>
      </c>
      <c r="C29" s="3">
        <v>0.1636</v>
      </c>
      <c r="D29" s="3">
        <v>0.14473800000000001</v>
      </c>
      <c r="E29" s="3">
        <v>6.2570000000000001E-2</v>
      </c>
      <c r="F29" s="3">
        <v>4.7300000000000002E-2</v>
      </c>
      <c r="G29" s="3">
        <v>5.6068E-2</v>
      </c>
      <c r="H29" s="3">
        <v>1.7770000000000001E-2</v>
      </c>
      <c r="I29" s="3">
        <v>0</v>
      </c>
      <c r="J29" s="14">
        <v>4.1369999999999997E-2</v>
      </c>
      <c r="K29" s="3">
        <v>1.4692999999999999E-2</v>
      </c>
    </row>
    <row r="30" spans="1:11" x14ac:dyDescent="0.2">
      <c r="A30" s="3">
        <v>1.875</v>
      </c>
      <c r="B30" s="3">
        <v>9.4880000000000006E-2</v>
      </c>
      <c r="C30" s="3">
        <v>9.9690000000000001E-2</v>
      </c>
      <c r="D30" s="3">
        <v>9.7333000000000003E-2</v>
      </c>
      <c r="E30" s="3">
        <v>4.0300000000000002E-2</v>
      </c>
      <c r="F30" s="3">
        <v>2.0670000000000001E-2</v>
      </c>
      <c r="G30" s="3">
        <v>3.2129999999999999E-2</v>
      </c>
      <c r="H30" s="3">
        <v>7.9319999999999998E-4</v>
      </c>
      <c r="I30" s="3">
        <v>0</v>
      </c>
      <c r="J30" s="14">
        <v>3.0370999999999999E-2</v>
      </c>
      <c r="K30" s="3">
        <v>4.5300000000000002E-3</v>
      </c>
    </row>
    <row r="31" spans="1:11" x14ac:dyDescent="0.2">
      <c r="A31" s="3">
        <v>0</v>
      </c>
      <c r="B31" s="3">
        <v>0</v>
      </c>
      <c r="C31" s="3">
        <v>0</v>
      </c>
      <c r="D31" s="5">
        <v>0</v>
      </c>
      <c r="E31" s="3">
        <v>0</v>
      </c>
      <c r="F31" s="3">
        <v>0</v>
      </c>
      <c r="G31" s="5">
        <v>0</v>
      </c>
      <c r="H31" s="3">
        <v>0</v>
      </c>
      <c r="I31" s="3">
        <v>0</v>
      </c>
      <c r="J31" s="14">
        <v>0</v>
      </c>
      <c r="K31" s="3">
        <v>0</v>
      </c>
    </row>
    <row r="32" spans="1:11" x14ac:dyDescent="0.2">
      <c r="A32" s="6"/>
      <c r="J32" s="15"/>
    </row>
    <row r="33" spans="1:11" x14ac:dyDescent="0.2">
      <c r="A33" s="7" t="s">
        <v>13</v>
      </c>
      <c r="B33" s="20">
        <v>9.9209999999999994</v>
      </c>
      <c r="C33" s="20">
        <v>10.16</v>
      </c>
      <c r="D33" s="20">
        <v>8.5549999999999997</v>
      </c>
      <c r="E33" s="20">
        <v>22.77</v>
      </c>
      <c r="F33" s="20">
        <v>34.21</v>
      </c>
      <c r="G33" s="20">
        <v>28.1</v>
      </c>
      <c r="H33" s="20">
        <v>109.5</v>
      </c>
      <c r="I33" s="20">
        <v>119.2</v>
      </c>
      <c r="J33" s="21">
        <v>69.680000000000007</v>
      </c>
      <c r="K33" s="20">
        <v>100.9</v>
      </c>
    </row>
    <row r="34" spans="1:11" x14ac:dyDescent="0.2">
      <c r="A34" s="7" t="s">
        <v>20</v>
      </c>
      <c r="B34" s="23">
        <f>AVERAGE(B33:D33)</f>
        <v>9.5453333333333337</v>
      </c>
      <c r="C34" s="24">
        <f>STDEV(B33:D33)</f>
        <v>0.86593898938281644</v>
      </c>
      <c r="D34" s="20"/>
      <c r="E34" s="23">
        <f>AVERAGE(E33:G33)</f>
        <v>28.360000000000003</v>
      </c>
      <c r="F34" s="24">
        <f>STDEV(E33:G33)</f>
        <v>5.7244301026390172</v>
      </c>
      <c r="G34" s="20"/>
      <c r="H34" s="23">
        <f>AVERAGE(H33, I33, K33)</f>
        <v>109.86666666666667</v>
      </c>
      <c r="I34" s="24">
        <f>STDEV(H33, I33, K33)</f>
        <v>9.1555083601804075</v>
      </c>
    </row>
    <row r="35" spans="1:11" x14ac:dyDescent="0.2">
      <c r="A35" s="7" t="s">
        <v>21</v>
      </c>
      <c r="B35" s="10" t="s">
        <v>28</v>
      </c>
      <c r="E35" s="10" t="s">
        <v>29</v>
      </c>
      <c r="F35" s="8"/>
      <c r="H35" s="10" t="s">
        <v>30</v>
      </c>
    </row>
    <row r="37" spans="1:11" x14ac:dyDescent="0.2">
      <c r="F37" s="10"/>
    </row>
    <row r="38" spans="1:11" x14ac:dyDescent="0.2">
      <c r="B38" s="2" t="s">
        <v>23</v>
      </c>
    </row>
  </sheetData>
  <mergeCells count="7">
    <mergeCell ref="B22:D22"/>
    <mergeCell ref="E22:G22"/>
    <mergeCell ref="H22:J22"/>
    <mergeCell ref="A1:H1"/>
    <mergeCell ref="B3:C3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Supplement File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2021-06-12T18:11:10Z</dcterms:created>
  <dcterms:modified xsi:type="dcterms:W3CDTF">2021-12-17T01:56:06Z</dcterms:modified>
</cp:coreProperties>
</file>