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eresa/Dropbox (MIT)/Mena_MassTitr_paper_Theresa/210409_elife_submission/Rewritten_papers/MS1 (Short Report)/MS1_resubmission/211216 final review/Source data files/"/>
    </mc:Choice>
  </mc:AlternateContent>
  <xr:revisionPtr revIDLastSave="0" documentId="13_ncr:1_{69E1F7F2-7555-9A4E-A1E4-2661DE5EFB10}" xr6:coauthVersionLast="47" xr6:coauthVersionMax="47" xr10:uidLastSave="{00000000-0000-0000-0000-000000000000}"/>
  <bookViews>
    <workbookView xWindow="0" yWindow="500" windowWidth="28800" windowHeight="16300" activeTab="1" xr2:uid="{E1DB1333-D354-7241-B8AF-68363DDA4164}"/>
  </bookViews>
  <sheets>
    <sheet name="Read Me" sheetId="2" r:id="rId1"/>
    <sheet name="Table 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1" i="1" l="1"/>
  <c r="R31" i="1"/>
  <c r="P31" i="1"/>
  <c r="M31" i="1"/>
  <c r="J31" i="1"/>
  <c r="F31" i="1"/>
  <c r="E31" i="1"/>
  <c r="C31" i="1"/>
  <c r="I31" i="1"/>
  <c r="L31" i="1"/>
  <c r="O31" i="1"/>
  <c r="B31" i="1"/>
  <c r="F14" i="1"/>
  <c r="E14" i="1"/>
  <c r="C14" i="1"/>
  <c r="B14" i="1"/>
</calcChain>
</file>

<file path=xl/sharedStrings.xml><?xml version="1.0" encoding="utf-8"?>
<sst xmlns="http://schemas.openxmlformats.org/spreadsheetml/2006/main" count="62" uniqueCount="36">
  <si>
    <t>Concentration (μM)</t>
  </si>
  <si>
    <t>Rep 1</t>
  </si>
  <si>
    <t>Rep 2</t>
  </si>
  <si>
    <t>NHSL1 Duplicated</t>
  </si>
  <si>
    <t>LPP Duplicated</t>
  </si>
  <si>
    <t>WT ENAH EVH1</t>
  </si>
  <si>
    <t>LPP</t>
  </si>
  <si>
    <t>NHSL1</t>
  </si>
  <si>
    <t>FP4 1</t>
  </si>
  <si>
    <t>FP4 2</t>
  </si>
  <si>
    <t>Duplicated</t>
  </si>
  <si>
    <t xml:space="preserve">Rep 1 </t>
  </si>
  <si>
    <t>ENAH R47A EVH1</t>
  </si>
  <si>
    <r>
      <t xml:space="preserve">Note: </t>
    </r>
    <r>
      <rPr>
        <sz val="12"/>
        <color theme="1"/>
        <rFont val="Arial"/>
        <family val="2"/>
      </rPr>
      <t>Raw data for WT ENAH EVH1 against LPP and NHSL1 FP4 truncations can be found in Source Data - Figure 3</t>
    </r>
  </si>
  <si>
    <r>
      <t xml:space="preserve">Additional details on BLI data collection and steady state analysis can be found in co-submission manuscript </t>
    </r>
    <r>
      <rPr>
        <i/>
        <sz val="12"/>
        <color theme="1"/>
        <rFont val="Calibri"/>
        <family val="2"/>
        <scheme val="minor"/>
      </rPr>
      <t>A distributed residue network permits conformational binding specificity in a conserved family of actin remodelers</t>
    </r>
  </si>
  <si>
    <t xml:space="preserve">Steady state values are reported as the wavelength shift (response, nm) of the BLI experiment. Data in Table 1 is reported as the average KD and standard deviation </t>
  </si>
  <si>
    <t>Rep 3</t>
  </si>
  <si>
    <t>KD (μM)</t>
  </si>
  <si>
    <t>Rep 4</t>
  </si>
  <si>
    <t>3 separate BLI experiments were performed, and steady state analysis was performed for each curve at a given concentration of ENAH EVH1 to obtain values to fit a one-site specific to  binding model in Prism to obtain KD's.</t>
  </si>
  <si>
    <r>
      <t xml:space="preserve">Raw data for </t>
    </r>
    <r>
      <rPr>
        <b/>
        <sz val="12"/>
        <color theme="1"/>
        <rFont val="Calibri"/>
        <family val="2"/>
        <scheme val="minor"/>
      </rPr>
      <t xml:space="preserve">Table 1 </t>
    </r>
    <r>
      <rPr>
        <sz val="12"/>
        <color theme="1"/>
        <rFont val="Calibri"/>
        <family val="2"/>
        <scheme val="minor"/>
      </rPr>
      <t>in Native proline-rich motifs exploit sequence context to target actin-remodeling Ena/VASP protein ENAH</t>
    </r>
  </si>
  <si>
    <t>95% Confidence Interval</t>
  </si>
  <si>
    <t>Average and SD</t>
  </si>
  <si>
    <t>[2.4709, 13.4011]</t>
  </si>
  <si>
    <t>[17.954, 19.246]</t>
  </si>
  <si>
    <t>Rep 3*</t>
  </si>
  <si>
    <t xml:space="preserve">*Replicate omitted due to being an outlier. However its inclusion does not change any statistically significant conclusions. </t>
  </si>
  <si>
    <t>AVERAGE</t>
  </si>
  <si>
    <t xml:space="preserve">Values for mean and standard deviation of KD's are given in format below: </t>
  </si>
  <si>
    <t>STD DEV</t>
  </si>
  <si>
    <t>[60.0, 63.0]</t>
  </si>
  <si>
    <t>[60.6, 88.0]</t>
  </si>
  <si>
    <t>[47.1, 59.5]</t>
  </si>
  <si>
    <t>[53.3, 132.8]</t>
  </si>
  <si>
    <t>[42.8, 63.1]</t>
  </si>
  <si>
    <t>[47.6, 82.4]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</si>
</sst>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8"/>
      <name val="Calibri"/>
      <family val="2"/>
      <scheme val="minor"/>
    </font>
    <font>
      <i/>
      <sz val="12"/>
      <name val="Arial"/>
      <family val="2"/>
    </font>
    <font>
      <i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F92D4"/>
        <bgColor indexed="64"/>
      </patternFill>
    </fill>
    <fill>
      <patternFill patternType="solid">
        <fgColor rgb="FFFB725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0" fillId="4" borderId="0" xfId="0" applyFill="1"/>
    <xf numFmtId="0" fontId="0" fillId="5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3" fillId="2" borderId="0" xfId="0" applyFont="1" applyFill="1" applyAlignment="1">
      <alignment horizontal="center"/>
    </xf>
    <xf numFmtId="0" fontId="2" fillId="0" borderId="0" xfId="0" applyFont="1" applyAlignment="1"/>
    <xf numFmtId="0" fontId="3" fillId="3" borderId="0" xfId="0" applyFont="1" applyFill="1" applyAlignment="1">
      <alignment horizontal="center"/>
    </xf>
    <xf numFmtId="11" fontId="2" fillId="0" borderId="0" xfId="0" applyNumberFormat="1" applyFont="1" applyAlignment="1">
      <alignment horizontal="center"/>
    </xf>
    <xf numFmtId="11" fontId="0" fillId="0" borderId="0" xfId="0" applyNumberFormat="1" applyAlignment="1">
      <alignment horizontal="center"/>
    </xf>
    <xf numFmtId="2" fontId="4" fillId="0" borderId="0" xfId="0" applyNumberFormat="1" applyFont="1"/>
    <xf numFmtId="2" fontId="2" fillId="0" borderId="0" xfId="0" applyNumberFormat="1" applyFont="1"/>
    <xf numFmtId="2" fontId="8" fillId="0" borderId="0" xfId="0" applyNumberFormat="1" applyFont="1"/>
    <xf numFmtId="2" fontId="2" fillId="4" borderId="0" xfId="0" applyNumberFormat="1" applyFont="1" applyFill="1"/>
    <xf numFmtId="2" fontId="2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F92D4"/>
      <color rgb="FFFB7258"/>
      <color rgb="FFFFC1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2C5E1-24DC-D64E-894B-62239699987D}">
  <dimension ref="A1:B8"/>
  <sheetViews>
    <sheetView workbookViewId="0">
      <selection activeCell="A7" sqref="A7:B8"/>
    </sheetView>
  </sheetViews>
  <sheetFormatPr baseColWidth="10" defaultRowHeight="16" x14ac:dyDescent="0.2"/>
  <sheetData>
    <row r="1" spans="1:2" x14ac:dyDescent="0.2">
      <c r="A1" t="s">
        <v>20</v>
      </c>
    </row>
    <row r="3" spans="1:2" x14ac:dyDescent="0.2">
      <c r="A3" t="s">
        <v>19</v>
      </c>
    </row>
    <row r="4" spans="1:2" x14ac:dyDescent="0.2">
      <c r="A4" t="s">
        <v>15</v>
      </c>
    </row>
    <row r="5" spans="1:2" x14ac:dyDescent="0.2">
      <c r="A5" t="s">
        <v>14</v>
      </c>
    </row>
    <row r="7" spans="1:2" x14ac:dyDescent="0.2">
      <c r="A7" s="15" t="s">
        <v>28</v>
      </c>
    </row>
    <row r="8" spans="1:2" x14ac:dyDescent="0.2">
      <c r="A8" s="16" t="s">
        <v>27</v>
      </c>
      <c r="B8" s="17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97FC6-97EB-4748-9B20-133351554C64}">
  <dimension ref="A1:T35"/>
  <sheetViews>
    <sheetView tabSelected="1" workbookViewId="0">
      <selection activeCell="N14" sqref="N14"/>
    </sheetView>
  </sheetViews>
  <sheetFormatPr baseColWidth="10" defaultRowHeight="16" x14ac:dyDescent="0.2"/>
  <cols>
    <col min="1" max="1" width="23.83203125" style="1" customWidth="1"/>
    <col min="2" max="16384" width="10.83203125" style="1"/>
  </cols>
  <sheetData>
    <row r="1" spans="1:12" x14ac:dyDescent="0.2">
      <c r="A1" s="5"/>
      <c r="B1" s="20" t="s">
        <v>5</v>
      </c>
      <c r="C1" s="21"/>
      <c r="D1" s="21"/>
      <c r="E1" s="21"/>
      <c r="F1" s="21"/>
      <c r="G1" s="21"/>
    </row>
    <row r="2" spans="1:12" x14ac:dyDescent="0.2">
      <c r="B2" s="22" t="s">
        <v>4</v>
      </c>
      <c r="C2" s="23"/>
      <c r="D2" s="23"/>
      <c r="E2" s="24" t="s">
        <v>3</v>
      </c>
      <c r="F2" s="23"/>
      <c r="G2" s="23"/>
    </row>
    <row r="3" spans="1:12" x14ac:dyDescent="0.2">
      <c r="A3" s="2" t="s">
        <v>0</v>
      </c>
      <c r="B3" s="6" t="s">
        <v>1</v>
      </c>
      <c r="C3" s="6" t="s">
        <v>2</v>
      </c>
      <c r="D3" s="7" t="s">
        <v>16</v>
      </c>
      <c r="E3" s="6" t="s">
        <v>1</v>
      </c>
      <c r="F3" s="6" t="s">
        <v>2</v>
      </c>
      <c r="G3" s="7" t="s">
        <v>16</v>
      </c>
    </row>
    <row r="4" spans="1:12" x14ac:dyDescent="0.2">
      <c r="A4" s="3">
        <v>80</v>
      </c>
      <c r="B4" s="3">
        <v>0.8095</v>
      </c>
      <c r="C4" s="3">
        <v>0.57669999999999999</v>
      </c>
      <c r="D4" s="1">
        <v>0.51829999999999998</v>
      </c>
      <c r="E4" s="3">
        <v>0.73040000000000005</v>
      </c>
      <c r="F4" s="3">
        <v>0.54520000000000002</v>
      </c>
      <c r="G4" s="5">
        <v>0.4451</v>
      </c>
      <c r="H4" s="5"/>
      <c r="I4" s="5"/>
      <c r="J4" s="5"/>
      <c r="L4" s="4" t="s">
        <v>13</v>
      </c>
    </row>
    <row r="5" spans="1:12" x14ac:dyDescent="0.2">
      <c r="A5" s="3">
        <v>60</v>
      </c>
      <c r="B5" s="3">
        <v>0.76929999999999998</v>
      </c>
      <c r="C5" s="3">
        <v>0.51470000000000005</v>
      </c>
      <c r="D5" s="1">
        <v>0.4355</v>
      </c>
      <c r="E5" s="3">
        <v>0.66069999999999995</v>
      </c>
      <c r="F5" s="3">
        <v>0.45829999999999999</v>
      </c>
      <c r="G5" s="5">
        <v>0.39810000000000001</v>
      </c>
      <c r="H5" s="5"/>
      <c r="I5" s="5"/>
      <c r="J5" s="5"/>
    </row>
    <row r="6" spans="1:12" x14ac:dyDescent="0.2">
      <c r="A6" s="3">
        <v>30</v>
      </c>
      <c r="B6" s="3">
        <v>0.66110000000000002</v>
      </c>
      <c r="C6" s="3">
        <v>0.49199999999999999</v>
      </c>
      <c r="D6" s="1">
        <v>0.4385</v>
      </c>
      <c r="E6" s="3">
        <v>0.5171</v>
      </c>
      <c r="F6" s="3">
        <v>0.3901</v>
      </c>
      <c r="G6" s="5">
        <v>0.32040000000000002</v>
      </c>
      <c r="H6" s="5"/>
      <c r="I6" s="5"/>
      <c r="J6" s="5"/>
    </row>
    <row r="7" spans="1:12" x14ac:dyDescent="0.2">
      <c r="A7" s="3">
        <v>15</v>
      </c>
      <c r="B7" s="3">
        <v>0.53600000000000003</v>
      </c>
      <c r="C7" s="3">
        <v>0.43390000000000001</v>
      </c>
      <c r="D7" s="1">
        <v>0.31019999999999998</v>
      </c>
      <c r="E7" s="3">
        <v>0.38550000000000001</v>
      </c>
      <c r="F7" s="3">
        <v>0.30180000000000001</v>
      </c>
      <c r="G7" s="5">
        <v>0.22789999999999999</v>
      </c>
      <c r="H7" s="5"/>
      <c r="I7" s="5"/>
      <c r="J7" s="5"/>
    </row>
    <row r="8" spans="1:12" x14ac:dyDescent="0.2">
      <c r="A8" s="3">
        <v>7.5</v>
      </c>
      <c r="B8" s="3">
        <v>0.43109999999999998</v>
      </c>
      <c r="C8" s="3">
        <v>0.3145</v>
      </c>
      <c r="D8" s="1">
        <v>0.22620000000000001</v>
      </c>
      <c r="E8" s="3">
        <v>0.2576</v>
      </c>
      <c r="F8" s="3">
        <v>0.1857</v>
      </c>
      <c r="G8" s="5">
        <v>0.16300000000000001</v>
      </c>
      <c r="H8" s="5"/>
      <c r="I8" s="5"/>
      <c r="J8" s="5"/>
    </row>
    <row r="9" spans="1:12" x14ac:dyDescent="0.2">
      <c r="A9" s="3">
        <v>3.75</v>
      </c>
      <c r="B9" s="3">
        <v>0.32550000000000001</v>
      </c>
      <c r="C9" s="3">
        <v>0.2112</v>
      </c>
      <c r="D9" s="1">
        <v>0.15590000000000001</v>
      </c>
      <c r="E9" s="3">
        <v>0.16619999999999999</v>
      </c>
      <c r="F9" s="3">
        <v>9.9000000000000005E-2</v>
      </c>
      <c r="G9" s="5">
        <v>0.1012</v>
      </c>
      <c r="H9" s="5"/>
      <c r="I9" s="5"/>
      <c r="J9" s="5"/>
    </row>
    <row r="10" spans="1:12" x14ac:dyDescent="0.2">
      <c r="A10" s="3">
        <v>1.875</v>
      </c>
      <c r="B10" s="3">
        <v>0.2185</v>
      </c>
      <c r="C10" s="3">
        <v>0.14699999999999999</v>
      </c>
      <c r="D10" s="1">
        <v>9.4579999999999997E-2</v>
      </c>
      <c r="E10" s="3">
        <v>0.10349999999999999</v>
      </c>
      <c r="F10" s="3">
        <v>6.0330000000000002E-2</v>
      </c>
      <c r="G10" s="1">
        <v>4.3839999999999997E-2</v>
      </c>
      <c r="H10" s="5"/>
      <c r="I10" s="5"/>
      <c r="J10" s="5"/>
    </row>
    <row r="11" spans="1:12" x14ac:dyDescent="0.2">
      <c r="A11" s="3">
        <v>0</v>
      </c>
      <c r="B11" s="3">
        <v>0</v>
      </c>
      <c r="C11" s="3">
        <v>0</v>
      </c>
      <c r="D11" s="1">
        <v>0</v>
      </c>
      <c r="E11" s="3">
        <v>0</v>
      </c>
      <c r="F11" s="3">
        <v>0</v>
      </c>
      <c r="G11" s="1">
        <v>0</v>
      </c>
    </row>
    <row r="13" spans="1:12" x14ac:dyDescent="0.2">
      <c r="A13" s="8" t="s">
        <v>17</v>
      </c>
      <c r="B13" s="27">
        <v>6.875</v>
      </c>
      <c r="C13" s="27">
        <v>6.4530000000000003</v>
      </c>
      <c r="D13" s="28">
        <v>10.48</v>
      </c>
      <c r="E13" s="27">
        <v>18.38</v>
      </c>
      <c r="F13" s="27">
        <v>18.47</v>
      </c>
      <c r="G13" s="28">
        <v>18.84</v>
      </c>
    </row>
    <row r="14" spans="1:12" x14ac:dyDescent="0.2">
      <c r="A14" s="8" t="s">
        <v>22</v>
      </c>
      <c r="B14" s="30">
        <f>AVERAGE(B13:D13)</f>
        <v>7.9359999999999999</v>
      </c>
      <c r="C14" s="31">
        <f>STDEV(B13:D13)</f>
        <v>2.2132494211001155</v>
      </c>
      <c r="D14" s="28"/>
      <c r="E14" s="30">
        <f>AVERAGE(E13:G13)</f>
        <v>18.563333333333333</v>
      </c>
      <c r="F14" s="31">
        <f>STDEV(F13:G13)</f>
        <v>0.26162950903902327</v>
      </c>
      <c r="G14" s="28"/>
    </row>
    <row r="15" spans="1:12" x14ac:dyDescent="0.2">
      <c r="A15" s="8" t="s">
        <v>21</v>
      </c>
      <c r="B15" s="18" t="s">
        <v>23</v>
      </c>
      <c r="C15" s="19"/>
      <c r="D15" s="19"/>
      <c r="E15" s="18" t="s">
        <v>24</v>
      </c>
      <c r="F15" s="19"/>
      <c r="G15" s="19"/>
    </row>
    <row r="17" spans="1:20" x14ac:dyDescent="0.2">
      <c r="B17" s="20" t="s">
        <v>12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1"/>
      <c r="O17" s="21"/>
      <c r="P17" s="21"/>
      <c r="Q17" s="21"/>
      <c r="R17" s="21"/>
      <c r="S17" s="21"/>
      <c r="T17" s="21"/>
    </row>
    <row r="18" spans="1:20" x14ac:dyDescent="0.2">
      <c r="B18" s="11" t="s">
        <v>6</v>
      </c>
      <c r="C18" s="11"/>
      <c r="D18" s="11"/>
      <c r="E18" s="11"/>
      <c r="F18" s="11"/>
      <c r="G18" s="11"/>
      <c r="H18" s="11"/>
      <c r="I18" s="11"/>
      <c r="J18" s="11"/>
      <c r="K18" s="11"/>
      <c r="L18" s="12" t="s">
        <v>7</v>
      </c>
      <c r="M18" s="12"/>
      <c r="N18" s="12"/>
      <c r="O18" s="12"/>
      <c r="P18" s="12"/>
      <c r="Q18" s="12"/>
      <c r="R18" s="12"/>
      <c r="S18" s="12"/>
      <c r="T18" s="12"/>
    </row>
    <row r="19" spans="1:20" x14ac:dyDescent="0.2">
      <c r="B19" s="10" t="s">
        <v>8</v>
      </c>
      <c r="C19" s="10"/>
      <c r="D19" s="10"/>
      <c r="E19" s="10" t="s">
        <v>9</v>
      </c>
      <c r="F19" s="10"/>
      <c r="G19" s="10"/>
      <c r="H19" s="10"/>
      <c r="I19" s="10" t="s">
        <v>10</v>
      </c>
      <c r="J19" s="10"/>
      <c r="K19" s="10"/>
      <c r="L19" s="10" t="s">
        <v>8</v>
      </c>
      <c r="M19" s="10"/>
      <c r="N19" s="10"/>
      <c r="O19" s="10" t="s">
        <v>9</v>
      </c>
      <c r="P19" s="10"/>
      <c r="Q19" s="10"/>
      <c r="R19" s="10" t="s">
        <v>10</v>
      </c>
      <c r="S19" s="10"/>
      <c r="T19" s="10"/>
    </row>
    <row r="20" spans="1:20" x14ac:dyDescent="0.2">
      <c r="A20" s="2" t="s">
        <v>0</v>
      </c>
      <c r="B20" s="2" t="s">
        <v>1</v>
      </c>
      <c r="C20" s="2" t="s">
        <v>2</v>
      </c>
      <c r="D20" s="2" t="s">
        <v>16</v>
      </c>
      <c r="E20" s="2" t="s">
        <v>1</v>
      </c>
      <c r="F20" s="2" t="s">
        <v>2</v>
      </c>
      <c r="G20" s="2" t="s">
        <v>25</v>
      </c>
      <c r="H20" s="2" t="s">
        <v>18</v>
      </c>
      <c r="I20" s="2" t="s">
        <v>11</v>
      </c>
      <c r="J20" s="2" t="s">
        <v>2</v>
      </c>
      <c r="K20" s="2" t="s">
        <v>16</v>
      </c>
      <c r="L20" s="2" t="s">
        <v>1</v>
      </c>
      <c r="M20" s="2" t="s">
        <v>2</v>
      </c>
      <c r="N20" s="2" t="s">
        <v>16</v>
      </c>
      <c r="O20" s="2" t="s">
        <v>1</v>
      </c>
      <c r="P20" s="2" t="s">
        <v>2</v>
      </c>
      <c r="Q20" s="2" t="s">
        <v>16</v>
      </c>
      <c r="R20" s="2" t="s">
        <v>1</v>
      </c>
      <c r="S20" s="2" t="s">
        <v>2</v>
      </c>
      <c r="T20" s="2" t="s">
        <v>16</v>
      </c>
    </row>
    <row r="21" spans="1:20" x14ac:dyDescent="0.2">
      <c r="A21" s="3">
        <v>80</v>
      </c>
      <c r="B21" s="3">
        <v>0.3584</v>
      </c>
      <c r="C21" s="3">
        <v>0.32850000000000001</v>
      </c>
      <c r="D21" s="1">
        <v>0.16159999999999999</v>
      </c>
      <c r="E21" s="3">
        <v>0.30049999999999999</v>
      </c>
      <c r="F21" s="3">
        <v>0.28549999999999998</v>
      </c>
      <c r="G21" s="13">
        <v>0.1363</v>
      </c>
      <c r="H21" s="3">
        <v>0.31988100000000003</v>
      </c>
      <c r="I21" s="3">
        <v>0.49409999999999998</v>
      </c>
      <c r="J21" s="3">
        <v>0.46910000000000002</v>
      </c>
      <c r="K21" s="1">
        <v>0.34620000000000001</v>
      </c>
      <c r="L21" s="3">
        <v>0.21540000000000001</v>
      </c>
      <c r="M21" s="3">
        <v>0.20330000000000001</v>
      </c>
      <c r="N21" s="1">
        <v>0.14680000000000001</v>
      </c>
      <c r="O21" s="3">
        <v>0.33610000000000001</v>
      </c>
      <c r="P21" s="3">
        <v>0.37719999999999998</v>
      </c>
      <c r="Q21" s="1">
        <v>0.18149999999999999</v>
      </c>
      <c r="R21" s="3">
        <v>0.4199</v>
      </c>
      <c r="S21" s="3">
        <v>0.37940000000000002</v>
      </c>
      <c r="T21" s="1">
        <v>0.18149999999999999</v>
      </c>
    </row>
    <row r="22" spans="1:20" x14ac:dyDescent="0.2">
      <c r="A22" s="3">
        <v>60</v>
      </c>
      <c r="B22" s="3">
        <v>0.30280000000000001</v>
      </c>
      <c r="C22" s="3">
        <v>0.29549999999999998</v>
      </c>
      <c r="D22" s="1">
        <v>0.24540000000000001</v>
      </c>
      <c r="E22" s="3">
        <v>0.25559999999999999</v>
      </c>
      <c r="F22" s="3">
        <v>0.2485</v>
      </c>
      <c r="G22" s="13">
        <v>0.1101</v>
      </c>
      <c r="H22" s="3">
        <v>0.274897</v>
      </c>
      <c r="I22" s="3">
        <v>0.44950000000000001</v>
      </c>
      <c r="J22" s="3">
        <v>0.42520000000000002</v>
      </c>
      <c r="K22" s="1">
        <v>0.29849999999999999</v>
      </c>
      <c r="L22" s="3">
        <v>0.17929999999999999</v>
      </c>
      <c r="M22" s="3">
        <v>0.17460000000000001</v>
      </c>
      <c r="N22" s="1">
        <v>0.1172</v>
      </c>
      <c r="O22" s="3">
        <v>0.29980000000000001</v>
      </c>
      <c r="P22" s="3">
        <v>0.33029999999999998</v>
      </c>
      <c r="Q22" s="1">
        <v>0.16619999999999999</v>
      </c>
      <c r="R22" s="3">
        <v>0.35370000000000001</v>
      </c>
      <c r="S22" s="3">
        <v>0.32369999999999999</v>
      </c>
      <c r="T22" s="1">
        <v>0.16619999999999999</v>
      </c>
    </row>
    <row r="23" spans="1:20" x14ac:dyDescent="0.2">
      <c r="A23" s="3">
        <v>30</v>
      </c>
      <c r="B23" s="3">
        <v>0.20230000000000001</v>
      </c>
      <c r="C23" s="3">
        <v>0.19270000000000001</v>
      </c>
      <c r="D23" s="1">
        <v>9.6259999999999998E-2</v>
      </c>
      <c r="E23" s="3">
        <v>0.16850000000000001</v>
      </c>
      <c r="F23" s="3">
        <v>0.15579999999999999</v>
      </c>
      <c r="G23" s="13">
        <v>7.9269999999999993E-2</v>
      </c>
      <c r="H23" s="3">
        <v>0.17538699999999999</v>
      </c>
      <c r="I23" s="3">
        <v>0.29620000000000002</v>
      </c>
      <c r="J23" s="3">
        <v>0.27979999999999999</v>
      </c>
      <c r="K23" s="1">
        <v>0.19339999999999999</v>
      </c>
      <c r="L23" s="3">
        <v>0.10539999999999999</v>
      </c>
      <c r="M23" s="3">
        <v>0.1045</v>
      </c>
      <c r="N23" s="1">
        <v>7.7890000000000001E-2</v>
      </c>
      <c r="O23" s="3">
        <v>0.20399999999999999</v>
      </c>
      <c r="P23" s="3">
        <v>0.22239999999999999</v>
      </c>
      <c r="Q23" s="1">
        <v>0.10009999999999999</v>
      </c>
      <c r="R23" s="3">
        <v>0.2326</v>
      </c>
      <c r="S23" s="3">
        <v>0.21029999999999999</v>
      </c>
      <c r="T23" s="1">
        <v>0.10009999999999999</v>
      </c>
    </row>
    <row r="24" spans="1:20" x14ac:dyDescent="0.2">
      <c r="A24" s="3">
        <v>15</v>
      </c>
      <c r="B24" s="3">
        <v>0.1222</v>
      </c>
      <c r="C24" s="3">
        <v>0.11459999999999999</v>
      </c>
      <c r="D24" s="1">
        <v>6.4159999999999995E-2</v>
      </c>
      <c r="E24" s="3">
        <v>9.6839999999999996E-2</v>
      </c>
      <c r="F24" s="3">
        <v>8.9359999999999995E-2</v>
      </c>
      <c r="G24" s="13">
        <v>5.4940000000000003E-2</v>
      </c>
      <c r="H24" s="3">
        <v>0.10452400000000001</v>
      </c>
      <c r="I24" s="3">
        <v>0.18229999999999999</v>
      </c>
      <c r="J24" s="3">
        <v>0.16830000000000001</v>
      </c>
      <c r="K24" s="1">
        <v>0.12690000000000001</v>
      </c>
      <c r="L24" s="3">
        <v>5.9139999999999998E-2</v>
      </c>
      <c r="M24" s="3">
        <v>5.8939999999999999E-2</v>
      </c>
      <c r="N24" s="1">
        <v>4.5749999999999999E-2</v>
      </c>
      <c r="O24" s="3">
        <v>0.1217</v>
      </c>
      <c r="P24" s="3">
        <v>0.13600000000000001</v>
      </c>
      <c r="Q24" s="1">
        <v>6.4589999999999995E-2</v>
      </c>
      <c r="R24" s="3">
        <v>0.1389</v>
      </c>
      <c r="S24" s="3">
        <v>0.1237</v>
      </c>
      <c r="T24" s="1">
        <v>6.4589999999999995E-2</v>
      </c>
    </row>
    <row r="25" spans="1:20" x14ac:dyDescent="0.2">
      <c r="A25" s="3">
        <v>7.5</v>
      </c>
      <c r="B25" s="3">
        <v>7.1050000000000002E-2</v>
      </c>
      <c r="C25" s="3">
        <v>5.9679999999999997E-2</v>
      </c>
      <c r="D25" s="1">
        <v>3.7650000000000003E-2</v>
      </c>
      <c r="E25" s="3">
        <v>5.3539999999999997E-2</v>
      </c>
      <c r="F25" s="3">
        <v>4.7129999999999998E-2</v>
      </c>
      <c r="G25" s="13">
        <v>3.082E-2</v>
      </c>
      <c r="H25" s="3">
        <v>5.7366E-2</v>
      </c>
      <c r="I25" s="3">
        <v>0.1036</v>
      </c>
      <c r="J25" s="3">
        <v>9.1749999999999998E-2</v>
      </c>
      <c r="K25" s="1">
        <v>8.5080000000000003E-2</v>
      </c>
      <c r="L25" s="3">
        <v>3.458E-2</v>
      </c>
      <c r="M25" s="3">
        <v>3.6229999999999998E-2</v>
      </c>
      <c r="N25" s="1">
        <v>2.6419999999999999E-2</v>
      </c>
      <c r="O25" s="3">
        <v>7.3889999999999997E-2</v>
      </c>
      <c r="P25" s="3">
        <v>7.9269999999999993E-2</v>
      </c>
      <c r="Q25" s="1">
        <v>4.0280000000000003E-2</v>
      </c>
      <c r="R25" s="3">
        <v>7.621E-2</v>
      </c>
      <c r="S25" s="3">
        <v>7.2620000000000004E-2</v>
      </c>
      <c r="T25" s="1">
        <v>4.0280000000000003E-2</v>
      </c>
    </row>
    <row r="26" spans="1:20" x14ac:dyDescent="0.2">
      <c r="A26" s="3">
        <v>3.75</v>
      </c>
      <c r="B26" s="3">
        <v>3.8510000000000003E-2</v>
      </c>
      <c r="C26" s="3">
        <v>3.5029999999999999E-2</v>
      </c>
      <c r="D26" s="1">
        <v>1.7469999999999999E-2</v>
      </c>
      <c r="E26" s="3">
        <v>3.0700000000000002E-2</v>
      </c>
      <c r="F26" s="3">
        <v>2.9860000000000001E-2</v>
      </c>
      <c r="G26" s="13">
        <v>1.383E-2</v>
      </c>
      <c r="H26" s="1">
        <v>3.3604000000000002E-2</v>
      </c>
      <c r="I26" s="3">
        <v>5.6899999999999999E-2</v>
      </c>
      <c r="J26" s="3">
        <v>5.1769999999999997E-2</v>
      </c>
      <c r="K26" s="1">
        <v>4.555E-2</v>
      </c>
      <c r="L26" s="3">
        <v>2.274E-2</v>
      </c>
      <c r="M26" s="3">
        <v>2.5870000000000001E-2</v>
      </c>
      <c r="N26" s="1">
        <v>1.2919999999999999E-2</v>
      </c>
      <c r="O26" s="3">
        <v>4.4470000000000003E-2</v>
      </c>
      <c r="P26" s="3">
        <v>4.4990000000000002E-2</v>
      </c>
      <c r="Q26" s="1">
        <v>2.5510000000000001E-2</v>
      </c>
      <c r="R26" s="3">
        <v>4.5609999999999998E-2</v>
      </c>
      <c r="S26" s="3">
        <v>3.7409999999999999E-2</v>
      </c>
      <c r="T26" s="1">
        <v>2.5510000000000001E-2</v>
      </c>
    </row>
    <row r="27" spans="1:20" x14ac:dyDescent="0.2">
      <c r="A27" s="3">
        <v>1.875</v>
      </c>
      <c r="B27" s="3">
        <v>2.878E-2</v>
      </c>
      <c r="C27" s="3">
        <v>2.4379999999999999E-2</v>
      </c>
      <c r="D27" s="1">
        <v>9.5469999999999999E-3</v>
      </c>
      <c r="E27" s="3">
        <v>2.555E-2</v>
      </c>
      <c r="F27" s="3"/>
      <c r="G27" s="13">
        <v>7.842E-3</v>
      </c>
      <c r="H27" s="3">
        <v>1.9963000000000002E-2</v>
      </c>
      <c r="I27" s="3">
        <v>3.6459999999999999E-2</v>
      </c>
      <c r="J27" s="3">
        <v>3.3000000000000002E-2</v>
      </c>
      <c r="K27" s="1">
        <v>2.1499999999999998E-2</v>
      </c>
      <c r="L27" s="3">
        <v>2.256E-2</v>
      </c>
      <c r="M27" s="3">
        <v>2.1610000000000001E-2</v>
      </c>
      <c r="N27" s="1">
        <v>1.099E-2</v>
      </c>
      <c r="O27" s="3">
        <v>3.2480000000000002E-2</v>
      </c>
      <c r="P27" s="3">
        <v>3.005E-2</v>
      </c>
      <c r="Q27" s="1">
        <v>1.652E-2</v>
      </c>
      <c r="R27" s="3">
        <v>3.3919999999999999E-2</v>
      </c>
      <c r="S27" s="3">
        <v>2.4889999999999999E-2</v>
      </c>
      <c r="T27" s="1">
        <v>1.652E-2</v>
      </c>
    </row>
    <row r="28" spans="1:20" x14ac:dyDescent="0.2">
      <c r="A28" s="3">
        <v>0</v>
      </c>
      <c r="B28" s="3">
        <v>0</v>
      </c>
      <c r="C28" s="3">
        <v>0</v>
      </c>
      <c r="D28" s="1">
        <v>0</v>
      </c>
      <c r="E28" s="3">
        <v>0</v>
      </c>
      <c r="F28" s="3">
        <v>0</v>
      </c>
      <c r="G28" s="13">
        <v>0</v>
      </c>
      <c r="H28" s="1">
        <v>0</v>
      </c>
      <c r="I28" s="3">
        <v>0</v>
      </c>
      <c r="J28" s="3">
        <v>0</v>
      </c>
      <c r="K28" s="1">
        <v>0</v>
      </c>
      <c r="L28" s="3">
        <v>0</v>
      </c>
      <c r="M28" s="3">
        <v>0</v>
      </c>
      <c r="N28" s="1">
        <v>0</v>
      </c>
      <c r="O28" s="3">
        <v>0</v>
      </c>
      <c r="P28" s="3">
        <v>0</v>
      </c>
      <c r="Q28" s="1">
        <v>0</v>
      </c>
      <c r="R28" s="3">
        <v>0</v>
      </c>
      <c r="S28" s="3">
        <v>0</v>
      </c>
      <c r="T28" s="1">
        <v>0</v>
      </c>
    </row>
    <row r="29" spans="1:20" x14ac:dyDescent="0.2">
      <c r="G29" s="14"/>
    </row>
    <row r="30" spans="1:20" x14ac:dyDescent="0.2">
      <c r="A30" s="9" t="s">
        <v>17</v>
      </c>
      <c r="B30" s="27">
        <v>61.77</v>
      </c>
      <c r="C30" s="27">
        <v>60.86</v>
      </c>
      <c r="D30" s="28">
        <v>61.99</v>
      </c>
      <c r="E30" s="27">
        <v>69.930000000000007</v>
      </c>
      <c r="F30" s="27">
        <v>80.489999999999995</v>
      </c>
      <c r="G30" s="29">
        <v>45.99</v>
      </c>
      <c r="H30" s="28">
        <v>72.569999999999993</v>
      </c>
      <c r="I30" s="28">
        <v>52.28</v>
      </c>
      <c r="J30" s="28">
        <v>56.15</v>
      </c>
      <c r="K30" s="28">
        <v>51.38</v>
      </c>
      <c r="L30" s="28">
        <v>111.1</v>
      </c>
      <c r="M30" s="28">
        <v>87.17</v>
      </c>
      <c r="N30" s="28">
        <v>80.760000000000005</v>
      </c>
      <c r="O30" s="28">
        <v>48.79</v>
      </c>
      <c r="P30" s="28">
        <v>53.13</v>
      </c>
      <c r="Q30" s="28">
        <v>56.94</v>
      </c>
      <c r="R30" s="28">
        <v>68.25</v>
      </c>
      <c r="S30" s="28">
        <v>69.72</v>
      </c>
      <c r="T30" s="28">
        <v>56.94</v>
      </c>
    </row>
    <row r="31" spans="1:20" x14ac:dyDescent="0.2">
      <c r="A31" s="8" t="s">
        <v>22</v>
      </c>
      <c r="B31" s="30">
        <f>AVERAGE(B30:D30)</f>
        <v>61.54</v>
      </c>
      <c r="C31" s="31">
        <f>STDEV(B30:D30)</f>
        <v>0.599082632030008</v>
      </c>
      <c r="D31" s="28"/>
      <c r="E31" s="30">
        <f>AVERAGE(E30, F30, H30)</f>
        <v>74.33</v>
      </c>
      <c r="F31" s="31">
        <f>STDEV(E30:F30, H30)</f>
        <v>5.4955982385905857</v>
      </c>
      <c r="G31" s="28"/>
      <c r="H31" s="28"/>
      <c r="I31" s="30">
        <f t="shared" ref="I31:O31" si="0">AVERAGE(I30:K30)</f>
        <v>53.27</v>
      </c>
      <c r="J31" s="31">
        <f>STDEV(I30:K30)</f>
        <v>2.5344230112591681</v>
      </c>
      <c r="K31" s="28"/>
      <c r="L31" s="30">
        <f t="shared" si="0"/>
        <v>93.009999999999991</v>
      </c>
      <c r="M31" s="31">
        <f>STDEV(L30:N30)</f>
        <v>15.990875523247677</v>
      </c>
      <c r="N31" s="28"/>
      <c r="O31" s="30">
        <f t="shared" si="0"/>
        <v>52.95333333333334</v>
      </c>
      <c r="P31" s="31">
        <f>STDEV(O30:Q30)</f>
        <v>4.0778711766476059</v>
      </c>
      <c r="Q31" s="28"/>
      <c r="R31" s="30">
        <f>AVERAGE(R30:T30)</f>
        <v>64.97</v>
      </c>
      <c r="S31" s="31">
        <f>STDEV(R30:T30)</f>
        <v>6.9929178459352723</v>
      </c>
      <c r="T31" s="28"/>
    </row>
    <row r="32" spans="1:20" x14ac:dyDescent="0.2">
      <c r="A32" s="8" t="s">
        <v>21</v>
      </c>
      <c r="B32" s="25" t="s">
        <v>30</v>
      </c>
      <c r="C32" s="26"/>
      <c r="D32" s="26"/>
      <c r="E32" s="25" t="s">
        <v>31</v>
      </c>
      <c r="F32" s="26"/>
      <c r="G32" s="26"/>
      <c r="H32" s="26"/>
      <c r="I32" s="25" t="s">
        <v>32</v>
      </c>
      <c r="J32" s="26"/>
      <c r="K32" s="26"/>
      <c r="L32" s="25" t="s">
        <v>33</v>
      </c>
      <c r="M32" s="26"/>
      <c r="N32" s="26"/>
      <c r="O32" s="25" t="s">
        <v>34</v>
      </c>
      <c r="P32" s="26"/>
      <c r="Q32" s="26"/>
      <c r="R32" s="25" t="s">
        <v>35</v>
      </c>
      <c r="S32" s="26"/>
      <c r="T32" s="26"/>
    </row>
    <row r="35" spans="2:2" x14ac:dyDescent="0.2">
      <c r="B35" s="1" t="s">
        <v>26</v>
      </c>
    </row>
  </sheetData>
  <mergeCells count="12">
    <mergeCell ref="B1:G1"/>
    <mergeCell ref="B2:D2"/>
    <mergeCell ref="E2:G2"/>
    <mergeCell ref="B17:T17"/>
    <mergeCell ref="B15:D15"/>
    <mergeCell ref="E15:G15"/>
    <mergeCell ref="R32:T32"/>
    <mergeCell ref="B32:D32"/>
    <mergeCell ref="E32:H32"/>
    <mergeCell ref="I32:K32"/>
    <mergeCell ref="L32:N32"/>
    <mergeCell ref="O32:Q3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2021-06-12T15:08:08Z</dcterms:created>
  <dcterms:modified xsi:type="dcterms:W3CDTF">2021-12-17T01:56:59Z</dcterms:modified>
</cp:coreProperties>
</file>