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kkyomed365-my.sharepoint.com/personal/hwakao_dokkyomed_ac_jp/Documents/share holder/MAIT cell (m-reMAIT &amp; Va19, Vb8 mice) paper/e-Life 310521/180621 /source data/"/>
    </mc:Choice>
  </mc:AlternateContent>
  <xr:revisionPtr revIDLastSave="314" documentId="8_{2B55DF9B-31EB-6F4B-9256-8AF6844977DB}" xr6:coauthVersionLast="47" xr6:coauthVersionMax="47" xr10:uidLastSave="{F8A0C491-AA8E-CF43-B910-761C2F0FBA92}"/>
  <bookViews>
    <workbookView xWindow="6740" yWindow="2560" windowWidth="42060" windowHeight="22900" activeTab="3" xr2:uid="{EC18B277-0E55-AC45-B9B9-583433A3BB2A}"/>
  </bookViews>
  <sheets>
    <sheet name="Fig3A source data" sheetId="2" r:id="rId1"/>
    <sheet name="Fig3B source data" sheetId="3" r:id="rId2"/>
    <sheet name="Figu3C source data" sheetId="5" r:id="rId3"/>
    <sheet name="Fig3D source data" sheetId="4" r:id="rId4"/>
  </sheets>
  <definedNames>
    <definedName name="_xlnm.Print_Area" localSheetId="0">'Fig3A source data'!$Q$1:$AA$50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7" i="2" l="1"/>
  <c r="M38" i="2"/>
  <c r="M39" i="2"/>
  <c r="M40" i="2"/>
  <c r="M41" i="2"/>
  <c r="M36" i="2"/>
  <c r="K41" i="2"/>
  <c r="K40" i="2"/>
  <c r="K39" i="2"/>
  <c r="K38" i="2"/>
  <c r="K37" i="2"/>
  <c r="K36" i="2"/>
  <c r="F51" i="2"/>
  <c r="F48" i="2"/>
  <c r="F45" i="2"/>
  <c r="F42" i="2"/>
  <c r="F39" i="2"/>
  <c r="F36" i="2"/>
  <c r="P28" i="5"/>
  <c r="P29" i="5"/>
  <c r="P30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31" i="5"/>
  <c r="P32" i="5"/>
  <c r="P33" i="5"/>
  <c r="P34" i="5"/>
  <c r="P4" i="5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3" i="3"/>
  <c r="L2" i="3"/>
  <c r="M4" i="2" l="1"/>
  <c r="M12" i="2"/>
  <c r="M20" i="2"/>
  <c r="M28" i="2"/>
  <c r="M5" i="2"/>
  <c r="M13" i="2"/>
  <c r="M21" i="2"/>
  <c r="M29" i="2"/>
  <c r="M6" i="2"/>
  <c r="M14" i="2"/>
  <c r="M22" i="2"/>
  <c r="M30" i="2"/>
  <c r="M7" i="2"/>
  <c r="M15" i="2"/>
  <c r="M23" i="2"/>
  <c r="M31" i="2"/>
  <c r="M8" i="2"/>
  <c r="M16" i="2"/>
  <c r="M24" i="2"/>
  <c r="M32" i="2"/>
  <c r="M9" i="2"/>
  <c r="M17" i="2"/>
  <c r="M25" i="2"/>
  <c r="M33" i="2"/>
</calcChain>
</file>

<file path=xl/sharedStrings.xml><?xml version="1.0" encoding="utf-8"?>
<sst xmlns="http://schemas.openxmlformats.org/spreadsheetml/2006/main" count="445" uniqueCount="109">
  <si>
    <t>Sample</t>
  </si>
  <si>
    <t>cell</t>
  </si>
  <si>
    <t>incubation time</t>
  </si>
  <si>
    <t>ligand</t>
  </si>
  <si>
    <t>MR1 MFI</t>
  </si>
  <si>
    <t>B16</t>
  </si>
  <si>
    <t>-</t>
  </si>
  <si>
    <t>5-A-RU/MG</t>
  </si>
  <si>
    <t>B16</t>
    <phoneticPr fontId="0"/>
  </si>
  <si>
    <t>EL4</t>
  </si>
  <si>
    <t>EL4</t>
    <phoneticPr fontId="0"/>
  </si>
  <si>
    <t>LLC</t>
  </si>
  <si>
    <t>LLC</t>
    <phoneticPr fontId="0"/>
  </si>
  <si>
    <t>RL-M</t>
  </si>
  <si>
    <t>RL-M</t>
    <phoneticPr fontId="0"/>
  </si>
  <si>
    <t>1: HW2018-06-20-1.010.fcs</t>
  </si>
  <si>
    <t>1h</t>
  </si>
  <si>
    <t>2: HW2018-06-20-1.011.fcs</t>
  </si>
  <si>
    <t>3: HW2018-06-20-1.019.fcs</t>
  </si>
  <si>
    <t>2h</t>
  </si>
  <si>
    <t>4: HW2018-06-20-1.031.fcs</t>
  </si>
  <si>
    <t>4h</t>
  </si>
  <si>
    <t>5: HW2018-06-20-1.030.fcs</t>
  </si>
  <si>
    <t>6: HW2018-06-20-1.039.fcs</t>
  </si>
  <si>
    <t>8h</t>
  </si>
  <si>
    <t>7: HW2018-06-21-1.010.fcs</t>
  </si>
  <si>
    <t>21h</t>
  </si>
  <si>
    <t>8: HW2018-06-21-1.011.fcs</t>
  </si>
  <si>
    <t>9: HW2018-06-20-1.002.fcs</t>
  </si>
  <si>
    <t>10: HW2018-06-20-1.001.fcs</t>
  </si>
  <si>
    <t>11: HW2018-06-20-1.013.fcs</t>
  </si>
  <si>
    <t>12: HW2018-06-20-1.021.fcs</t>
  </si>
  <si>
    <t>13: HW2018-06-20-1.022.fcs</t>
  </si>
  <si>
    <t>14: HW2018-06-20-1.033.fcs</t>
  </si>
  <si>
    <t>15: HW2018-06-21-1.002.fcs</t>
  </si>
  <si>
    <t>16: HW2018-06-21-1.001.fcs</t>
  </si>
  <si>
    <t>17: HW2018-06-20-1.008.fcs</t>
  </si>
  <si>
    <t>18: HW2018-06-20-1.007.fcs</t>
  </si>
  <si>
    <t>19: HW2018-06-20-1.017.fcs</t>
  </si>
  <si>
    <t>20: HW2018-06-20-1.028.fcs</t>
  </si>
  <si>
    <t>21: HW2018-06-20-1.027.fcs</t>
  </si>
  <si>
    <t>22: HW2018-06-20-1.037.fcs</t>
  </si>
  <si>
    <t>23: HW2018-06-21-1.008.fcs</t>
  </si>
  <si>
    <t>24: HW2018-06-21-1.007.fcs</t>
  </si>
  <si>
    <t>25: HW2018-06-20-1.005.fcs</t>
  </si>
  <si>
    <t>26: HW2018-06-20-1.004.fcs</t>
  </si>
  <si>
    <t>27: HW2018-06-20-1.015.fcs</t>
  </si>
  <si>
    <t>28: HW2018-06-20-1.024.fcs</t>
  </si>
  <si>
    <t>29: HW2018-06-20-1.025.fcs</t>
  </si>
  <si>
    <t>30: HW2018-06-20-1.035.fcs</t>
  </si>
  <si>
    <t>31: HW2018-06-21-1.005.fcs</t>
  </si>
  <si>
    <t>32: HW2018-06-21-1.004.fcs</t>
  </si>
  <si>
    <t>relative MFI</t>
  </si>
  <si>
    <t>sham</t>
  </si>
  <si>
    <r>
      <t>0.3x10</t>
    </r>
    <r>
      <rPr>
        <vertAlign val="superscript"/>
        <sz val="11"/>
        <rFont val="Arial"/>
        <family val="2"/>
      </rPr>
      <t>6</t>
    </r>
  </si>
  <si>
    <r>
      <t>1x10</t>
    </r>
    <r>
      <rPr>
        <vertAlign val="superscript"/>
        <sz val="11"/>
        <rFont val="Arial"/>
        <family val="2"/>
      </rPr>
      <t>6</t>
    </r>
  </si>
  <si>
    <r>
      <t>3x10</t>
    </r>
    <r>
      <rPr>
        <vertAlign val="superscript"/>
        <sz val="11"/>
        <rFont val="Arial"/>
        <family val="2"/>
      </rPr>
      <t>6</t>
    </r>
  </si>
  <si>
    <t>days</t>
  </si>
  <si>
    <t>♀</t>
    <phoneticPr fontId="0"/>
  </si>
  <si>
    <t>n.a.</t>
  </si>
  <si>
    <t>3×10^5 (IV)</t>
  </si>
  <si>
    <t>2019/9/25 end</t>
  </si>
  <si>
    <t>L7-1</t>
  </si>
  <si>
    <t>0.3 x E6</t>
  </si>
  <si>
    <t>(IP)</t>
  </si>
  <si>
    <t>1.0 x E6</t>
  </si>
  <si>
    <t>L7-1
3.0 x E6
(IP)</t>
  </si>
  <si>
    <t>B6 (Clea)</t>
  </si>
  <si>
    <t>reMAIT injection</t>
  </si>
  <si>
    <t>cancer injection</t>
  </si>
  <si>
    <t>Sacrificed</t>
  </si>
  <si>
    <t>DOB</t>
  </si>
  <si>
    <t>nd</t>
  </si>
  <si>
    <t>sex</t>
  </si>
  <si>
    <t>group</t>
    <phoneticPr fontId="0"/>
  </si>
  <si>
    <t>2019/8/15 end</t>
  </si>
  <si>
    <t>reMAIT (pre)</t>
  </si>
  <si>
    <t>date</t>
  </si>
  <si>
    <t>cell#</t>
  </si>
  <si>
    <t>route</t>
  </si>
  <si>
    <t>cancer</t>
  </si>
  <si>
    <t>reMAIT (2nd)</t>
  </si>
  <si>
    <t>reMAIT (3rd)</t>
  </si>
  <si>
    <t>sacrificed</t>
  </si>
  <si>
    <t>survival</t>
  </si>
  <si>
    <t>ID</t>
    <phoneticPr fontId="13"/>
  </si>
  <si>
    <t>genetype</t>
    <phoneticPr fontId="0"/>
  </si>
  <si>
    <t>1: HW2021-03-31-2.0001.mqd</t>
  </si>
  <si>
    <t>2: HW2021-03-31-2.0002.mqd</t>
  </si>
  <si>
    <t>3: HW2021-03-31-2.0003.mqd</t>
  </si>
  <si>
    <t>7: HW2021-03-31-2.0007.mqd</t>
  </si>
  <si>
    <t>8: HW2021-03-31-2.0008.mqd</t>
  </si>
  <si>
    <t>9: HW2021-03-31-2.0009.mqd</t>
  </si>
  <si>
    <t>13: HW2021-03-31-2.0013.mqd</t>
  </si>
  <si>
    <t>14: HW2021-03-31-2.0014.mqd</t>
  </si>
  <si>
    <t>15: HW2021-03-31-2.0015.mqd</t>
  </si>
  <si>
    <t>19: HW2021-03-31-2.0019.mqd</t>
  </si>
  <si>
    <t>20: HW2021-03-31-2.0020.mqd</t>
  </si>
  <si>
    <t>21: HW2021-03-31-2.0021.mqd</t>
  </si>
  <si>
    <t>25: HW2021-03-31-2.0025.mqd</t>
  </si>
  <si>
    <t>26: HW2021-03-31-2.0026.mqd</t>
  </si>
  <si>
    <t>27: HW2021-03-31-2.0027.mqd</t>
  </si>
  <si>
    <t>31: HW2021-04-01-1.0004.mqd</t>
  </si>
  <si>
    <t>32: HW2021-04-01-1.0005.mqd</t>
  </si>
  <si>
    <t>33: HW2021-04-01-1.0006.mqd</t>
  </si>
  <si>
    <t>Yac-1</t>
  </si>
  <si>
    <t>5-OP-RU</t>
  </si>
  <si>
    <t>mean MFI</t>
  </si>
  <si>
    <t>1.0 x E6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</si>
</sst>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/yy;@"/>
    <numFmt numFmtId="177" formatCode="0.0000"/>
  </numFmts>
  <fonts count="14">
    <font>
      <sz val="12"/>
      <color theme="1"/>
      <name val="游ゴシック"/>
      <family val="2"/>
      <scheme val="minor"/>
    </font>
    <font>
      <sz val="12"/>
      <color theme="1"/>
      <name val="Arial"/>
      <family val="2"/>
      <charset val="128"/>
    </font>
    <font>
      <sz val="11"/>
      <name val="Arial"/>
      <family val="2"/>
    </font>
    <font>
      <vertAlign val="superscript"/>
      <sz val="11"/>
      <name val="Arial"/>
      <family val="2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游ゴシック"/>
      <family val="2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9" tint="0.79998168889431442"/>
        <bgColor indexed="64"/>
      </patternFill>
    </fill>
  </fills>
  <borders count="89">
    <border>
      <left/>
      <right/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>
      <alignment vertical="center"/>
    </xf>
  </cellStyleXfs>
  <cellXfs count="155">
    <xf numFmtId="0" fontId="0" fillId="0" borderId="0" xfId="0"/>
    <xf numFmtId="0" fontId="1" fillId="0" borderId="0" xfId="1"/>
    <xf numFmtId="0" fontId="1" fillId="0" borderId="0" xfId="1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2" xfId="1" applyBorder="1" applyAlignment="1">
      <alignment vertical="center"/>
    </xf>
    <xf numFmtId="0" fontId="1" fillId="0" borderId="3" xfId="1" applyBorder="1" applyAlignment="1" applyProtection="1">
      <alignment horizontal="center" vertical="center"/>
      <protection locked="0"/>
    </xf>
    <xf numFmtId="176" fontId="1" fillId="0" borderId="4" xfId="1" applyNumberFormat="1" applyBorder="1" applyAlignment="1" applyProtection="1">
      <alignment vertical="center"/>
      <protection locked="0"/>
    </xf>
    <xf numFmtId="0" fontId="1" fillId="0" borderId="5" xfId="1" applyBorder="1" applyAlignment="1">
      <alignment vertical="center"/>
    </xf>
    <xf numFmtId="14" fontId="1" fillId="3" borderId="11" xfId="1" applyNumberFormat="1" applyFill="1" applyBorder="1" applyAlignment="1">
      <alignment vertical="center"/>
    </xf>
    <xf numFmtId="1" fontId="1" fillId="3" borderId="12" xfId="1" applyNumberFormat="1" applyFill="1" applyBorder="1" applyAlignment="1">
      <alignment horizontal="center" vertical="center"/>
    </xf>
    <xf numFmtId="14" fontId="1" fillId="0" borderId="0" xfId="1" applyNumberFormat="1" applyAlignment="1">
      <alignment horizontal="center" vertical="center"/>
    </xf>
    <xf numFmtId="0" fontId="1" fillId="0" borderId="14" xfId="1" applyBorder="1" applyAlignment="1">
      <alignment vertical="center"/>
    </xf>
    <xf numFmtId="0" fontId="1" fillId="0" borderId="16" xfId="1" applyBorder="1" applyAlignment="1" applyProtection="1">
      <alignment horizontal="center" vertical="center"/>
      <protection locked="0"/>
    </xf>
    <xf numFmtId="176" fontId="1" fillId="0" borderId="17" xfId="1" applyNumberFormat="1" applyBorder="1" applyAlignment="1" applyProtection="1">
      <alignment vertical="center"/>
      <protection locked="0"/>
    </xf>
    <xf numFmtId="0" fontId="1" fillId="0" borderId="18" xfId="1" applyBorder="1" applyAlignment="1">
      <alignment vertical="center"/>
    </xf>
    <xf numFmtId="14" fontId="1" fillId="0" borderId="24" xfId="1" applyNumberFormat="1" applyBorder="1" applyAlignment="1">
      <alignment vertical="center"/>
    </xf>
    <xf numFmtId="1" fontId="1" fillId="0" borderId="25" xfId="1" applyNumberFormat="1" applyBorder="1" applyAlignment="1">
      <alignment horizontal="center" vertical="center"/>
    </xf>
    <xf numFmtId="0" fontId="1" fillId="0" borderId="0" xfId="1" applyAlignment="1">
      <alignment horizontal="center" vertical="center"/>
    </xf>
    <xf numFmtId="14" fontId="1" fillId="0" borderId="26" xfId="1" applyNumberFormat="1" applyBorder="1" applyAlignment="1">
      <alignment vertical="center"/>
    </xf>
    <xf numFmtId="14" fontId="1" fillId="0" borderId="27" xfId="1" applyNumberFormat="1" applyBorder="1" applyAlignment="1">
      <alignment vertical="center"/>
    </xf>
    <xf numFmtId="0" fontId="1" fillId="0" borderId="0" xfId="1" applyAlignment="1">
      <alignment horizontal="left" vertical="center"/>
    </xf>
    <xf numFmtId="0" fontId="1" fillId="0" borderId="29" xfId="1" applyBorder="1" applyAlignment="1">
      <alignment vertical="center"/>
    </xf>
    <xf numFmtId="0" fontId="1" fillId="0" borderId="31" xfId="1" applyBorder="1" applyAlignment="1" applyProtection="1">
      <alignment horizontal="center" vertical="center"/>
      <protection locked="0"/>
    </xf>
    <xf numFmtId="176" fontId="1" fillId="0" borderId="32" xfId="1" applyNumberFormat="1" applyBorder="1" applyAlignment="1" applyProtection="1">
      <alignment vertical="center"/>
      <protection locked="0"/>
    </xf>
    <xf numFmtId="0" fontId="1" fillId="0" borderId="35" xfId="1" applyBorder="1" applyAlignment="1">
      <alignment vertical="center"/>
    </xf>
    <xf numFmtId="0" fontId="1" fillId="0" borderId="37" xfId="1" applyBorder="1" applyAlignment="1" applyProtection="1">
      <alignment horizontal="center" vertical="center"/>
      <protection locked="0"/>
    </xf>
    <xf numFmtId="176" fontId="1" fillId="0" borderId="38" xfId="1" applyNumberFormat="1" applyBorder="1" applyAlignment="1" applyProtection="1">
      <alignment vertical="center"/>
      <protection locked="0"/>
    </xf>
    <xf numFmtId="0" fontId="1" fillId="4" borderId="40" xfId="1" applyFill="1" applyBorder="1" applyAlignment="1">
      <alignment horizontal="center" vertical="center"/>
    </xf>
    <xf numFmtId="0" fontId="1" fillId="4" borderId="42" xfId="1" applyFill="1" applyBorder="1" applyAlignment="1">
      <alignment horizontal="center" vertical="center"/>
    </xf>
    <xf numFmtId="0" fontId="1" fillId="0" borderId="43" xfId="1" applyBorder="1" applyAlignment="1">
      <alignment vertical="center"/>
    </xf>
    <xf numFmtId="0" fontId="6" fillId="4" borderId="42" xfId="1" applyFont="1" applyFill="1" applyBorder="1" applyAlignment="1">
      <alignment horizontal="center" vertical="center"/>
    </xf>
    <xf numFmtId="0" fontId="1" fillId="0" borderId="44" xfId="1" applyBorder="1" applyAlignment="1">
      <alignment vertical="center"/>
    </xf>
    <xf numFmtId="0" fontId="1" fillId="4" borderId="45" xfId="1" applyFill="1" applyBorder="1" applyAlignment="1">
      <alignment horizontal="center" vertical="center"/>
    </xf>
    <xf numFmtId="14" fontId="1" fillId="0" borderId="46" xfId="1" applyNumberFormat="1" applyBorder="1" applyAlignment="1">
      <alignment vertical="center"/>
    </xf>
    <xf numFmtId="14" fontId="1" fillId="0" borderId="48" xfId="1" applyNumberFormat="1" applyBorder="1" applyAlignment="1">
      <alignment vertical="center"/>
    </xf>
    <xf numFmtId="14" fontId="1" fillId="0" borderId="49" xfId="1" applyNumberFormat="1" applyBorder="1" applyAlignment="1">
      <alignment vertical="center"/>
    </xf>
    <xf numFmtId="14" fontId="1" fillId="0" borderId="50" xfId="1" applyNumberFormat="1" applyBorder="1" applyAlignment="1">
      <alignment vertical="center"/>
    </xf>
    <xf numFmtId="14" fontId="1" fillId="0" borderId="51" xfId="1" applyNumberFormat="1" applyBorder="1" applyAlignment="1">
      <alignment vertical="center"/>
    </xf>
    <xf numFmtId="14" fontId="1" fillId="0" borderId="52" xfId="1" applyNumberFormat="1" applyBorder="1" applyAlignment="1">
      <alignment vertical="center"/>
    </xf>
    <xf numFmtId="0" fontId="1" fillId="0" borderId="54" xfId="1" applyBorder="1" applyAlignment="1">
      <alignment vertical="center"/>
    </xf>
    <xf numFmtId="0" fontId="1" fillId="0" borderId="55" xfId="1" applyBorder="1" applyAlignment="1" applyProtection="1">
      <alignment horizontal="center" vertical="center"/>
      <protection locked="0"/>
    </xf>
    <xf numFmtId="176" fontId="1" fillId="0" borderId="56" xfId="1" applyNumberFormat="1" applyBorder="1" applyAlignment="1" applyProtection="1">
      <alignment vertical="center"/>
      <protection locked="0"/>
    </xf>
    <xf numFmtId="14" fontId="1" fillId="0" borderId="61" xfId="1" applyNumberFormat="1" applyBorder="1" applyAlignment="1">
      <alignment vertical="center"/>
    </xf>
    <xf numFmtId="0" fontId="4" fillId="0" borderId="0" xfId="2">
      <alignment vertical="center"/>
    </xf>
    <xf numFmtId="1" fontId="4" fillId="0" borderId="0" xfId="2" applyNumberFormat="1">
      <alignment vertical="center"/>
    </xf>
    <xf numFmtId="14" fontId="4" fillId="0" borderId="26" xfId="2" applyNumberFormat="1" applyBorder="1">
      <alignment vertical="center"/>
    </xf>
    <xf numFmtId="0" fontId="4" fillId="5" borderId="45" xfId="2" applyFill="1" applyBorder="1" applyAlignment="1">
      <alignment horizontal="center" vertical="center"/>
    </xf>
    <xf numFmtId="176" fontId="4" fillId="0" borderId="30" xfId="2" applyNumberFormat="1" applyBorder="1" applyProtection="1">
      <alignment vertical="center"/>
      <protection locked="0"/>
    </xf>
    <xf numFmtId="0" fontId="4" fillId="0" borderId="30" xfId="2" applyBorder="1" applyAlignment="1" applyProtection="1">
      <alignment horizontal="center" vertical="center"/>
      <protection locked="0"/>
    </xf>
    <xf numFmtId="0" fontId="4" fillId="0" borderId="44" xfId="2" applyBorder="1">
      <alignment vertical="center"/>
    </xf>
    <xf numFmtId="14" fontId="4" fillId="0" borderId="24" xfId="2" applyNumberFormat="1" applyBorder="1">
      <alignment vertical="center"/>
    </xf>
    <xf numFmtId="0" fontId="4" fillId="5" borderId="42" xfId="2" applyFill="1" applyBorder="1" applyAlignment="1">
      <alignment horizontal="center" vertical="center"/>
    </xf>
    <xf numFmtId="176" fontId="4" fillId="0" borderId="15" xfId="2" applyNumberFormat="1" applyBorder="1" applyProtection="1">
      <alignment vertical="center"/>
      <protection locked="0"/>
    </xf>
    <xf numFmtId="0" fontId="4" fillId="0" borderId="15" xfId="2" applyBorder="1" applyAlignment="1" applyProtection="1">
      <alignment horizontal="center" vertical="center"/>
      <protection locked="0"/>
    </xf>
    <xf numFmtId="0" fontId="4" fillId="0" borderId="14" xfId="2" applyBorder="1">
      <alignment vertical="center"/>
    </xf>
    <xf numFmtId="0" fontId="4" fillId="0" borderId="43" xfId="2" applyBorder="1">
      <alignment vertical="center"/>
    </xf>
    <xf numFmtId="0" fontId="6" fillId="5" borderId="42" xfId="2" applyFont="1" applyFill="1" applyBorder="1" applyAlignment="1">
      <alignment horizontal="center" vertical="center"/>
    </xf>
    <xf numFmtId="14" fontId="4" fillId="0" borderId="0" xfId="2" applyNumberFormat="1">
      <alignment vertical="center"/>
    </xf>
    <xf numFmtId="14" fontId="4" fillId="0" borderId="27" xfId="2" applyNumberFormat="1" applyBorder="1">
      <alignment vertical="center"/>
    </xf>
    <xf numFmtId="0" fontId="4" fillId="5" borderId="40" xfId="2" applyFill="1" applyBorder="1" applyAlignment="1">
      <alignment horizontal="center" vertical="center"/>
    </xf>
    <xf numFmtId="176" fontId="4" fillId="0" borderId="36" xfId="2" applyNumberFormat="1" applyBorder="1" applyProtection="1">
      <alignment vertical="center"/>
      <protection locked="0"/>
    </xf>
    <xf numFmtId="0" fontId="4" fillId="0" borderId="70" xfId="2" applyBorder="1" applyAlignment="1" applyProtection="1">
      <alignment horizontal="center" vertical="center"/>
      <protection locked="0"/>
    </xf>
    <xf numFmtId="0" fontId="4" fillId="0" borderId="35" xfId="2" applyBorder="1">
      <alignment vertical="center"/>
    </xf>
    <xf numFmtId="0" fontId="4" fillId="0" borderId="29" xfId="2" applyBorder="1">
      <alignment vertical="center"/>
    </xf>
    <xf numFmtId="1" fontId="4" fillId="0" borderId="38" xfId="2" applyNumberFormat="1" applyBorder="1">
      <alignment vertical="center"/>
    </xf>
    <xf numFmtId="14" fontId="4" fillId="0" borderId="71" xfId="2" applyNumberFormat="1" applyBorder="1">
      <alignment vertical="center"/>
    </xf>
    <xf numFmtId="0" fontId="4" fillId="0" borderId="36" xfId="2" applyBorder="1">
      <alignment vertical="center"/>
    </xf>
    <xf numFmtId="0" fontId="4" fillId="0" borderId="36" xfId="2" applyBorder="1" applyAlignment="1" applyProtection="1">
      <alignment horizontal="center" vertical="center"/>
      <protection locked="0"/>
    </xf>
    <xf numFmtId="14" fontId="4" fillId="0" borderId="46" xfId="2" applyNumberFormat="1" applyBorder="1">
      <alignment vertical="center"/>
    </xf>
    <xf numFmtId="0" fontId="9" fillId="0" borderId="76" xfId="2" applyFont="1" applyBorder="1" applyAlignment="1" applyProtection="1">
      <alignment horizontal="center" vertical="center" wrapText="1"/>
      <protection locked="0"/>
    </xf>
    <xf numFmtId="0" fontId="10" fillId="0" borderId="74" xfId="2" applyFont="1" applyBorder="1" applyAlignment="1">
      <alignment horizontal="center" vertical="center"/>
    </xf>
    <xf numFmtId="0" fontId="4" fillId="0" borderId="74" xfId="2" applyBorder="1" applyAlignment="1">
      <alignment horizontal="center" vertical="center" shrinkToFit="1"/>
    </xf>
    <xf numFmtId="176" fontId="4" fillId="0" borderId="74" xfId="2" applyNumberFormat="1" applyBorder="1" applyAlignment="1">
      <alignment horizontal="center" vertical="center" shrinkToFit="1"/>
    </xf>
    <xf numFmtId="0" fontId="4" fillId="0" borderId="77" xfId="2" applyBorder="1" applyAlignment="1">
      <alignment horizontal="center" vertical="center" shrinkToFit="1"/>
    </xf>
    <xf numFmtId="0" fontId="4" fillId="0" borderId="74" xfId="2" applyBorder="1">
      <alignment vertical="center"/>
    </xf>
    <xf numFmtId="0" fontId="9" fillId="0" borderId="80" xfId="2" applyFont="1" applyBorder="1" applyAlignment="1" applyProtection="1">
      <alignment horizontal="center" vertical="center"/>
      <protection locked="0"/>
    </xf>
    <xf numFmtId="0" fontId="5" fillId="0" borderId="81" xfId="2" applyFont="1" applyBorder="1" applyAlignment="1">
      <alignment horizontal="center" vertical="center"/>
    </xf>
    <xf numFmtId="0" fontId="4" fillId="0" borderId="82" xfId="2" applyBorder="1">
      <alignment vertical="center"/>
    </xf>
    <xf numFmtId="176" fontId="4" fillId="0" borderId="83" xfId="2" applyNumberFormat="1" applyBorder="1">
      <alignment vertical="center"/>
    </xf>
    <xf numFmtId="0" fontId="4" fillId="0" borderId="84" xfId="2" applyBorder="1" applyAlignment="1">
      <alignment horizontal="center" vertical="center"/>
    </xf>
    <xf numFmtId="0" fontId="4" fillId="0" borderId="85" xfId="2" applyBorder="1" applyAlignment="1">
      <alignment horizontal="center" vertical="center"/>
    </xf>
    <xf numFmtId="0" fontId="5" fillId="0" borderId="77" xfId="2" applyFont="1" applyBorder="1" applyAlignment="1">
      <alignment horizontal="center" vertical="center"/>
    </xf>
    <xf numFmtId="177" fontId="1" fillId="0" borderId="0" xfId="1" applyNumberFormat="1"/>
    <xf numFmtId="0" fontId="5" fillId="0" borderId="13" xfId="1" applyFont="1" applyBorder="1" applyAlignment="1">
      <alignment horizontal="center" vertical="center"/>
    </xf>
    <xf numFmtId="0" fontId="5" fillId="0" borderId="53" xfId="1" applyFont="1" applyBorder="1" applyAlignment="1">
      <alignment horizontal="center" vertical="center"/>
    </xf>
    <xf numFmtId="14" fontId="6" fillId="4" borderId="47" xfId="1" applyNumberFormat="1" applyFont="1" applyFill="1" applyBorder="1" applyAlignment="1">
      <alignment horizontal="center" vertical="center"/>
    </xf>
    <xf numFmtId="14" fontId="6" fillId="4" borderId="41" xfId="1" applyNumberFormat="1" applyFont="1" applyFill="1" applyBorder="1" applyAlignment="1">
      <alignment horizontal="center" vertical="center"/>
    </xf>
    <xf numFmtId="14" fontId="6" fillId="4" borderId="54" xfId="1" applyNumberFormat="1" applyFont="1" applyFill="1" applyBorder="1" applyAlignment="1">
      <alignment horizontal="center" vertical="center"/>
    </xf>
    <xf numFmtId="0" fontId="6" fillId="4" borderId="40" xfId="1" applyFont="1" applyFill="1" applyBorder="1" applyAlignment="1">
      <alignment horizontal="center" vertical="center" wrapText="1"/>
    </xf>
    <xf numFmtId="0" fontId="6" fillId="4" borderId="42" xfId="1" applyFont="1" applyFill="1" applyBorder="1" applyAlignment="1">
      <alignment horizontal="center" vertical="center" wrapText="1"/>
    </xf>
    <xf numFmtId="0" fontId="6" fillId="4" borderId="57" xfId="1" applyFont="1" applyFill="1" applyBorder="1" applyAlignment="1">
      <alignment horizontal="center" vertical="center" wrapText="1"/>
    </xf>
    <xf numFmtId="0" fontId="0" fillId="0" borderId="62" xfId="0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" fillId="0" borderId="34" xfId="1" applyBorder="1" applyAlignment="1">
      <alignment horizontal="center" vertical="center"/>
    </xf>
    <xf numFmtId="14" fontId="6" fillId="2" borderId="8" xfId="1" applyNumberFormat="1" applyFont="1" applyFill="1" applyBorder="1" applyAlignment="1">
      <alignment horizontal="center" vertical="center"/>
    </xf>
    <xf numFmtId="14" fontId="6" fillId="2" borderId="21" xfId="1" applyNumberFormat="1" applyFont="1" applyFill="1" applyBorder="1" applyAlignment="1">
      <alignment horizontal="center" vertical="center"/>
    </xf>
    <xf numFmtId="14" fontId="6" fillId="2" borderId="58" xfId="1" applyNumberFormat="1" applyFont="1" applyFill="1" applyBorder="1" applyAlignment="1">
      <alignment horizontal="center" vertical="center"/>
    </xf>
    <xf numFmtId="176" fontId="7" fillId="2" borderId="9" xfId="1" applyNumberFormat="1" applyFont="1" applyFill="1" applyBorder="1" applyAlignment="1">
      <alignment horizontal="center" vertical="center"/>
    </xf>
    <xf numFmtId="176" fontId="7" fillId="2" borderId="22" xfId="1" applyNumberFormat="1" applyFont="1" applyFill="1" applyBorder="1" applyAlignment="1">
      <alignment horizontal="center" vertical="center"/>
    </xf>
    <xf numFmtId="176" fontId="7" fillId="2" borderId="59" xfId="1" applyNumberFormat="1" applyFont="1" applyFill="1" applyBorder="1" applyAlignment="1">
      <alignment horizontal="center" vertical="center"/>
    </xf>
    <xf numFmtId="0" fontId="8" fillId="2" borderId="10" xfId="1" applyFont="1" applyFill="1" applyBorder="1" applyAlignment="1" applyProtection="1">
      <alignment horizontal="center" vertical="center" wrapText="1"/>
      <protection locked="0"/>
    </xf>
    <xf numFmtId="0" fontId="8" fillId="2" borderId="23" xfId="1" applyFont="1" applyFill="1" applyBorder="1" applyAlignment="1" applyProtection="1">
      <alignment horizontal="center" vertical="center" wrapText="1"/>
      <protection locked="0"/>
    </xf>
    <xf numFmtId="0" fontId="8" fillId="2" borderId="60" xfId="1" applyFont="1" applyFill="1" applyBorder="1" applyAlignment="1" applyProtection="1">
      <alignment horizontal="center" vertical="center" wrapText="1"/>
      <protection locked="0"/>
    </xf>
    <xf numFmtId="14" fontId="6" fillId="4" borderId="39" xfId="1" applyNumberFormat="1" applyFont="1" applyFill="1" applyBorder="1" applyAlignment="1">
      <alignment horizontal="center" vertical="center"/>
    </xf>
    <xf numFmtId="14" fontId="6" fillId="4" borderId="44" xfId="1" applyNumberFormat="1" applyFont="1" applyFill="1" applyBorder="1" applyAlignment="1">
      <alignment horizontal="center" vertical="center"/>
    </xf>
    <xf numFmtId="0" fontId="12" fillId="0" borderId="88" xfId="2" applyFont="1" applyBorder="1" applyAlignment="1">
      <alignment horizontal="left" vertical="center"/>
    </xf>
    <xf numFmtId="0" fontId="12" fillId="0" borderId="81" xfId="2" applyFont="1" applyBorder="1" applyAlignment="1">
      <alignment horizontal="left" vertical="center"/>
    </xf>
    <xf numFmtId="0" fontId="12" fillId="0" borderId="87" xfId="2" applyFont="1" applyBorder="1" applyAlignment="1">
      <alignment horizontal="left" vertical="center"/>
    </xf>
    <xf numFmtId="176" fontId="8" fillId="0" borderId="69" xfId="2" applyNumberFormat="1" applyFont="1" applyBorder="1" applyAlignment="1" applyProtection="1">
      <alignment horizontal="center" vertical="center"/>
      <protection locked="0"/>
    </xf>
    <xf numFmtId="176" fontId="8" fillId="0" borderId="86" xfId="2" applyNumberFormat="1" applyFont="1" applyBorder="1" applyAlignment="1" applyProtection="1">
      <alignment horizontal="center" vertical="center"/>
      <protection locked="0"/>
    </xf>
    <xf numFmtId="0" fontId="11" fillId="0" borderId="77" xfId="2" applyFont="1" applyBorder="1" applyAlignment="1" applyProtection="1">
      <alignment horizontal="center" vertical="center"/>
      <protection locked="0"/>
    </xf>
    <xf numFmtId="0" fontId="11" fillId="0" borderId="86" xfId="2" applyFont="1" applyBorder="1" applyAlignment="1" applyProtection="1">
      <alignment horizontal="center" vertical="center"/>
      <protection locked="0"/>
    </xf>
    <xf numFmtId="176" fontId="8" fillId="0" borderId="79" xfId="2" applyNumberFormat="1" applyFont="1" applyBorder="1" applyAlignment="1" applyProtection="1">
      <alignment horizontal="center" vertical="center"/>
      <protection locked="0"/>
    </xf>
    <xf numFmtId="176" fontId="8" fillId="0" borderId="21" xfId="2" applyNumberFormat="1" applyFont="1" applyBorder="1" applyAlignment="1" applyProtection="1">
      <alignment horizontal="center" vertical="center"/>
      <protection locked="0"/>
    </xf>
    <xf numFmtId="176" fontId="8" fillId="0" borderId="75" xfId="2" applyNumberFormat="1" applyFont="1" applyBorder="1" applyAlignment="1" applyProtection="1">
      <alignment horizontal="center" vertical="center"/>
      <protection locked="0"/>
    </xf>
    <xf numFmtId="176" fontId="8" fillId="0" borderId="22" xfId="2" applyNumberFormat="1" applyFont="1" applyBorder="1" applyAlignment="1" applyProtection="1">
      <alignment horizontal="center" vertical="center"/>
      <protection locked="0"/>
    </xf>
    <xf numFmtId="176" fontId="8" fillId="0" borderId="78" xfId="2" applyNumberFormat="1" applyFont="1" applyBorder="1" applyAlignment="1" applyProtection="1">
      <alignment horizontal="center" vertical="center"/>
      <protection locked="0"/>
    </xf>
    <xf numFmtId="176" fontId="8" fillId="0" borderId="41" xfId="2" applyNumberFormat="1" applyFont="1" applyBorder="1" applyAlignment="1" applyProtection="1">
      <alignment horizontal="center" vertical="center"/>
      <protection locked="0"/>
    </xf>
    <xf numFmtId="0" fontId="5" fillId="0" borderId="74" xfId="2" applyFont="1" applyBorder="1" applyAlignment="1">
      <alignment horizontal="center" vertical="center"/>
    </xf>
    <xf numFmtId="0" fontId="5" fillId="0" borderId="68" xfId="2" applyFont="1" applyBorder="1" applyAlignment="1">
      <alignment horizontal="center" vertical="center"/>
    </xf>
    <xf numFmtId="0" fontId="5" fillId="0" borderId="66" xfId="2" applyFont="1" applyBorder="1" applyAlignment="1">
      <alignment horizontal="center" vertical="center"/>
    </xf>
    <xf numFmtId="0" fontId="6" fillId="0" borderId="47" xfId="2" applyFont="1" applyBorder="1" applyAlignment="1">
      <alignment horizontal="center" vertical="center"/>
    </xf>
    <xf numFmtId="0" fontId="6" fillId="0" borderId="41" xfId="2" applyFont="1" applyBorder="1" applyAlignment="1">
      <alignment horizontal="center" vertical="center"/>
    </xf>
    <xf numFmtId="0" fontId="6" fillId="0" borderId="44" xfId="2" applyFont="1" applyBorder="1" applyAlignment="1">
      <alignment horizontal="center" vertical="center"/>
    </xf>
    <xf numFmtId="0" fontId="6" fillId="0" borderId="40" xfId="2" applyFont="1" applyBorder="1" applyAlignment="1">
      <alignment horizontal="center" vertical="center"/>
    </xf>
    <xf numFmtId="0" fontId="6" fillId="0" borderId="42" xfId="2" applyFont="1" applyBorder="1" applyAlignment="1">
      <alignment horizontal="center" vertical="center"/>
    </xf>
    <xf numFmtId="0" fontId="6" fillId="0" borderId="45" xfId="2" applyFont="1" applyBorder="1" applyAlignment="1">
      <alignment horizontal="center" vertical="center"/>
    </xf>
    <xf numFmtId="14" fontId="6" fillId="2" borderId="73" xfId="2" applyNumberFormat="1" applyFont="1" applyFill="1" applyBorder="1" applyAlignment="1">
      <alignment horizontal="center" vertical="center"/>
    </xf>
    <xf numFmtId="0" fontId="6" fillId="2" borderId="21" xfId="2" applyFont="1" applyFill="1" applyBorder="1" applyAlignment="1">
      <alignment horizontal="center" vertical="center"/>
    </xf>
    <xf numFmtId="0" fontId="6" fillId="2" borderId="65" xfId="2" applyFont="1" applyFill="1" applyBorder="1" applyAlignment="1">
      <alignment horizontal="center" vertical="center"/>
    </xf>
    <xf numFmtId="176" fontId="7" fillId="2" borderId="72" xfId="2" applyNumberFormat="1" applyFont="1" applyFill="1" applyBorder="1" applyAlignment="1">
      <alignment horizontal="center" vertical="center"/>
    </xf>
    <xf numFmtId="176" fontId="7" fillId="2" borderId="22" xfId="2" applyNumberFormat="1" applyFont="1" applyFill="1" applyBorder="1" applyAlignment="1">
      <alignment horizontal="center" vertical="center"/>
    </xf>
    <xf numFmtId="176" fontId="7" fillId="2" borderId="64" xfId="2" applyNumberFormat="1" applyFont="1" applyFill="1" applyBorder="1" applyAlignment="1">
      <alignment horizontal="center" vertical="center"/>
    </xf>
    <xf numFmtId="0" fontId="8" fillId="2" borderId="40" xfId="2" applyFont="1" applyFill="1" applyBorder="1" applyAlignment="1" applyProtection="1">
      <alignment horizontal="center" vertical="center" wrapText="1"/>
      <protection locked="0"/>
    </xf>
    <xf numFmtId="0" fontId="8" fillId="2" borderId="42" xfId="2" applyFont="1" applyFill="1" applyBorder="1" applyAlignment="1" applyProtection="1">
      <alignment horizontal="center" vertical="center" wrapText="1"/>
      <protection locked="0"/>
    </xf>
    <xf numFmtId="0" fontId="8" fillId="2" borderId="45" xfId="2" applyFont="1" applyFill="1" applyBorder="1" applyAlignment="1" applyProtection="1">
      <alignment horizontal="center" vertical="center" wrapText="1"/>
      <protection locked="0"/>
    </xf>
    <xf numFmtId="14" fontId="6" fillId="5" borderId="67" xfId="2" applyNumberFormat="1" applyFont="1" applyFill="1" applyBorder="1" applyAlignment="1">
      <alignment horizontal="center" vertical="center"/>
    </xf>
    <xf numFmtId="0" fontId="6" fillId="5" borderId="67" xfId="2" applyFont="1" applyFill="1" applyBorder="1" applyAlignment="1">
      <alignment horizontal="center" vertical="center"/>
    </xf>
    <xf numFmtId="0" fontId="6" fillId="5" borderId="63" xfId="2" applyFont="1" applyFill="1" applyBorder="1" applyAlignment="1">
      <alignment horizontal="center" vertical="center"/>
    </xf>
    <xf numFmtId="14" fontId="6" fillId="5" borderId="69" xfId="2" applyNumberFormat="1" applyFont="1" applyFill="1" applyBorder="1" applyAlignment="1">
      <alignment horizontal="center" vertical="center"/>
    </xf>
    <xf numFmtId="14" fontId="6" fillId="2" borderId="21" xfId="2" applyNumberFormat="1" applyFont="1" applyFill="1" applyBorder="1" applyAlignment="1">
      <alignment horizontal="center" vertical="center"/>
    </xf>
    <xf numFmtId="0" fontId="7" fillId="2" borderId="22" xfId="2" applyFont="1" applyFill="1" applyBorder="1" applyAlignment="1">
      <alignment horizontal="center" vertical="center"/>
    </xf>
    <xf numFmtId="0" fontId="7" fillId="2" borderId="64" xfId="2" applyFont="1" applyFill="1" applyBorder="1" applyAlignment="1">
      <alignment horizontal="center" vertical="center"/>
    </xf>
    <xf numFmtId="0" fontId="4" fillId="0" borderId="74" xfId="2" applyBorder="1" applyAlignment="1">
      <alignment horizontal="center" vertical="center"/>
    </xf>
    <xf numFmtId="0" fontId="4" fillId="0" borderId="68" xfId="2" applyBorder="1" applyAlignment="1">
      <alignment horizontal="center" vertical="center"/>
    </xf>
    <xf numFmtId="0" fontId="4" fillId="0" borderId="74" xfId="2" applyBorder="1" applyAlignment="1">
      <alignment horizontal="center" vertical="center" shrinkToFit="1"/>
    </xf>
    <xf numFmtId="0" fontId="4" fillId="0" borderId="68" xfId="2" applyBorder="1" applyAlignment="1">
      <alignment horizontal="center" vertical="center" shrinkToFit="1"/>
    </xf>
    <xf numFmtId="0" fontId="2" fillId="0" borderId="0" xfId="0" applyFont="1" applyAlignment="1">
      <alignment horizontal="center"/>
    </xf>
  </cellXfs>
  <cellStyles count="3">
    <cellStyle name="Normal 2" xfId="1" xr:uid="{45B159A0-5735-E544-A3D8-5D1959EFB2A9}"/>
    <cellStyle name="Normal 2 2" xfId="2" xr:uid="{F3394DE4-C742-604F-846D-C6E626532056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E9957-D018-3547-850A-4DFEF30465DC}">
  <dimension ref="A1:R53"/>
  <sheetViews>
    <sheetView topLeftCell="A17" zoomScale="125" workbookViewId="0">
      <selection activeCell="F36" sqref="F36"/>
    </sheetView>
  </sheetViews>
  <sheetFormatPr baseColWidth="10" defaultColWidth="10.85546875" defaultRowHeight="16"/>
  <cols>
    <col min="1" max="1" width="35.85546875" style="1" customWidth="1"/>
    <col min="2" max="2" width="10.85546875" style="1"/>
    <col min="3" max="3" width="17.7109375" style="1" customWidth="1"/>
    <col min="4" max="4" width="16.85546875" style="1" customWidth="1"/>
    <col min="5" max="5" width="12.85546875" style="1" customWidth="1"/>
    <col min="6" max="15" width="10.85546875" style="1"/>
    <col min="16" max="16" width="15.7109375" style="1" customWidth="1"/>
    <col min="17" max="26" width="10.85546875" style="1"/>
    <col min="27" max="27" width="5.7109375" style="1" customWidth="1"/>
    <col min="28" max="16384" width="10.85546875" style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13">
      <c r="A2" s="1" t="s">
        <v>15</v>
      </c>
      <c r="B2" s="1" t="s">
        <v>5</v>
      </c>
      <c r="C2" s="1" t="s">
        <v>16</v>
      </c>
      <c r="D2" s="1" t="s">
        <v>6</v>
      </c>
      <c r="E2" s="1">
        <v>137.69999999999999</v>
      </c>
    </row>
    <row r="3" spans="1:13">
      <c r="A3" s="1" t="s">
        <v>17</v>
      </c>
      <c r="B3" s="1" t="s">
        <v>5</v>
      </c>
      <c r="C3" s="1" t="s">
        <v>16</v>
      </c>
      <c r="D3" s="1" t="s">
        <v>7</v>
      </c>
      <c r="E3" s="1">
        <v>496.7</v>
      </c>
      <c r="K3" s="1" t="s">
        <v>7</v>
      </c>
      <c r="M3" s="1" t="s">
        <v>52</v>
      </c>
    </row>
    <row r="4" spans="1:13">
      <c r="A4" s="1" t="s">
        <v>18</v>
      </c>
      <c r="B4" s="1" t="s">
        <v>5</v>
      </c>
      <c r="C4" s="1" t="s">
        <v>19</v>
      </c>
      <c r="D4" s="1" t="s">
        <v>7</v>
      </c>
      <c r="E4" s="1">
        <v>777.1</v>
      </c>
      <c r="I4" s="1" t="s">
        <v>8</v>
      </c>
      <c r="J4" s="1">
        <v>0</v>
      </c>
      <c r="K4" s="1">
        <v>137.69999999999999</v>
      </c>
      <c r="M4" s="1">
        <f t="shared" ref="M4:M9" si="0">K4/$K$4</f>
        <v>1</v>
      </c>
    </row>
    <row r="5" spans="1:13">
      <c r="A5" s="1" t="s">
        <v>20</v>
      </c>
      <c r="B5" s="1" t="s">
        <v>5</v>
      </c>
      <c r="C5" s="1" t="s">
        <v>21</v>
      </c>
      <c r="D5" s="1" t="s">
        <v>7</v>
      </c>
      <c r="E5" s="1">
        <v>874.2</v>
      </c>
      <c r="J5" s="1">
        <v>1</v>
      </c>
      <c r="K5" s="1">
        <v>496.7</v>
      </c>
      <c r="M5" s="1">
        <f t="shared" si="0"/>
        <v>3.6071169208424112</v>
      </c>
    </row>
    <row r="6" spans="1:13">
      <c r="A6" s="1" t="s">
        <v>22</v>
      </c>
      <c r="B6" s="1" t="s">
        <v>5</v>
      </c>
      <c r="C6" s="1" t="s">
        <v>21</v>
      </c>
      <c r="D6" s="1" t="s">
        <v>6</v>
      </c>
      <c r="E6" s="1">
        <v>187.9</v>
      </c>
      <c r="J6" s="1">
        <v>2</v>
      </c>
      <c r="K6" s="1">
        <v>777.1</v>
      </c>
      <c r="M6" s="1">
        <f t="shared" si="0"/>
        <v>5.643427741466958</v>
      </c>
    </row>
    <row r="7" spans="1:13">
      <c r="A7" s="1" t="s">
        <v>23</v>
      </c>
      <c r="B7" s="1" t="s">
        <v>5</v>
      </c>
      <c r="C7" s="1" t="s">
        <v>24</v>
      </c>
      <c r="D7" s="1" t="s">
        <v>7</v>
      </c>
      <c r="E7" s="1">
        <v>656.5</v>
      </c>
      <c r="J7" s="1">
        <v>4</v>
      </c>
      <c r="K7" s="1">
        <v>874.2</v>
      </c>
      <c r="M7" s="1">
        <f t="shared" si="0"/>
        <v>6.3485838779956438</v>
      </c>
    </row>
    <row r="8" spans="1:13">
      <c r="A8" s="1" t="s">
        <v>25</v>
      </c>
      <c r="B8" s="1" t="s">
        <v>5</v>
      </c>
      <c r="C8" s="1" t="s">
        <v>26</v>
      </c>
      <c r="D8" s="1" t="s">
        <v>6</v>
      </c>
      <c r="E8" s="1">
        <v>169.7</v>
      </c>
      <c r="J8" s="1">
        <v>8</v>
      </c>
      <c r="K8" s="1">
        <v>573.4</v>
      </c>
      <c r="M8" s="1">
        <f t="shared" si="0"/>
        <v>4.1641249092229486</v>
      </c>
    </row>
    <row r="9" spans="1:13">
      <c r="A9" s="1" t="s">
        <v>27</v>
      </c>
      <c r="B9" s="1" t="s">
        <v>5</v>
      </c>
      <c r="C9" s="1" t="s">
        <v>26</v>
      </c>
      <c r="D9" s="1" t="s">
        <v>7</v>
      </c>
      <c r="E9" s="1">
        <v>242.2</v>
      </c>
      <c r="J9" s="1">
        <v>21</v>
      </c>
      <c r="K9" s="1">
        <v>242.2</v>
      </c>
      <c r="M9" s="1">
        <f t="shared" si="0"/>
        <v>1.7588961510530139</v>
      </c>
    </row>
    <row r="10" spans="1:13">
      <c r="A10" s="1" t="s">
        <v>28</v>
      </c>
      <c r="B10" s="1" t="s">
        <v>9</v>
      </c>
      <c r="C10" s="1" t="s">
        <v>16</v>
      </c>
      <c r="D10" s="1" t="s">
        <v>7</v>
      </c>
      <c r="E10" s="1">
        <v>306.39999999999998</v>
      </c>
    </row>
    <row r="11" spans="1:13">
      <c r="A11" s="1" t="s">
        <v>29</v>
      </c>
      <c r="B11" s="1" t="s">
        <v>9</v>
      </c>
      <c r="C11" s="1" t="s">
        <v>16</v>
      </c>
      <c r="D11" s="1" t="s">
        <v>6</v>
      </c>
      <c r="E11" s="1">
        <v>165</v>
      </c>
    </row>
    <row r="12" spans="1:13">
      <c r="A12" s="1" t="s">
        <v>30</v>
      </c>
      <c r="B12" s="1" t="s">
        <v>9</v>
      </c>
      <c r="C12" s="1" t="s">
        <v>19</v>
      </c>
      <c r="D12" s="1" t="s">
        <v>7</v>
      </c>
      <c r="E12" s="1">
        <v>406.6</v>
      </c>
      <c r="I12" s="1" t="s">
        <v>10</v>
      </c>
      <c r="J12" s="1">
        <v>0</v>
      </c>
      <c r="K12" s="1">
        <v>165</v>
      </c>
      <c r="M12" s="1">
        <f t="shared" ref="M12:M17" si="1">K12/$K$12</f>
        <v>1</v>
      </c>
    </row>
    <row r="13" spans="1:13">
      <c r="A13" s="1" t="s">
        <v>31</v>
      </c>
      <c r="B13" s="1" t="s">
        <v>9</v>
      </c>
      <c r="C13" s="1" t="s">
        <v>21</v>
      </c>
      <c r="D13" s="1" t="s">
        <v>6</v>
      </c>
      <c r="E13" s="1">
        <v>193.9</v>
      </c>
      <c r="J13" s="1">
        <v>1</v>
      </c>
      <c r="K13" s="1">
        <v>306.39999999999998</v>
      </c>
      <c r="M13" s="1">
        <f t="shared" si="1"/>
        <v>1.8569696969696969</v>
      </c>
    </row>
    <row r="14" spans="1:13">
      <c r="A14" s="1" t="s">
        <v>32</v>
      </c>
      <c r="B14" s="1" t="s">
        <v>9</v>
      </c>
      <c r="C14" s="1" t="s">
        <v>21</v>
      </c>
      <c r="D14" s="1" t="s">
        <v>7</v>
      </c>
      <c r="E14" s="1">
        <v>409.6</v>
      </c>
      <c r="J14" s="1">
        <v>2</v>
      </c>
      <c r="K14" s="1">
        <v>406.6</v>
      </c>
      <c r="M14" s="1">
        <f t="shared" si="1"/>
        <v>2.4642424242424243</v>
      </c>
    </row>
    <row r="15" spans="1:13">
      <c r="A15" s="1" t="s">
        <v>33</v>
      </c>
      <c r="B15" s="1" t="s">
        <v>9</v>
      </c>
      <c r="C15" s="1" t="s">
        <v>24</v>
      </c>
      <c r="D15" s="1" t="s">
        <v>7</v>
      </c>
      <c r="E15" s="1">
        <v>364.3</v>
      </c>
      <c r="J15" s="1">
        <v>4</v>
      </c>
      <c r="K15" s="1">
        <v>409.6</v>
      </c>
      <c r="M15" s="1">
        <f t="shared" si="1"/>
        <v>2.4824242424242424</v>
      </c>
    </row>
    <row r="16" spans="1:13">
      <c r="A16" s="1" t="s">
        <v>34</v>
      </c>
      <c r="B16" s="1" t="s">
        <v>9</v>
      </c>
      <c r="C16" s="1" t="s">
        <v>26</v>
      </c>
      <c r="D16" s="1" t="s">
        <v>7</v>
      </c>
      <c r="E16" s="1">
        <v>146.9</v>
      </c>
      <c r="J16" s="1">
        <v>8</v>
      </c>
      <c r="K16" s="1">
        <v>364.3</v>
      </c>
      <c r="M16" s="1">
        <f t="shared" si="1"/>
        <v>2.207878787878788</v>
      </c>
    </row>
    <row r="17" spans="1:13">
      <c r="A17" s="1" t="s">
        <v>35</v>
      </c>
      <c r="B17" s="1" t="s">
        <v>9</v>
      </c>
      <c r="C17" s="1" t="s">
        <v>26</v>
      </c>
      <c r="D17" s="1" t="s">
        <v>6</v>
      </c>
      <c r="E17" s="1">
        <v>310.89999999999998</v>
      </c>
      <c r="J17" s="1">
        <v>21</v>
      </c>
      <c r="K17" s="1">
        <v>146.9</v>
      </c>
      <c r="M17" s="1">
        <f t="shared" si="1"/>
        <v>0.89030303030303037</v>
      </c>
    </row>
    <row r="18" spans="1:13">
      <c r="A18" s="1" t="s">
        <v>36</v>
      </c>
      <c r="B18" s="1" t="s">
        <v>11</v>
      </c>
      <c r="C18" s="1" t="s">
        <v>16</v>
      </c>
      <c r="D18" s="1" t="s">
        <v>7</v>
      </c>
      <c r="E18" s="1">
        <v>185.8</v>
      </c>
    </row>
    <row r="19" spans="1:13">
      <c r="A19" s="1" t="s">
        <v>37</v>
      </c>
      <c r="B19" s="1" t="s">
        <v>11</v>
      </c>
      <c r="C19" s="1" t="s">
        <v>16</v>
      </c>
      <c r="D19" s="1" t="s">
        <v>6</v>
      </c>
      <c r="E19" s="1">
        <v>176.3</v>
      </c>
    </row>
    <row r="20" spans="1:13">
      <c r="A20" s="1" t="s">
        <v>38</v>
      </c>
      <c r="B20" s="1" t="s">
        <v>11</v>
      </c>
      <c r="C20" s="1" t="s">
        <v>19</v>
      </c>
      <c r="D20" s="1" t="s">
        <v>7</v>
      </c>
      <c r="E20" s="1">
        <v>215.3</v>
      </c>
      <c r="I20" s="1" t="s">
        <v>12</v>
      </c>
      <c r="J20" s="1">
        <v>0</v>
      </c>
      <c r="K20" s="1">
        <v>176.3</v>
      </c>
      <c r="M20" s="1">
        <f t="shared" ref="M20:M25" si="2">K20/$K$20</f>
        <v>1</v>
      </c>
    </row>
    <row r="21" spans="1:13">
      <c r="A21" s="1" t="s">
        <v>39</v>
      </c>
      <c r="B21" s="1" t="s">
        <v>11</v>
      </c>
      <c r="C21" s="1" t="s">
        <v>21</v>
      </c>
      <c r="D21" s="1" t="s">
        <v>7</v>
      </c>
      <c r="E21" s="1">
        <v>200.2</v>
      </c>
      <c r="J21" s="1">
        <v>1</v>
      </c>
      <c r="K21" s="1">
        <v>185.8</v>
      </c>
      <c r="M21" s="1">
        <f t="shared" si="2"/>
        <v>1.0538854225751559</v>
      </c>
    </row>
    <row r="22" spans="1:13">
      <c r="A22" s="1" t="s">
        <v>40</v>
      </c>
      <c r="B22" s="1" t="s">
        <v>11</v>
      </c>
      <c r="C22" s="1" t="s">
        <v>21</v>
      </c>
      <c r="D22" s="1" t="s">
        <v>6</v>
      </c>
      <c r="E22" s="1">
        <v>165</v>
      </c>
      <c r="J22" s="1">
        <v>2</v>
      </c>
      <c r="K22" s="1">
        <v>215.3</v>
      </c>
      <c r="M22" s="1">
        <f t="shared" si="2"/>
        <v>1.2212138400453771</v>
      </c>
    </row>
    <row r="23" spans="1:13">
      <c r="A23" s="1" t="s">
        <v>41</v>
      </c>
      <c r="B23" s="1" t="s">
        <v>11</v>
      </c>
      <c r="C23" s="1" t="s">
        <v>24</v>
      </c>
      <c r="D23" s="1" t="s">
        <v>7</v>
      </c>
      <c r="E23" s="1">
        <v>203.2</v>
      </c>
      <c r="J23" s="1">
        <v>4</v>
      </c>
      <c r="K23" s="1">
        <v>200.2</v>
      </c>
      <c r="M23" s="1">
        <f t="shared" si="2"/>
        <v>1.1355643788996028</v>
      </c>
    </row>
    <row r="24" spans="1:13">
      <c r="A24" s="1" t="s">
        <v>42</v>
      </c>
      <c r="B24" s="1" t="s">
        <v>11</v>
      </c>
      <c r="C24" s="1" t="s">
        <v>26</v>
      </c>
      <c r="D24" s="1" t="s">
        <v>7</v>
      </c>
      <c r="E24" s="1">
        <v>87.6</v>
      </c>
      <c r="J24" s="1">
        <v>8</v>
      </c>
      <c r="K24" s="1">
        <v>203.2</v>
      </c>
      <c r="M24" s="1">
        <f t="shared" si="2"/>
        <v>1.1525808281338625</v>
      </c>
    </row>
    <row r="25" spans="1:13">
      <c r="A25" s="1" t="s">
        <v>43</v>
      </c>
      <c r="B25" s="1" t="s">
        <v>11</v>
      </c>
      <c r="C25" s="1" t="s">
        <v>26</v>
      </c>
      <c r="D25" s="1" t="s">
        <v>6</v>
      </c>
      <c r="E25" s="1">
        <v>55.8</v>
      </c>
      <c r="J25" s="1">
        <v>21</v>
      </c>
      <c r="K25" s="1">
        <v>87.6</v>
      </c>
      <c r="M25" s="1">
        <f t="shared" si="2"/>
        <v>0.49688031764038565</v>
      </c>
    </row>
    <row r="26" spans="1:13">
      <c r="A26" s="1" t="s">
        <v>44</v>
      </c>
      <c r="B26" s="1" t="s">
        <v>13</v>
      </c>
      <c r="C26" s="1" t="s">
        <v>16</v>
      </c>
      <c r="D26" s="1" t="s">
        <v>7</v>
      </c>
      <c r="E26" s="1">
        <v>479.6</v>
      </c>
    </row>
    <row r="27" spans="1:13">
      <c r="A27" s="1" t="s">
        <v>45</v>
      </c>
      <c r="B27" s="1" t="s">
        <v>13</v>
      </c>
      <c r="C27" s="1" t="s">
        <v>16</v>
      </c>
      <c r="D27" s="1" t="s">
        <v>6</v>
      </c>
      <c r="E27" s="1">
        <v>93.3</v>
      </c>
    </row>
    <row r="28" spans="1:13">
      <c r="A28" s="1" t="s">
        <v>46</v>
      </c>
      <c r="B28" s="1" t="s">
        <v>13</v>
      </c>
      <c r="C28" s="1" t="s">
        <v>19</v>
      </c>
      <c r="D28" s="1" t="s">
        <v>7</v>
      </c>
      <c r="E28" s="1">
        <v>588</v>
      </c>
      <c r="I28" s="1" t="s">
        <v>14</v>
      </c>
      <c r="J28" s="1">
        <v>0</v>
      </c>
      <c r="K28" s="1">
        <v>93.3</v>
      </c>
      <c r="M28" s="1">
        <f t="shared" ref="M28:M33" si="3">K28/$K$28</f>
        <v>1</v>
      </c>
    </row>
    <row r="29" spans="1:13">
      <c r="A29" s="1" t="s">
        <v>47</v>
      </c>
      <c r="B29" s="1" t="s">
        <v>13</v>
      </c>
      <c r="C29" s="1" t="s">
        <v>21</v>
      </c>
      <c r="D29" s="1" t="s">
        <v>6</v>
      </c>
      <c r="E29" s="1">
        <v>80.599999999999994</v>
      </c>
      <c r="J29" s="1">
        <v>1</v>
      </c>
      <c r="K29" s="1">
        <v>479.6</v>
      </c>
      <c r="M29" s="1">
        <f t="shared" si="3"/>
        <v>5.1404072883172569</v>
      </c>
    </row>
    <row r="30" spans="1:13">
      <c r="A30" s="1" t="s">
        <v>48</v>
      </c>
      <c r="B30" s="1" t="s">
        <v>13</v>
      </c>
      <c r="C30" s="1" t="s">
        <v>21</v>
      </c>
      <c r="D30" s="1" t="s">
        <v>7</v>
      </c>
      <c r="E30" s="1">
        <v>544.9</v>
      </c>
      <c r="J30" s="1">
        <v>2</v>
      </c>
      <c r="K30" s="1">
        <v>588</v>
      </c>
      <c r="M30" s="1">
        <f t="shared" si="3"/>
        <v>6.302250803858521</v>
      </c>
    </row>
    <row r="31" spans="1:13">
      <c r="A31" s="1" t="s">
        <v>49</v>
      </c>
      <c r="B31" s="1" t="s">
        <v>13</v>
      </c>
      <c r="C31" s="1" t="s">
        <v>24</v>
      </c>
      <c r="D31" s="1" t="s">
        <v>7</v>
      </c>
      <c r="E31" s="1">
        <v>468.8</v>
      </c>
      <c r="J31" s="1">
        <v>4</v>
      </c>
      <c r="K31" s="2">
        <v>544.9</v>
      </c>
      <c r="M31" s="1">
        <f t="shared" si="3"/>
        <v>5.840300107181136</v>
      </c>
    </row>
    <row r="32" spans="1:13">
      <c r="A32" s="1" t="s">
        <v>50</v>
      </c>
      <c r="B32" s="1" t="s">
        <v>13</v>
      </c>
      <c r="C32" s="1" t="s">
        <v>26</v>
      </c>
      <c r="D32" s="1" t="s">
        <v>7</v>
      </c>
      <c r="E32" s="1">
        <v>142</v>
      </c>
      <c r="J32" s="1">
        <v>8</v>
      </c>
      <c r="K32" s="2">
        <v>468.8</v>
      </c>
      <c r="M32" s="1">
        <f t="shared" si="3"/>
        <v>5.02465166130761</v>
      </c>
    </row>
    <row r="33" spans="1:18">
      <c r="A33" s="1" t="s">
        <v>51</v>
      </c>
      <c r="B33" s="1" t="s">
        <v>13</v>
      </c>
      <c r="C33" s="1" t="s">
        <v>26</v>
      </c>
      <c r="D33" s="1" t="s">
        <v>6</v>
      </c>
      <c r="E33" s="1">
        <v>76.5</v>
      </c>
      <c r="J33" s="1">
        <v>21</v>
      </c>
      <c r="K33" s="1">
        <v>142</v>
      </c>
      <c r="M33" s="1">
        <f t="shared" si="3"/>
        <v>1.5219721329046088</v>
      </c>
    </row>
    <row r="35" spans="1:18">
      <c r="A35" s="1" t="s">
        <v>0</v>
      </c>
      <c r="F35" s="1" t="s">
        <v>107</v>
      </c>
    </row>
    <row r="36" spans="1:18">
      <c r="A36" s="1" t="s">
        <v>87</v>
      </c>
      <c r="B36" s="1" t="s">
        <v>105</v>
      </c>
      <c r="D36" s="1" t="s">
        <v>6</v>
      </c>
      <c r="E36" s="1">
        <v>1.4</v>
      </c>
      <c r="F36" s="1">
        <f>AVERAGE(E36:E38)</f>
        <v>1.4666666666666668</v>
      </c>
      <c r="I36" s="1" t="s">
        <v>105</v>
      </c>
      <c r="J36" s="1">
        <v>0</v>
      </c>
      <c r="K36" s="1">
        <f>F36</f>
        <v>1.4666666666666668</v>
      </c>
      <c r="M36" s="1">
        <f>K36/$K$36</f>
        <v>1</v>
      </c>
    </row>
    <row r="37" spans="1:18">
      <c r="A37" s="1" t="s">
        <v>88</v>
      </c>
      <c r="B37" s="1" t="s">
        <v>105</v>
      </c>
      <c r="D37" s="1" t="s">
        <v>6</v>
      </c>
      <c r="E37" s="1">
        <v>1.5</v>
      </c>
      <c r="J37" s="1">
        <v>1</v>
      </c>
      <c r="K37" s="1">
        <f>F39</f>
        <v>2.4666666666666668</v>
      </c>
      <c r="M37" s="1">
        <f t="shared" ref="M37:M41" si="4">K37/$K$36</f>
        <v>1.6818181818181817</v>
      </c>
    </row>
    <row r="38" spans="1:18">
      <c r="A38" s="1" t="s">
        <v>89</v>
      </c>
      <c r="B38" s="1" t="s">
        <v>105</v>
      </c>
      <c r="D38" s="1" t="s">
        <v>6</v>
      </c>
      <c r="E38" s="1">
        <v>1.5</v>
      </c>
      <c r="J38" s="1">
        <v>2</v>
      </c>
      <c r="K38" s="1">
        <f>F42</f>
        <v>2.9333333333333336</v>
      </c>
      <c r="M38" s="1">
        <f t="shared" si="4"/>
        <v>2</v>
      </c>
    </row>
    <row r="39" spans="1:18">
      <c r="A39" s="1" t="s">
        <v>90</v>
      </c>
      <c r="B39" s="1" t="s">
        <v>105</v>
      </c>
      <c r="C39" s="1" t="s">
        <v>16</v>
      </c>
      <c r="D39" s="1" t="s">
        <v>106</v>
      </c>
      <c r="E39" s="1">
        <v>2.4</v>
      </c>
      <c r="F39" s="1">
        <f>AVERAGE(E39:E41)</f>
        <v>2.4666666666666668</v>
      </c>
      <c r="J39" s="1">
        <v>4</v>
      </c>
      <c r="K39" s="1">
        <f>F45</f>
        <v>2.7999999999999994</v>
      </c>
      <c r="M39" s="1">
        <f t="shared" si="4"/>
        <v>1.9090909090909085</v>
      </c>
      <c r="R39" s="83"/>
    </row>
    <row r="40" spans="1:18">
      <c r="A40" s="1" t="s">
        <v>91</v>
      </c>
      <c r="B40" s="1" t="s">
        <v>105</v>
      </c>
      <c r="D40" s="1" t="s">
        <v>106</v>
      </c>
      <c r="E40" s="1">
        <v>2.5</v>
      </c>
      <c r="J40" s="1">
        <v>8</v>
      </c>
      <c r="K40" s="1">
        <f>F48</f>
        <v>1.9666666666666668</v>
      </c>
      <c r="M40" s="1">
        <f t="shared" si="4"/>
        <v>1.3409090909090908</v>
      </c>
      <c r="R40" s="83"/>
    </row>
    <row r="41" spans="1:18">
      <c r="A41" s="1" t="s">
        <v>92</v>
      </c>
      <c r="B41" s="1" t="s">
        <v>105</v>
      </c>
      <c r="D41" s="1" t="s">
        <v>106</v>
      </c>
      <c r="E41" s="1">
        <v>2.5</v>
      </c>
      <c r="J41" s="1">
        <v>21</v>
      </c>
      <c r="K41" s="1">
        <f>F51</f>
        <v>1.4333333333333333</v>
      </c>
      <c r="M41" s="1">
        <f t="shared" si="4"/>
        <v>0.97727272727272718</v>
      </c>
    </row>
    <row r="42" spans="1:18">
      <c r="A42" s="1" t="s">
        <v>93</v>
      </c>
      <c r="B42" s="1" t="s">
        <v>105</v>
      </c>
      <c r="C42" s="1" t="s">
        <v>19</v>
      </c>
      <c r="D42" s="1" t="s">
        <v>106</v>
      </c>
      <c r="E42" s="1">
        <v>3</v>
      </c>
      <c r="F42" s="1">
        <f>AVERAGE(E42:E44)</f>
        <v>2.9333333333333336</v>
      </c>
    </row>
    <row r="43" spans="1:18">
      <c r="A43" s="1" t="s">
        <v>94</v>
      </c>
      <c r="B43" s="1" t="s">
        <v>105</v>
      </c>
      <c r="D43" s="1" t="s">
        <v>106</v>
      </c>
      <c r="E43" s="1">
        <v>2.8</v>
      </c>
    </row>
    <row r="44" spans="1:18">
      <c r="A44" s="1" t="s">
        <v>95</v>
      </c>
      <c r="B44" s="1" t="s">
        <v>105</v>
      </c>
      <c r="D44" s="1" t="s">
        <v>106</v>
      </c>
      <c r="E44" s="1">
        <v>3</v>
      </c>
    </row>
    <row r="45" spans="1:18">
      <c r="A45" s="1" t="s">
        <v>96</v>
      </c>
      <c r="B45" s="1" t="s">
        <v>105</v>
      </c>
      <c r="C45" s="1" t="s">
        <v>21</v>
      </c>
      <c r="D45" s="1" t="s">
        <v>106</v>
      </c>
      <c r="E45" s="1">
        <v>2.8</v>
      </c>
      <c r="F45" s="1">
        <f>AVERAGE(E45:E47)</f>
        <v>2.7999999999999994</v>
      </c>
    </row>
    <row r="46" spans="1:18">
      <c r="A46" s="1" t="s">
        <v>97</v>
      </c>
      <c r="B46" s="1" t="s">
        <v>105</v>
      </c>
      <c r="D46" s="1" t="s">
        <v>106</v>
      </c>
      <c r="E46" s="1">
        <v>2.8</v>
      </c>
    </row>
    <row r="47" spans="1:18">
      <c r="A47" s="1" t="s">
        <v>98</v>
      </c>
      <c r="B47" s="1" t="s">
        <v>105</v>
      </c>
      <c r="D47" s="1" t="s">
        <v>106</v>
      </c>
      <c r="E47" s="1">
        <v>2.8</v>
      </c>
    </row>
    <row r="48" spans="1:18">
      <c r="A48" s="1" t="s">
        <v>99</v>
      </c>
      <c r="B48" s="1" t="s">
        <v>105</v>
      </c>
      <c r="C48" s="1" t="s">
        <v>24</v>
      </c>
      <c r="D48" s="1" t="s">
        <v>106</v>
      </c>
      <c r="E48" s="1">
        <v>1.9</v>
      </c>
      <c r="F48" s="1">
        <f>AVERAGE(E48:E50)</f>
        <v>1.9666666666666668</v>
      </c>
    </row>
    <row r="49" spans="1:6">
      <c r="A49" s="1" t="s">
        <v>100</v>
      </c>
      <c r="B49" s="1" t="s">
        <v>105</v>
      </c>
      <c r="D49" s="1" t="s">
        <v>106</v>
      </c>
      <c r="E49" s="1">
        <v>2</v>
      </c>
    </row>
    <row r="50" spans="1:6">
      <c r="A50" s="1" t="s">
        <v>101</v>
      </c>
      <c r="B50" s="1" t="s">
        <v>105</v>
      </c>
      <c r="D50" s="1" t="s">
        <v>106</v>
      </c>
      <c r="E50" s="1">
        <v>2</v>
      </c>
    </row>
    <row r="51" spans="1:6">
      <c r="A51" s="1" t="s">
        <v>102</v>
      </c>
      <c r="B51" s="1" t="s">
        <v>105</v>
      </c>
      <c r="C51" s="1" t="s">
        <v>26</v>
      </c>
      <c r="D51" s="1" t="s">
        <v>106</v>
      </c>
      <c r="E51" s="1">
        <v>1.4</v>
      </c>
      <c r="F51" s="1">
        <f>AVERAGE(E51:E53)</f>
        <v>1.4333333333333333</v>
      </c>
    </row>
    <row r="52" spans="1:6">
      <c r="A52" s="1" t="s">
        <v>103</v>
      </c>
      <c r="B52" s="1" t="s">
        <v>105</v>
      </c>
      <c r="D52" s="1" t="s">
        <v>106</v>
      </c>
      <c r="E52" s="1">
        <v>1.4</v>
      </c>
    </row>
    <row r="53" spans="1:6">
      <c r="A53" s="1" t="s">
        <v>104</v>
      </c>
      <c r="B53" s="1" t="s">
        <v>105</v>
      </c>
      <c r="D53" s="1" t="s">
        <v>106</v>
      </c>
      <c r="E53" s="1">
        <v>1.5</v>
      </c>
    </row>
  </sheetData>
  <phoneticPr fontId="13"/>
  <pageMargins left="0.75" right="0.75" top="1" bottom="1" header="0.5" footer="0.5"/>
  <pageSetup paperSize="9" scale="5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49093-0E99-8B4F-880E-8F02D7C38A23}">
  <dimension ref="A1:M42"/>
  <sheetViews>
    <sheetView workbookViewId="0">
      <selection activeCell="K49" sqref="K49"/>
    </sheetView>
  </sheetViews>
  <sheetFormatPr baseColWidth="10" defaultRowHeight="20"/>
  <cols>
    <col min="11" max="11" width="14.28515625" customWidth="1"/>
  </cols>
  <sheetData>
    <row r="1" spans="1:13" ht="21" thickBot="1">
      <c r="D1" t="s">
        <v>71</v>
      </c>
      <c r="F1" s="92" t="s">
        <v>68</v>
      </c>
      <c r="G1" s="92"/>
      <c r="H1" s="92" t="s">
        <v>69</v>
      </c>
      <c r="I1" s="92"/>
      <c r="J1" s="92"/>
      <c r="K1" t="s">
        <v>70</v>
      </c>
    </row>
    <row r="2" spans="1:13">
      <c r="A2" s="93">
        <v>5</v>
      </c>
      <c r="B2" s="5">
        <v>1</v>
      </c>
      <c r="C2" s="6" t="s">
        <v>58</v>
      </c>
      <c r="D2" s="7">
        <v>43619</v>
      </c>
      <c r="E2" s="8" t="s">
        <v>67</v>
      </c>
      <c r="F2" s="95" t="s">
        <v>59</v>
      </c>
      <c r="G2" s="98" t="s">
        <v>59</v>
      </c>
      <c r="H2" s="101">
        <v>43691</v>
      </c>
      <c r="I2" s="104" t="s">
        <v>11</v>
      </c>
      <c r="J2" s="107" t="s">
        <v>60</v>
      </c>
      <c r="K2" s="9">
        <v>43683</v>
      </c>
      <c r="L2" s="10">
        <f>K2-$H$2</f>
        <v>-8</v>
      </c>
      <c r="M2" s="11"/>
    </row>
    <row r="3" spans="1:13">
      <c r="A3" s="84"/>
      <c r="B3" s="12">
        <v>2</v>
      </c>
      <c r="C3" s="13" t="s">
        <v>58</v>
      </c>
      <c r="D3" s="14">
        <v>43619</v>
      </c>
      <c r="E3" s="15" t="s">
        <v>67</v>
      </c>
      <c r="F3" s="96"/>
      <c r="G3" s="99"/>
      <c r="H3" s="102"/>
      <c r="I3" s="105"/>
      <c r="J3" s="108"/>
      <c r="K3" s="16">
        <v>43712</v>
      </c>
      <c r="L3" s="17">
        <f>K3-$H$2</f>
        <v>21</v>
      </c>
      <c r="M3" s="18"/>
    </row>
    <row r="4" spans="1:13">
      <c r="A4" s="84"/>
      <c r="B4" s="12">
        <v>3</v>
      </c>
      <c r="C4" s="13" t="s">
        <v>58</v>
      </c>
      <c r="D4" s="14">
        <v>43619</v>
      </c>
      <c r="E4" s="15" t="s">
        <v>67</v>
      </c>
      <c r="F4" s="96"/>
      <c r="G4" s="99"/>
      <c r="H4" s="102"/>
      <c r="I4" s="105"/>
      <c r="J4" s="108"/>
      <c r="K4" s="16">
        <v>43713</v>
      </c>
      <c r="L4" s="17">
        <f t="shared" ref="L4:L41" si="0">K4-$H$2</f>
        <v>22</v>
      </c>
      <c r="M4" s="18"/>
    </row>
    <row r="5" spans="1:13">
      <c r="A5" s="84"/>
      <c r="B5" s="12">
        <v>4</v>
      </c>
      <c r="C5" s="13" t="s">
        <v>58</v>
      </c>
      <c r="D5" s="14">
        <v>43619</v>
      </c>
      <c r="E5" s="15" t="s">
        <v>67</v>
      </c>
      <c r="F5" s="96"/>
      <c r="G5" s="99"/>
      <c r="H5" s="102"/>
      <c r="I5" s="105"/>
      <c r="J5" s="108"/>
      <c r="K5" s="16">
        <v>43718</v>
      </c>
      <c r="L5" s="17">
        <f t="shared" si="0"/>
        <v>27</v>
      </c>
      <c r="M5" s="18"/>
    </row>
    <row r="6" spans="1:13" ht="21" thickBot="1">
      <c r="A6" s="84"/>
      <c r="B6" s="12">
        <v>5</v>
      </c>
      <c r="C6" s="13" t="s">
        <v>58</v>
      </c>
      <c r="D6" s="14">
        <v>43619</v>
      </c>
      <c r="E6" s="15" t="s">
        <v>67</v>
      </c>
      <c r="F6" s="96"/>
      <c r="G6" s="99"/>
      <c r="H6" s="102"/>
      <c r="I6" s="105"/>
      <c r="J6" s="108"/>
      <c r="K6" s="19">
        <v>43732</v>
      </c>
      <c r="L6" s="17">
        <f t="shared" si="0"/>
        <v>41</v>
      </c>
      <c r="M6" s="18"/>
    </row>
    <row r="7" spans="1:13">
      <c r="A7" s="84"/>
      <c r="B7" s="12">
        <v>6</v>
      </c>
      <c r="C7" s="13" t="s">
        <v>58</v>
      </c>
      <c r="D7" s="14">
        <v>43619</v>
      </c>
      <c r="E7" s="15" t="s">
        <v>67</v>
      </c>
      <c r="F7" s="96"/>
      <c r="G7" s="99"/>
      <c r="H7" s="102"/>
      <c r="I7" s="105"/>
      <c r="J7" s="108"/>
      <c r="K7" s="20">
        <v>43713</v>
      </c>
      <c r="L7" s="17">
        <f t="shared" si="0"/>
        <v>22</v>
      </c>
      <c r="M7" s="18"/>
    </row>
    <row r="8" spans="1:13">
      <c r="A8" s="84"/>
      <c r="B8" s="12">
        <v>7</v>
      </c>
      <c r="C8" s="13" t="s">
        <v>58</v>
      </c>
      <c r="D8" s="14">
        <v>43619</v>
      </c>
      <c r="E8" s="15" t="s">
        <v>67</v>
      </c>
      <c r="F8" s="96"/>
      <c r="G8" s="99"/>
      <c r="H8" s="102"/>
      <c r="I8" s="105"/>
      <c r="J8" s="108"/>
      <c r="K8" s="20">
        <v>43714</v>
      </c>
      <c r="L8" s="17">
        <f t="shared" si="0"/>
        <v>23</v>
      </c>
      <c r="M8" s="18"/>
    </row>
    <row r="9" spans="1:13">
      <c r="A9" s="84"/>
      <c r="B9" s="12">
        <v>8</v>
      </c>
      <c r="C9" s="13" t="s">
        <v>58</v>
      </c>
      <c r="D9" s="14">
        <v>43619</v>
      </c>
      <c r="E9" s="15" t="s">
        <v>67</v>
      </c>
      <c r="F9" s="96"/>
      <c r="G9" s="99"/>
      <c r="H9" s="102"/>
      <c r="I9" s="105"/>
      <c r="J9" s="108"/>
      <c r="K9" s="16">
        <v>43718</v>
      </c>
      <c r="L9" s="17">
        <f t="shared" si="0"/>
        <v>27</v>
      </c>
      <c r="M9" s="18"/>
    </row>
    <row r="10" spans="1:13">
      <c r="A10" s="84"/>
      <c r="B10" s="12">
        <v>9</v>
      </c>
      <c r="C10" s="13" t="s">
        <v>58</v>
      </c>
      <c r="D10" s="14">
        <v>43619</v>
      </c>
      <c r="E10" s="15" t="s">
        <v>67</v>
      </c>
      <c r="F10" s="96"/>
      <c r="G10" s="99"/>
      <c r="H10" s="102"/>
      <c r="I10" s="105"/>
      <c r="J10" s="108"/>
      <c r="K10" s="16"/>
      <c r="L10" s="17">
        <f t="shared" si="0"/>
        <v>-43691</v>
      </c>
      <c r="M10" s="21" t="s">
        <v>61</v>
      </c>
    </row>
    <row r="11" spans="1:13" ht="21" thickBot="1">
      <c r="A11" s="94"/>
      <c r="B11" s="22">
        <v>10</v>
      </c>
      <c r="C11" s="23" t="s">
        <v>58</v>
      </c>
      <c r="D11" s="24">
        <v>43619</v>
      </c>
      <c r="E11" s="15" t="s">
        <v>67</v>
      </c>
      <c r="F11" s="97"/>
      <c r="G11" s="100"/>
      <c r="H11" s="102"/>
      <c r="I11" s="105"/>
      <c r="J11" s="108"/>
      <c r="K11" s="19"/>
      <c r="L11" s="17">
        <f t="shared" si="0"/>
        <v>-43691</v>
      </c>
      <c r="M11" s="21" t="s">
        <v>61</v>
      </c>
    </row>
    <row r="12" spans="1:13">
      <c r="A12" s="84">
        <v>6</v>
      </c>
      <c r="B12" s="25">
        <v>1</v>
      </c>
      <c r="C12" s="26" t="s">
        <v>58</v>
      </c>
      <c r="D12" s="27">
        <v>43619</v>
      </c>
      <c r="E12" s="15" t="s">
        <v>67</v>
      </c>
      <c r="F12" s="110">
        <v>43683</v>
      </c>
      <c r="G12" s="28"/>
      <c r="H12" s="102"/>
      <c r="I12" s="105"/>
      <c r="J12" s="108"/>
      <c r="K12" s="20">
        <v>43718</v>
      </c>
      <c r="L12" s="17">
        <f t="shared" si="0"/>
        <v>27</v>
      </c>
      <c r="M12" s="18"/>
    </row>
    <row r="13" spans="1:13">
      <c r="A13" s="84"/>
      <c r="B13" s="12">
        <v>2</v>
      </c>
      <c r="C13" s="13" t="s">
        <v>58</v>
      </c>
      <c r="D13" s="14">
        <v>43619</v>
      </c>
      <c r="E13" s="15" t="s">
        <v>67</v>
      </c>
      <c r="F13" s="87"/>
      <c r="G13" s="29"/>
      <c r="H13" s="102"/>
      <c r="I13" s="105"/>
      <c r="J13" s="108"/>
      <c r="K13" s="16">
        <v>43725</v>
      </c>
      <c r="L13" s="17">
        <f t="shared" si="0"/>
        <v>34</v>
      </c>
      <c r="M13" s="18"/>
    </row>
    <row r="14" spans="1:13">
      <c r="A14" s="84"/>
      <c r="B14" s="12">
        <v>3</v>
      </c>
      <c r="C14" s="13" t="s">
        <v>58</v>
      </c>
      <c r="D14" s="14">
        <v>43619</v>
      </c>
      <c r="E14" s="15" t="s">
        <v>67</v>
      </c>
      <c r="F14" s="87"/>
      <c r="G14" s="29"/>
      <c r="H14" s="102"/>
      <c r="I14" s="105"/>
      <c r="J14" s="108"/>
      <c r="K14" s="16">
        <v>43732</v>
      </c>
      <c r="L14" s="17">
        <f t="shared" si="0"/>
        <v>41</v>
      </c>
      <c r="M14" s="18"/>
    </row>
    <row r="15" spans="1:13">
      <c r="A15" s="84"/>
      <c r="B15" s="30">
        <v>4</v>
      </c>
      <c r="C15" s="13" t="s">
        <v>58</v>
      </c>
      <c r="D15" s="14">
        <v>43619</v>
      </c>
      <c r="E15" s="15" t="s">
        <v>67</v>
      </c>
      <c r="F15" s="87"/>
      <c r="G15" s="31" t="s">
        <v>62</v>
      </c>
      <c r="H15" s="102"/>
      <c r="I15" s="105"/>
      <c r="J15" s="108"/>
      <c r="K15" s="16"/>
      <c r="L15" s="17">
        <f t="shared" si="0"/>
        <v>-43691</v>
      </c>
      <c r="M15" s="21" t="s">
        <v>61</v>
      </c>
    </row>
    <row r="16" spans="1:13" ht="21" thickBot="1">
      <c r="A16" s="84"/>
      <c r="B16" s="12">
        <v>5</v>
      </c>
      <c r="C16" s="13" t="s">
        <v>58</v>
      </c>
      <c r="D16" s="14">
        <v>43619</v>
      </c>
      <c r="E16" s="15" t="s">
        <v>67</v>
      </c>
      <c r="F16" s="87"/>
      <c r="G16" s="31" t="s">
        <v>63</v>
      </c>
      <c r="H16" s="102"/>
      <c r="I16" s="105"/>
      <c r="J16" s="108"/>
      <c r="K16" s="19"/>
      <c r="L16" s="17">
        <f t="shared" si="0"/>
        <v>-43691</v>
      </c>
      <c r="M16" s="21" t="s">
        <v>61</v>
      </c>
    </row>
    <row r="17" spans="1:13">
      <c r="A17" s="84"/>
      <c r="B17" s="12">
        <v>6</v>
      </c>
      <c r="C17" s="13" t="s">
        <v>58</v>
      </c>
      <c r="D17" s="14">
        <v>43619</v>
      </c>
      <c r="E17" s="15" t="s">
        <v>67</v>
      </c>
      <c r="F17" s="87"/>
      <c r="G17" s="29" t="s">
        <v>64</v>
      </c>
      <c r="H17" s="102"/>
      <c r="I17" s="105"/>
      <c r="J17" s="108"/>
      <c r="K17" s="20">
        <v>43719</v>
      </c>
      <c r="L17" s="17">
        <f t="shared" si="0"/>
        <v>28</v>
      </c>
      <c r="M17" s="18"/>
    </row>
    <row r="18" spans="1:13">
      <c r="A18" s="84"/>
      <c r="B18" s="30">
        <v>7</v>
      </c>
      <c r="C18" s="13" t="s">
        <v>58</v>
      </c>
      <c r="D18" s="14">
        <v>43619</v>
      </c>
      <c r="E18" s="15" t="s">
        <v>67</v>
      </c>
      <c r="F18" s="87"/>
      <c r="G18" s="29"/>
      <c r="H18" s="102"/>
      <c r="I18" s="105"/>
      <c r="J18" s="108"/>
      <c r="K18" s="16">
        <v>43725</v>
      </c>
      <c r="L18" s="17">
        <f t="shared" si="0"/>
        <v>34</v>
      </c>
      <c r="M18" s="18"/>
    </row>
    <row r="19" spans="1:13">
      <c r="A19" s="84"/>
      <c r="B19" s="12">
        <v>8</v>
      </c>
      <c r="C19" s="13" t="s">
        <v>58</v>
      </c>
      <c r="D19" s="14">
        <v>43619</v>
      </c>
      <c r="E19" s="15" t="s">
        <v>67</v>
      </c>
      <c r="F19" s="87"/>
      <c r="G19" s="29"/>
      <c r="H19" s="102"/>
      <c r="I19" s="105"/>
      <c r="J19" s="108"/>
      <c r="K19" s="16"/>
      <c r="L19" s="17">
        <f t="shared" si="0"/>
        <v>-43691</v>
      </c>
      <c r="M19" s="21" t="s">
        <v>61</v>
      </c>
    </row>
    <row r="20" spans="1:13">
      <c r="A20" s="84"/>
      <c r="B20" s="12">
        <v>9</v>
      </c>
      <c r="C20" s="13" t="s">
        <v>58</v>
      </c>
      <c r="D20" s="14">
        <v>43619</v>
      </c>
      <c r="E20" s="15" t="s">
        <v>67</v>
      </c>
      <c r="F20" s="87"/>
      <c r="G20" s="29"/>
      <c r="H20" s="102"/>
      <c r="I20" s="105"/>
      <c r="J20" s="108"/>
      <c r="K20" s="16"/>
      <c r="L20" s="17">
        <f t="shared" si="0"/>
        <v>-43691</v>
      </c>
      <c r="M20" s="21" t="s">
        <v>61</v>
      </c>
    </row>
    <row r="21" spans="1:13" ht="21" thickBot="1">
      <c r="A21" s="94"/>
      <c r="B21" s="32">
        <v>10</v>
      </c>
      <c r="C21" s="23" t="s">
        <v>58</v>
      </c>
      <c r="D21" s="24">
        <v>43619</v>
      </c>
      <c r="E21" s="15" t="s">
        <v>67</v>
      </c>
      <c r="F21" s="111"/>
      <c r="G21" s="33"/>
      <c r="H21" s="102"/>
      <c r="I21" s="105"/>
      <c r="J21" s="108"/>
      <c r="K21" s="34"/>
      <c r="L21" s="17">
        <f t="shared" si="0"/>
        <v>-43691</v>
      </c>
      <c r="M21" s="21" t="s">
        <v>61</v>
      </c>
    </row>
    <row r="22" spans="1:13">
      <c r="A22" s="84">
        <v>7</v>
      </c>
      <c r="B22" s="25">
        <v>1</v>
      </c>
      <c r="C22" s="26" t="s">
        <v>58</v>
      </c>
      <c r="D22" s="27">
        <v>43619</v>
      </c>
      <c r="E22" s="15" t="s">
        <v>67</v>
      </c>
      <c r="F22" s="86">
        <v>43683</v>
      </c>
      <c r="G22" s="28"/>
      <c r="H22" s="102"/>
      <c r="I22" s="105"/>
      <c r="J22" s="108"/>
      <c r="K22" s="35">
        <v>43732</v>
      </c>
      <c r="L22" s="17">
        <f t="shared" si="0"/>
        <v>41</v>
      </c>
      <c r="M22" s="18"/>
    </row>
    <row r="23" spans="1:13">
      <c r="A23" s="84"/>
      <c r="B23" s="12">
        <v>2</v>
      </c>
      <c r="C23" s="13" t="s">
        <v>58</v>
      </c>
      <c r="D23" s="14">
        <v>43619</v>
      </c>
      <c r="E23" s="15" t="s">
        <v>67</v>
      </c>
      <c r="F23" s="87"/>
      <c r="G23" s="29"/>
      <c r="H23" s="102"/>
      <c r="I23" s="105"/>
      <c r="J23" s="108"/>
      <c r="K23" s="36"/>
      <c r="L23" s="17">
        <f t="shared" si="0"/>
        <v>-43691</v>
      </c>
      <c r="M23" s="21" t="s">
        <v>61</v>
      </c>
    </row>
    <row r="24" spans="1:13">
      <c r="A24" s="84"/>
      <c r="B24" s="12">
        <v>3</v>
      </c>
      <c r="C24" s="13" t="s">
        <v>58</v>
      </c>
      <c r="D24" s="14">
        <v>43619</v>
      </c>
      <c r="E24" s="15" t="s">
        <v>67</v>
      </c>
      <c r="F24" s="87"/>
      <c r="G24" s="29"/>
      <c r="H24" s="102"/>
      <c r="I24" s="105"/>
      <c r="J24" s="108"/>
      <c r="K24" s="36"/>
      <c r="L24" s="17">
        <f t="shared" si="0"/>
        <v>-43691</v>
      </c>
      <c r="M24" s="21" t="s">
        <v>61</v>
      </c>
    </row>
    <row r="25" spans="1:13">
      <c r="A25" s="84"/>
      <c r="B25" s="30">
        <v>4</v>
      </c>
      <c r="C25" s="13" t="s">
        <v>58</v>
      </c>
      <c r="D25" s="14">
        <v>43619</v>
      </c>
      <c r="E25" s="15" t="s">
        <v>67</v>
      </c>
      <c r="F25" s="87"/>
      <c r="G25" s="31" t="s">
        <v>62</v>
      </c>
      <c r="H25" s="102"/>
      <c r="I25" s="105"/>
      <c r="J25" s="108"/>
      <c r="K25" s="36"/>
      <c r="L25" s="17">
        <f t="shared" si="0"/>
        <v>-43691</v>
      </c>
      <c r="M25" s="21" t="s">
        <v>61</v>
      </c>
    </row>
    <row r="26" spans="1:13" ht="21" thickBot="1">
      <c r="A26" s="84"/>
      <c r="B26" s="12">
        <v>5</v>
      </c>
      <c r="C26" s="13" t="s">
        <v>58</v>
      </c>
      <c r="D26" s="14">
        <v>43619</v>
      </c>
      <c r="E26" s="15" t="s">
        <v>67</v>
      </c>
      <c r="F26" s="87"/>
      <c r="G26" s="31" t="s">
        <v>65</v>
      </c>
      <c r="H26" s="102"/>
      <c r="I26" s="105"/>
      <c r="J26" s="108"/>
      <c r="K26" s="37"/>
      <c r="L26" s="17">
        <f t="shared" si="0"/>
        <v>-43691</v>
      </c>
      <c r="M26" s="21" t="s">
        <v>61</v>
      </c>
    </row>
    <row r="27" spans="1:13">
      <c r="A27" s="84"/>
      <c r="B27" s="12">
        <v>6</v>
      </c>
      <c r="C27" s="13" t="s">
        <v>58</v>
      </c>
      <c r="D27" s="14">
        <v>43619</v>
      </c>
      <c r="E27" s="15" t="s">
        <v>67</v>
      </c>
      <c r="F27" s="87"/>
      <c r="G27" s="29" t="s">
        <v>64</v>
      </c>
      <c r="H27" s="102"/>
      <c r="I27" s="105"/>
      <c r="J27" s="108"/>
      <c r="K27" s="38">
        <v>43726</v>
      </c>
      <c r="L27" s="17">
        <f t="shared" si="0"/>
        <v>35</v>
      </c>
      <c r="M27" s="18"/>
    </row>
    <row r="28" spans="1:13">
      <c r="A28" s="84"/>
      <c r="B28" s="30">
        <v>7</v>
      </c>
      <c r="C28" s="13" t="s">
        <v>58</v>
      </c>
      <c r="D28" s="14">
        <v>43619</v>
      </c>
      <c r="E28" s="15" t="s">
        <v>67</v>
      </c>
      <c r="F28" s="87"/>
      <c r="G28" s="29"/>
      <c r="H28" s="102"/>
      <c r="I28" s="105"/>
      <c r="J28" s="108"/>
      <c r="K28" s="36"/>
      <c r="L28" s="17">
        <f t="shared" si="0"/>
        <v>-43691</v>
      </c>
      <c r="M28" s="21" t="s">
        <v>61</v>
      </c>
    </row>
    <row r="29" spans="1:13">
      <c r="A29" s="84"/>
      <c r="B29" s="12">
        <v>8</v>
      </c>
      <c r="C29" s="13" t="s">
        <v>58</v>
      </c>
      <c r="D29" s="14">
        <v>43619</v>
      </c>
      <c r="E29" s="15" t="s">
        <v>67</v>
      </c>
      <c r="F29" s="87"/>
      <c r="G29" s="29"/>
      <c r="H29" s="102"/>
      <c r="I29" s="105"/>
      <c r="J29" s="108"/>
      <c r="K29" s="36"/>
      <c r="L29" s="17">
        <f t="shared" si="0"/>
        <v>-43691</v>
      </c>
      <c r="M29" s="21" t="s">
        <v>61</v>
      </c>
    </row>
    <row r="30" spans="1:13">
      <c r="A30" s="84"/>
      <c r="B30" s="12">
        <v>9</v>
      </c>
      <c r="C30" s="13" t="s">
        <v>58</v>
      </c>
      <c r="D30" s="14">
        <v>43619</v>
      </c>
      <c r="E30" s="15" t="s">
        <v>67</v>
      </c>
      <c r="F30" s="87"/>
      <c r="G30" s="29"/>
      <c r="H30" s="102"/>
      <c r="I30" s="105"/>
      <c r="J30" s="108"/>
      <c r="K30" s="36"/>
      <c r="L30" s="17">
        <f t="shared" si="0"/>
        <v>-43691</v>
      </c>
      <c r="M30" s="21" t="s">
        <v>61</v>
      </c>
    </row>
    <row r="31" spans="1:13" ht="21" thickBot="1">
      <c r="A31" s="94"/>
      <c r="B31" s="32">
        <v>10</v>
      </c>
      <c r="C31" s="23" t="s">
        <v>58</v>
      </c>
      <c r="D31" s="24">
        <v>43619</v>
      </c>
      <c r="E31" s="15" t="s">
        <v>67</v>
      </c>
      <c r="F31" s="111"/>
      <c r="G31" s="33"/>
      <c r="H31" s="102"/>
      <c r="I31" s="105"/>
      <c r="J31" s="108"/>
      <c r="K31" s="37"/>
      <c r="L31" s="17">
        <f t="shared" si="0"/>
        <v>-43691</v>
      </c>
      <c r="M31" s="21" t="s">
        <v>61</v>
      </c>
    </row>
    <row r="32" spans="1:13">
      <c r="A32" s="84">
        <v>8</v>
      </c>
      <c r="B32" s="25">
        <v>1</v>
      </c>
      <c r="C32" s="26" t="s">
        <v>58</v>
      </c>
      <c r="D32" s="27">
        <v>43619</v>
      </c>
      <c r="E32" s="15" t="s">
        <v>67</v>
      </c>
      <c r="F32" s="86">
        <v>43683</v>
      </c>
      <c r="G32" s="89" t="s">
        <v>66</v>
      </c>
      <c r="H32" s="102"/>
      <c r="I32" s="105"/>
      <c r="J32" s="108"/>
      <c r="K32" s="38">
        <v>43718</v>
      </c>
      <c r="L32" s="17">
        <f t="shared" si="0"/>
        <v>27</v>
      </c>
      <c r="M32" s="18"/>
    </row>
    <row r="33" spans="1:13">
      <c r="A33" s="84"/>
      <c r="B33" s="12">
        <v>2</v>
      </c>
      <c r="C33" s="13" t="s">
        <v>58</v>
      </c>
      <c r="D33" s="14">
        <v>43619</v>
      </c>
      <c r="E33" s="15" t="s">
        <v>67</v>
      </c>
      <c r="F33" s="87"/>
      <c r="G33" s="90"/>
      <c r="H33" s="102"/>
      <c r="I33" s="105"/>
      <c r="J33" s="108"/>
      <c r="K33" s="36">
        <v>43732</v>
      </c>
      <c r="L33" s="17">
        <f t="shared" si="0"/>
        <v>41</v>
      </c>
      <c r="M33" s="18"/>
    </row>
    <row r="34" spans="1:13">
      <c r="A34" s="84"/>
      <c r="B34" s="12">
        <v>3</v>
      </c>
      <c r="C34" s="13" t="s">
        <v>58</v>
      </c>
      <c r="D34" s="14">
        <v>43619</v>
      </c>
      <c r="E34" s="15" t="s">
        <v>67</v>
      </c>
      <c r="F34" s="87"/>
      <c r="G34" s="90"/>
      <c r="H34" s="102"/>
      <c r="I34" s="105"/>
      <c r="J34" s="108"/>
      <c r="K34" s="36">
        <v>43733</v>
      </c>
      <c r="L34" s="17">
        <f t="shared" si="0"/>
        <v>42</v>
      </c>
      <c r="M34" s="18"/>
    </row>
    <row r="35" spans="1:13">
      <c r="A35" s="84"/>
      <c r="B35" s="30">
        <v>4</v>
      </c>
      <c r="C35" s="13" t="s">
        <v>58</v>
      </c>
      <c r="D35" s="14">
        <v>43619</v>
      </c>
      <c r="E35" s="15" t="s">
        <v>67</v>
      </c>
      <c r="F35" s="87"/>
      <c r="G35" s="90"/>
      <c r="H35" s="102"/>
      <c r="I35" s="105"/>
      <c r="J35" s="108"/>
      <c r="K35" s="36">
        <v>43734</v>
      </c>
      <c r="L35" s="17">
        <f t="shared" si="0"/>
        <v>43</v>
      </c>
      <c r="M35" s="18"/>
    </row>
    <row r="36" spans="1:13" ht="21" thickBot="1">
      <c r="A36" s="84"/>
      <c r="B36" s="12">
        <v>5</v>
      </c>
      <c r="C36" s="13" t="s">
        <v>58</v>
      </c>
      <c r="D36" s="14">
        <v>43619</v>
      </c>
      <c r="E36" s="15" t="s">
        <v>67</v>
      </c>
      <c r="F36" s="87"/>
      <c r="G36" s="90"/>
      <c r="H36" s="102"/>
      <c r="I36" s="105"/>
      <c r="J36" s="108"/>
      <c r="K36" s="37"/>
      <c r="L36" s="17">
        <f t="shared" si="0"/>
        <v>-43691</v>
      </c>
      <c r="M36" s="21" t="s">
        <v>61</v>
      </c>
    </row>
    <row r="37" spans="1:13">
      <c r="A37" s="84"/>
      <c r="B37" s="12">
        <v>6</v>
      </c>
      <c r="C37" s="13" t="s">
        <v>58</v>
      </c>
      <c r="D37" s="14">
        <v>43619</v>
      </c>
      <c r="E37" s="15" t="s">
        <v>67</v>
      </c>
      <c r="F37" s="87"/>
      <c r="G37" s="90"/>
      <c r="H37" s="102"/>
      <c r="I37" s="105"/>
      <c r="J37" s="108"/>
      <c r="K37" s="39">
        <v>43732</v>
      </c>
      <c r="L37" s="17">
        <f t="shared" si="0"/>
        <v>41</v>
      </c>
      <c r="M37" s="18"/>
    </row>
    <row r="38" spans="1:13">
      <c r="A38" s="84"/>
      <c r="B38" s="30">
        <v>7</v>
      </c>
      <c r="C38" s="13" t="s">
        <v>58</v>
      </c>
      <c r="D38" s="14">
        <v>43619</v>
      </c>
      <c r="E38" s="15" t="s">
        <v>67</v>
      </c>
      <c r="F38" s="87"/>
      <c r="G38" s="90"/>
      <c r="H38" s="102"/>
      <c r="I38" s="105"/>
      <c r="J38" s="108"/>
      <c r="K38" s="36"/>
      <c r="L38" s="17">
        <f t="shared" si="0"/>
        <v>-43691</v>
      </c>
      <c r="M38" s="21" t="s">
        <v>61</v>
      </c>
    </row>
    <row r="39" spans="1:13">
      <c r="A39" s="84"/>
      <c r="B39" s="12">
        <v>8</v>
      </c>
      <c r="C39" s="13" t="s">
        <v>58</v>
      </c>
      <c r="D39" s="14">
        <v>43619</v>
      </c>
      <c r="E39" s="15" t="s">
        <v>67</v>
      </c>
      <c r="F39" s="87"/>
      <c r="G39" s="90"/>
      <c r="H39" s="102"/>
      <c r="I39" s="105"/>
      <c r="J39" s="108"/>
      <c r="K39" s="36"/>
      <c r="L39" s="17">
        <f t="shared" si="0"/>
        <v>-43691</v>
      </c>
      <c r="M39" s="21" t="s">
        <v>61</v>
      </c>
    </row>
    <row r="40" spans="1:13">
      <c r="A40" s="84"/>
      <c r="B40" s="12">
        <v>9</v>
      </c>
      <c r="C40" s="13" t="s">
        <v>58</v>
      </c>
      <c r="D40" s="14">
        <v>43619</v>
      </c>
      <c r="E40" s="15" t="s">
        <v>67</v>
      </c>
      <c r="F40" s="87"/>
      <c r="G40" s="90"/>
      <c r="H40" s="102"/>
      <c r="I40" s="105"/>
      <c r="J40" s="108"/>
      <c r="K40" s="36"/>
      <c r="L40" s="17">
        <f t="shared" si="0"/>
        <v>-43691</v>
      </c>
      <c r="M40" s="21" t="s">
        <v>61</v>
      </c>
    </row>
    <row r="41" spans="1:13" ht="21" thickBot="1">
      <c r="A41" s="85"/>
      <c r="B41" s="40">
        <v>10</v>
      </c>
      <c r="C41" s="41" t="s">
        <v>58</v>
      </c>
      <c r="D41" s="42">
        <v>43619</v>
      </c>
      <c r="E41" s="15" t="s">
        <v>67</v>
      </c>
      <c r="F41" s="88"/>
      <c r="G41" s="91"/>
      <c r="H41" s="103"/>
      <c r="I41" s="106"/>
      <c r="J41" s="109"/>
      <c r="K41" s="43"/>
      <c r="L41" s="17">
        <f t="shared" si="0"/>
        <v>-43691</v>
      </c>
      <c r="M41" s="21" t="s">
        <v>61</v>
      </c>
    </row>
    <row r="42" spans="1:13">
      <c r="A42" s="3">
        <v>42</v>
      </c>
      <c r="B42" s="3"/>
      <c r="C42" s="3">
        <v>0</v>
      </c>
    </row>
  </sheetData>
  <mergeCells count="15">
    <mergeCell ref="A32:A41"/>
    <mergeCell ref="F32:F41"/>
    <mergeCell ref="G32:G41"/>
    <mergeCell ref="F1:G1"/>
    <mergeCell ref="H1:J1"/>
    <mergeCell ref="A2:A11"/>
    <mergeCell ref="F2:F11"/>
    <mergeCell ref="G2:G11"/>
    <mergeCell ref="H2:H41"/>
    <mergeCell ref="I2:I41"/>
    <mergeCell ref="J2:J41"/>
    <mergeCell ref="A12:A21"/>
    <mergeCell ref="F12:F21"/>
    <mergeCell ref="A22:A31"/>
    <mergeCell ref="F22:F31"/>
  </mergeCells>
  <phoneticPr fontId="1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2DEAD-EE84-C343-BFD1-ED831EDD737B}">
  <sheetPr>
    <pageSetUpPr fitToPage="1"/>
  </sheetPr>
  <dimension ref="A1:T35"/>
  <sheetViews>
    <sheetView zoomScaleNormal="100" workbookViewId="0">
      <selection activeCell="N39" sqref="N39"/>
    </sheetView>
  </sheetViews>
  <sheetFormatPr baseColWidth="10" defaultColWidth="8.85546875" defaultRowHeight="18"/>
  <cols>
    <col min="1" max="5" width="8.85546875" style="44"/>
    <col min="6" max="14" width="9" style="44" customWidth="1"/>
    <col min="15" max="16" width="11.140625" style="44" customWidth="1"/>
    <col min="17" max="20" width="9" style="44" customWidth="1"/>
    <col min="21" max="21" width="4.28515625" style="44" customWidth="1"/>
    <col min="22" max="25" width="9" style="44" customWidth="1"/>
    <col min="26" max="26" width="4.140625" style="44" customWidth="1"/>
    <col min="27" max="30" width="9" style="44" customWidth="1"/>
    <col min="31" max="31" width="2.85546875" style="44" customWidth="1"/>
    <col min="32" max="35" width="9" style="44" customWidth="1"/>
    <col min="36" max="36" width="4.140625" style="44" customWidth="1"/>
    <col min="37" max="40" width="9" style="44" customWidth="1"/>
    <col min="41" max="41" width="4.28515625" style="44" customWidth="1"/>
    <col min="42" max="45" width="9" style="44" customWidth="1"/>
    <col min="46" max="46" width="4.28515625" style="44" customWidth="1"/>
    <col min="47" max="50" width="9" style="44" customWidth="1"/>
    <col min="51" max="51" width="4.28515625" style="44" customWidth="1"/>
    <col min="52" max="55" width="9" style="44" customWidth="1"/>
    <col min="56" max="56" width="4.140625" style="44" customWidth="1"/>
    <col min="57" max="60" width="9" style="44" customWidth="1"/>
    <col min="61" max="61" width="4.28515625" style="44" customWidth="1"/>
    <col min="62" max="65" width="9" style="44" customWidth="1"/>
    <col min="66" max="66" width="4" style="44" customWidth="1"/>
    <col min="67" max="70" width="9" style="44" customWidth="1"/>
    <col min="71" max="71" width="4.140625" style="44" customWidth="1"/>
    <col min="72" max="75" width="9" style="44" customWidth="1"/>
    <col min="76" max="76" width="4.7109375" style="44" customWidth="1"/>
    <col min="77" max="80" width="9" style="44" customWidth="1"/>
    <col min="81" max="16384" width="8.85546875" style="44"/>
  </cols>
  <sheetData>
    <row r="1" spans="1:16" ht="25" thickBot="1">
      <c r="A1" s="78"/>
      <c r="B1" s="112"/>
      <c r="C1" s="113"/>
      <c r="D1" s="114"/>
      <c r="E1" s="82"/>
      <c r="F1" s="115" t="s">
        <v>76</v>
      </c>
      <c r="G1" s="116"/>
      <c r="H1" s="117" t="s">
        <v>80</v>
      </c>
      <c r="I1" s="117"/>
      <c r="J1" s="118"/>
      <c r="K1" s="115" t="s">
        <v>81</v>
      </c>
      <c r="L1" s="116"/>
      <c r="M1" s="115" t="s">
        <v>82</v>
      </c>
      <c r="N1" s="116"/>
      <c r="O1" s="152" t="s">
        <v>83</v>
      </c>
      <c r="P1" s="150" t="s">
        <v>84</v>
      </c>
    </row>
    <row r="2" spans="1:16" ht="16" customHeight="1" thickBot="1">
      <c r="A2" s="78"/>
      <c r="B2" s="81"/>
      <c r="C2" s="80"/>
      <c r="D2" s="79"/>
      <c r="E2" s="77"/>
      <c r="F2" s="123" t="s">
        <v>77</v>
      </c>
      <c r="G2" s="76" t="s">
        <v>78</v>
      </c>
      <c r="H2" s="119" t="s">
        <v>77</v>
      </c>
      <c r="I2" s="121" t="s">
        <v>1</v>
      </c>
      <c r="J2" s="76" t="s">
        <v>78</v>
      </c>
      <c r="K2" s="123" t="s">
        <v>77</v>
      </c>
      <c r="L2" s="76" t="s">
        <v>78</v>
      </c>
      <c r="M2" s="123" t="s">
        <v>77</v>
      </c>
      <c r="N2" s="76" t="s">
        <v>78</v>
      </c>
      <c r="O2" s="153"/>
      <c r="P2" s="151"/>
    </row>
    <row r="3" spans="1:16" ht="28" customHeight="1" thickBot="1">
      <c r="A3" s="75" t="s">
        <v>74</v>
      </c>
      <c r="B3" s="74" t="s">
        <v>85</v>
      </c>
      <c r="C3" s="72" t="s">
        <v>73</v>
      </c>
      <c r="D3" s="73" t="s">
        <v>71</v>
      </c>
      <c r="E3" s="71" t="s">
        <v>86</v>
      </c>
      <c r="F3" s="124"/>
      <c r="G3" s="70" t="s">
        <v>79</v>
      </c>
      <c r="H3" s="120"/>
      <c r="I3" s="122"/>
      <c r="J3" s="70" t="s">
        <v>79</v>
      </c>
      <c r="K3" s="124"/>
      <c r="L3" s="70" t="s">
        <v>79</v>
      </c>
      <c r="M3" s="124"/>
      <c r="N3" s="70" t="s">
        <v>79</v>
      </c>
      <c r="O3" s="153"/>
      <c r="P3" s="151"/>
    </row>
    <row r="4" spans="1:16" ht="19" thickBot="1">
      <c r="A4" s="125">
        <v>4</v>
      </c>
      <c r="B4" s="63">
        <v>1</v>
      </c>
      <c r="C4" s="68" t="s">
        <v>58</v>
      </c>
      <c r="D4" s="61">
        <v>43570</v>
      </c>
      <c r="E4" s="67" t="s">
        <v>67</v>
      </c>
      <c r="F4" s="128" t="s">
        <v>72</v>
      </c>
      <c r="G4" s="131" t="s">
        <v>72</v>
      </c>
      <c r="H4" s="134">
        <v>43642</v>
      </c>
      <c r="I4" s="137" t="s">
        <v>11</v>
      </c>
      <c r="J4" s="140" t="s">
        <v>60</v>
      </c>
      <c r="K4" s="128" t="s">
        <v>72</v>
      </c>
      <c r="L4" s="131" t="s">
        <v>72</v>
      </c>
      <c r="M4" s="128" t="s">
        <v>72</v>
      </c>
      <c r="N4" s="131" t="s">
        <v>72</v>
      </c>
      <c r="O4" s="66">
        <v>43673</v>
      </c>
      <c r="P4" s="65">
        <f t="shared" ref="P4:P34" si="0">O4-$H$4</f>
        <v>31</v>
      </c>
    </row>
    <row r="5" spans="1:16" ht="19" thickBot="1">
      <c r="A5" s="126"/>
      <c r="B5" s="55">
        <v>2</v>
      </c>
      <c r="C5" s="54" t="s">
        <v>58</v>
      </c>
      <c r="D5" s="53">
        <v>43570</v>
      </c>
      <c r="E5" s="67" t="s">
        <v>67</v>
      </c>
      <c r="F5" s="129"/>
      <c r="G5" s="132"/>
      <c r="H5" s="135"/>
      <c r="I5" s="138"/>
      <c r="J5" s="141"/>
      <c r="K5" s="129"/>
      <c r="L5" s="132"/>
      <c r="M5" s="129"/>
      <c r="N5" s="132"/>
      <c r="O5" s="51">
        <v>43675</v>
      </c>
      <c r="P5" s="65">
        <f t="shared" si="0"/>
        <v>33</v>
      </c>
    </row>
    <row r="6" spans="1:16" ht="19" thickBot="1">
      <c r="A6" s="126"/>
      <c r="B6" s="55">
        <v>3</v>
      </c>
      <c r="C6" s="54" t="s">
        <v>58</v>
      </c>
      <c r="D6" s="53">
        <v>43570</v>
      </c>
      <c r="E6" s="67" t="s">
        <v>67</v>
      </c>
      <c r="F6" s="129"/>
      <c r="G6" s="132"/>
      <c r="H6" s="135"/>
      <c r="I6" s="138"/>
      <c r="J6" s="141"/>
      <c r="K6" s="129"/>
      <c r="L6" s="132"/>
      <c r="M6" s="129"/>
      <c r="N6" s="132"/>
      <c r="O6" s="51">
        <v>43676</v>
      </c>
      <c r="P6" s="65">
        <f t="shared" si="0"/>
        <v>34</v>
      </c>
    </row>
    <row r="7" spans="1:16" ht="19" thickBot="1">
      <c r="A7" s="126"/>
      <c r="B7" s="55">
        <v>4</v>
      </c>
      <c r="C7" s="54" t="s">
        <v>58</v>
      </c>
      <c r="D7" s="53">
        <v>43570</v>
      </c>
      <c r="E7" s="67" t="s">
        <v>67</v>
      </c>
      <c r="F7" s="129"/>
      <c r="G7" s="132"/>
      <c r="H7" s="135"/>
      <c r="I7" s="138"/>
      <c r="J7" s="141"/>
      <c r="K7" s="129"/>
      <c r="L7" s="132"/>
      <c r="M7" s="129"/>
      <c r="N7" s="132"/>
      <c r="O7" s="51">
        <v>43676</v>
      </c>
      <c r="P7" s="65">
        <f t="shared" si="0"/>
        <v>34</v>
      </c>
    </row>
    <row r="8" spans="1:16" ht="19" thickBot="1">
      <c r="A8" s="126"/>
      <c r="B8" s="55">
        <v>5</v>
      </c>
      <c r="C8" s="54" t="s">
        <v>58</v>
      </c>
      <c r="D8" s="53">
        <v>43570</v>
      </c>
      <c r="E8" s="67" t="s">
        <v>67</v>
      </c>
      <c r="F8" s="129"/>
      <c r="G8" s="132"/>
      <c r="H8" s="135"/>
      <c r="I8" s="138"/>
      <c r="J8" s="141"/>
      <c r="K8" s="129"/>
      <c r="L8" s="132"/>
      <c r="M8" s="129"/>
      <c r="N8" s="132"/>
      <c r="O8" s="51">
        <v>43670</v>
      </c>
      <c r="P8" s="65">
        <f t="shared" si="0"/>
        <v>28</v>
      </c>
    </row>
    <row r="9" spans="1:16" ht="19" thickBot="1">
      <c r="A9" s="126"/>
      <c r="B9" s="55">
        <v>6</v>
      </c>
      <c r="C9" s="54" t="s">
        <v>58</v>
      </c>
      <c r="D9" s="53">
        <v>43570</v>
      </c>
      <c r="E9" s="67" t="s">
        <v>67</v>
      </c>
      <c r="F9" s="129"/>
      <c r="G9" s="132"/>
      <c r="H9" s="135"/>
      <c r="I9" s="138"/>
      <c r="J9" s="141"/>
      <c r="K9" s="129"/>
      <c r="L9" s="132"/>
      <c r="M9" s="129"/>
      <c r="N9" s="132"/>
      <c r="O9" s="51">
        <v>43675</v>
      </c>
      <c r="P9" s="65">
        <f t="shared" si="0"/>
        <v>33</v>
      </c>
    </row>
    <row r="10" spans="1:16" ht="19" thickBot="1">
      <c r="A10" s="126"/>
      <c r="B10" s="55">
        <v>7</v>
      </c>
      <c r="C10" s="54" t="s">
        <v>58</v>
      </c>
      <c r="D10" s="53">
        <v>43570</v>
      </c>
      <c r="E10" s="67" t="s">
        <v>67</v>
      </c>
      <c r="F10" s="129"/>
      <c r="G10" s="132"/>
      <c r="H10" s="135"/>
      <c r="I10" s="138"/>
      <c r="J10" s="141"/>
      <c r="K10" s="129"/>
      <c r="L10" s="132"/>
      <c r="M10" s="129"/>
      <c r="N10" s="132"/>
      <c r="O10" s="51">
        <v>43672</v>
      </c>
      <c r="P10" s="65">
        <f t="shared" si="0"/>
        <v>30</v>
      </c>
    </row>
    <row r="11" spans="1:16" ht="19" thickBot="1">
      <c r="A11" s="126"/>
      <c r="B11" s="55">
        <v>8</v>
      </c>
      <c r="C11" s="54" t="s">
        <v>58</v>
      </c>
      <c r="D11" s="53">
        <v>43570</v>
      </c>
      <c r="E11" s="67" t="s">
        <v>67</v>
      </c>
      <c r="F11" s="129"/>
      <c r="G11" s="132"/>
      <c r="H11" s="135"/>
      <c r="I11" s="138"/>
      <c r="J11" s="141"/>
      <c r="K11" s="129"/>
      <c r="L11" s="132"/>
      <c r="M11" s="129"/>
      <c r="N11" s="132"/>
      <c r="O11" s="51">
        <v>43674</v>
      </c>
      <c r="P11" s="65">
        <f t="shared" si="0"/>
        <v>32</v>
      </c>
    </row>
    <row r="12" spans="1:16" ht="19" thickBot="1">
      <c r="A12" s="126"/>
      <c r="B12" s="55">
        <v>9</v>
      </c>
      <c r="C12" s="54" t="s">
        <v>58</v>
      </c>
      <c r="D12" s="53">
        <v>43570</v>
      </c>
      <c r="E12" s="67" t="s">
        <v>67</v>
      </c>
      <c r="F12" s="129"/>
      <c r="G12" s="132"/>
      <c r="H12" s="135"/>
      <c r="I12" s="138"/>
      <c r="J12" s="141"/>
      <c r="K12" s="129"/>
      <c r="L12" s="132"/>
      <c r="M12" s="129"/>
      <c r="N12" s="132"/>
      <c r="O12" s="51">
        <v>43671</v>
      </c>
      <c r="P12" s="65">
        <f t="shared" si="0"/>
        <v>29</v>
      </c>
    </row>
    <row r="13" spans="1:16" ht="19" thickBot="1">
      <c r="A13" s="126"/>
      <c r="B13" s="55">
        <v>10</v>
      </c>
      <c r="C13" s="54" t="s">
        <v>58</v>
      </c>
      <c r="D13" s="53">
        <v>43570</v>
      </c>
      <c r="E13" s="67" t="s">
        <v>67</v>
      </c>
      <c r="F13" s="129"/>
      <c r="G13" s="132"/>
      <c r="H13" s="135"/>
      <c r="I13" s="138"/>
      <c r="J13" s="141"/>
      <c r="K13" s="129"/>
      <c r="L13" s="132"/>
      <c r="M13" s="129"/>
      <c r="N13" s="132"/>
      <c r="O13" s="69">
        <v>43671</v>
      </c>
      <c r="P13" s="65">
        <f t="shared" si="0"/>
        <v>29</v>
      </c>
    </row>
    <row r="14" spans="1:16" ht="19" thickBot="1">
      <c r="A14" s="127"/>
      <c r="B14" s="64">
        <v>11</v>
      </c>
      <c r="C14" s="49" t="s">
        <v>58</v>
      </c>
      <c r="D14" s="48">
        <v>43570</v>
      </c>
      <c r="E14" s="67" t="s">
        <v>67</v>
      </c>
      <c r="F14" s="130"/>
      <c r="G14" s="133"/>
      <c r="H14" s="136"/>
      <c r="I14" s="139"/>
      <c r="J14" s="142"/>
      <c r="K14" s="130"/>
      <c r="L14" s="133"/>
      <c r="M14" s="130"/>
      <c r="N14" s="133"/>
      <c r="O14" s="46">
        <v>43662</v>
      </c>
      <c r="P14" s="65">
        <f t="shared" si="0"/>
        <v>20</v>
      </c>
    </row>
    <row r="15" spans="1:16" ht="19" thickBot="1">
      <c r="A15" s="125">
        <v>5</v>
      </c>
      <c r="B15" s="63">
        <v>1</v>
      </c>
      <c r="C15" s="68" t="s">
        <v>58</v>
      </c>
      <c r="D15" s="61">
        <v>43570</v>
      </c>
      <c r="E15" s="67" t="s">
        <v>67</v>
      </c>
      <c r="F15" s="146">
        <v>43634</v>
      </c>
      <c r="G15" s="60"/>
      <c r="H15" s="134">
        <v>43642</v>
      </c>
      <c r="I15" s="137" t="s">
        <v>11</v>
      </c>
      <c r="J15" s="140" t="s">
        <v>60</v>
      </c>
      <c r="K15" s="128" t="s">
        <v>72</v>
      </c>
      <c r="L15" s="131" t="s">
        <v>72</v>
      </c>
      <c r="M15" s="128" t="s">
        <v>72</v>
      </c>
      <c r="N15" s="131" t="s">
        <v>72</v>
      </c>
      <c r="O15" s="66">
        <v>43686</v>
      </c>
      <c r="P15" s="65">
        <f t="shared" si="0"/>
        <v>44</v>
      </c>
    </row>
    <row r="16" spans="1:16" ht="19" thickBot="1">
      <c r="A16" s="126"/>
      <c r="B16" s="55">
        <v>2</v>
      </c>
      <c r="C16" s="54" t="s">
        <v>58</v>
      </c>
      <c r="D16" s="53">
        <v>43570</v>
      </c>
      <c r="E16" s="67" t="s">
        <v>67</v>
      </c>
      <c r="F16" s="144"/>
      <c r="G16" s="52"/>
      <c r="H16" s="135"/>
      <c r="I16" s="138"/>
      <c r="J16" s="141"/>
      <c r="K16" s="129"/>
      <c r="L16" s="132"/>
      <c r="M16" s="129"/>
      <c r="N16" s="132"/>
      <c r="O16" s="51">
        <v>43683</v>
      </c>
      <c r="P16" s="65">
        <f t="shared" si="0"/>
        <v>41</v>
      </c>
    </row>
    <row r="17" spans="1:20" ht="19" thickBot="1">
      <c r="A17" s="126"/>
      <c r="B17" s="55">
        <v>3</v>
      </c>
      <c r="C17" s="54" t="s">
        <v>58</v>
      </c>
      <c r="D17" s="53">
        <v>43570</v>
      </c>
      <c r="E17" s="67" t="s">
        <v>67</v>
      </c>
      <c r="F17" s="144"/>
      <c r="G17" s="52"/>
      <c r="H17" s="135"/>
      <c r="I17" s="138"/>
      <c r="J17" s="141"/>
      <c r="K17" s="129"/>
      <c r="L17" s="132"/>
      <c r="M17" s="129"/>
      <c r="N17" s="132"/>
      <c r="O17" s="51"/>
      <c r="P17" s="65">
        <f t="shared" si="0"/>
        <v>-43642</v>
      </c>
      <c r="Q17" s="44" t="s">
        <v>75</v>
      </c>
    </row>
    <row r="18" spans="1:20" ht="19" thickBot="1">
      <c r="A18" s="126"/>
      <c r="B18" s="55">
        <v>4</v>
      </c>
      <c r="C18" s="54" t="s">
        <v>58</v>
      </c>
      <c r="D18" s="53">
        <v>43570</v>
      </c>
      <c r="E18" s="67" t="s">
        <v>67</v>
      </c>
      <c r="F18" s="144"/>
      <c r="G18" s="57" t="s">
        <v>62</v>
      </c>
      <c r="H18" s="135"/>
      <c r="I18" s="138"/>
      <c r="J18" s="141"/>
      <c r="K18" s="129"/>
      <c r="L18" s="132"/>
      <c r="M18" s="129"/>
      <c r="N18" s="132"/>
      <c r="O18" s="51">
        <v>43684</v>
      </c>
      <c r="P18" s="65">
        <f t="shared" si="0"/>
        <v>42</v>
      </c>
    </row>
    <row r="19" spans="1:20" ht="19" thickBot="1">
      <c r="A19" s="126"/>
      <c r="B19" s="55">
        <v>5</v>
      </c>
      <c r="C19" s="54" t="s">
        <v>58</v>
      </c>
      <c r="D19" s="53">
        <v>43570</v>
      </c>
      <c r="E19" s="67" t="s">
        <v>67</v>
      </c>
      <c r="F19" s="144"/>
      <c r="G19" s="57" t="s">
        <v>65</v>
      </c>
      <c r="H19" s="135"/>
      <c r="I19" s="138"/>
      <c r="J19" s="141"/>
      <c r="K19" s="129"/>
      <c r="L19" s="132"/>
      <c r="M19" s="129"/>
      <c r="N19" s="132"/>
      <c r="O19" s="51">
        <v>43670</v>
      </c>
      <c r="P19" s="65">
        <f t="shared" si="0"/>
        <v>28</v>
      </c>
    </row>
    <row r="20" spans="1:20" ht="19" thickBot="1">
      <c r="A20" s="126"/>
      <c r="B20" s="55">
        <v>6</v>
      </c>
      <c r="C20" s="54" t="s">
        <v>58</v>
      </c>
      <c r="D20" s="53">
        <v>43570</v>
      </c>
      <c r="E20" s="67" t="s">
        <v>67</v>
      </c>
      <c r="F20" s="144"/>
      <c r="G20" s="52" t="s">
        <v>64</v>
      </c>
      <c r="H20" s="135"/>
      <c r="I20" s="138"/>
      <c r="J20" s="141"/>
      <c r="K20" s="129"/>
      <c r="L20" s="132"/>
      <c r="M20" s="129"/>
      <c r="N20" s="132"/>
      <c r="O20" s="51">
        <v>43683</v>
      </c>
      <c r="P20" s="65">
        <f t="shared" si="0"/>
        <v>41</v>
      </c>
    </row>
    <row r="21" spans="1:20" ht="19" thickBot="1">
      <c r="A21" s="126"/>
      <c r="B21" s="55">
        <v>7</v>
      </c>
      <c r="C21" s="54" t="s">
        <v>58</v>
      </c>
      <c r="D21" s="53">
        <v>43570</v>
      </c>
      <c r="E21" s="67" t="s">
        <v>67</v>
      </c>
      <c r="F21" s="144"/>
      <c r="G21" s="52"/>
      <c r="H21" s="135"/>
      <c r="I21" s="138"/>
      <c r="J21" s="141"/>
      <c r="K21" s="129"/>
      <c r="L21" s="132"/>
      <c r="M21" s="129"/>
      <c r="N21" s="132"/>
      <c r="O21" s="51">
        <v>43670</v>
      </c>
      <c r="P21" s="65">
        <f t="shared" si="0"/>
        <v>28</v>
      </c>
    </row>
    <row r="22" spans="1:20" ht="19" thickBot="1">
      <c r="A22" s="126"/>
      <c r="B22" s="55">
        <v>8</v>
      </c>
      <c r="C22" s="54" t="s">
        <v>58</v>
      </c>
      <c r="D22" s="53">
        <v>43570</v>
      </c>
      <c r="E22" s="67" t="s">
        <v>67</v>
      </c>
      <c r="F22" s="144"/>
      <c r="G22" s="52"/>
      <c r="H22" s="135"/>
      <c r="I22" s="138"/>
      <c r="J22" s="141"/>
      <c r="K22" s="129"/>
      <c r="L22" s="132"/>
      <c r="M22" s="129"/>
      <c r="N22" s="132"/>
      <c r="O22" s="51"/>
      <c r="P22" s="65">
        <f t="shared" si="0"/>
        <v>-43642</v>
      </c>
      <c r="Q22" s="44" t="s">
        <v>75</v>
      </c>
    </row>
    <row r="23" spans="1:20" ht="19" thickBot="1">
      <c r="A23" s="126"/>
      <c r="B23" s="55">
        <v>9</v>
      </c>
      <c r="C23" s="54" t="s">
        <v>58</v>
      </c>
      <c r="D23" s="53">
        <v>43570</v>
      </c>
      <c r="E23" s="67" t="s">
        <v>67</v>
      </c>
      <c r="F23" s="144"/>
      <c r="G23" s="52"/>
      <c r="H23" s="135"/>
      <c r="I23" s="138"/>
      <c r="J23" s="141"/>
      <c r="K23" s="129"/>
      <c r="L23" s="132"/>
      <c r="M23" s="129"/>
      <c r="N23" s="132"/>
      <c r="O23" s="51"/>
      <c r="P23" s="65">
        <f t="shared" si="0"/>
        <v>-43642</v>
      </c>
      <c r="Q23" s="44" t="s">
        <v>75</v>
      </c>
    </row>
    <row r="24" spans="1:20" ht="19" thickBot="1">
      <c r="A24" s="127"/>
      <c r="B24" s="64">
        <v>10</v>
      </c>
      <c r="C24" s="49" t="s">
        <v>58</v>
      </c>
      <c r="D24" s="48">
        <v>43570</v>
      </c>
      <c r="E24" s="67" t="s">
        <v>67</v>
      </c>
      <c r="F24" s="145"/>
      <c r="G24" s="47"/>
      <c r="H24" s="136"/>
      <c r="I24" s="139"/>
      <c r="J24" s="142"/>
      <c r="K24" s="130"/>
      <c r="L24" s="133"/>
      <c r="M24" s="130"/>
      <c r="N24" s="133"/>
      <c r="O24" s="46"/>
      <c r="P24" s="65">
        <f t="shared" si="0"/>
        <v>-43642</v>
      </c>
      <c r="Q24" s="44" t="s">
        <v>75</v>
      </c>
    </row>
    <row r="25" spans="1:20" ht="19" thickBot="1">
      <c r="A25" s="126">
        <v>6</v>
      </c>
      <c r="B25" s="63">
        <v>1</v>
      </c>
      <c r="C25" s="62" t="s">
        <v>58</v>
      </c>
      <c r="D25" s="61">
        <v>43570</v>
      </c>
      <c r="E25" s="67" t="s">
        <v>67</v>
      </c>
      <c r="F25" s="146">
        <v>43634</v>
      </c>
      <c r="G25" s="52"/>
      <c r="H25" s="147">
        <v>43642</v>
      </c>
      <c r="I25" s="148" t="s">
        <v>11</v>
      </c>
      <c r="J25" s="141" t="s">
        <v>60</v>
      </c>
      <c r="K25" s="143">
        <v>43648</v>
      </c>
      <c r="L25" s="60"/>
      <c r="M25" s="143">
        <v>43655</v>
      </c>
      <c r="N25" s="60"/>
      <c r="O25" s="59"/>
      <c r="P25" s="65">
        <f t="shared" si="0"/>
        <v>-43642</v>
      </c>
      <c r="Q25" s="44" t="s">
        <v>75</v>
      </c>
    </row>
    <row r="26" spans="1:20" ht="19" thickBot="1">
      <c r="A26" s="126"/>
      <c r="B26" s="55">
        <v>2</v>
      </c>
      <c r="C26" s="54" t="s">
        <v>58</v>
      </c>
      <c r="D26" s="53">
        <v>43570</v>
      </c>
      <c r="E26" s="67" t="s">
        <v>67</v>
      </c>
      <c r="F26" s="144"/>
      <c r="G26" s="52"/>
      <c r="H26" s="135"/>
      <c r="I26" s="148"/>
      <c r="J26" s="141"/>
      <c r="K26" s="144"/>
      <c r="L26" s="52"/>
      <c r="M26" s="144"/>
      <c r="N26" s="52"/>
      <c r="O26" s="51"/>
      <c r="P26" s="65">
        <f t="shared" si="0"/>
        <v>-43642</v>
      </c>
      <c r="Q26" s="44" t="s">
        <v>75</v>
      </c>
    </row>
    <row r="27" spans="1:20" ht="19" thickBot="1">
      <c r="A27" s="126"/>
      <c r="B27" s="55">
        <v>3</v>
      </c>
      <c r="C27" s="54" t="s">
        <v>58</v>
      </c>
      <c r="D27" s="53">
        <v>43570</v>
      </c>
      <c r="E27" s="67" t="s">
        <v>67</v>
      </c>
      <c r="F27" s="144"/>
      <c r="G27" s="52"/>
      <c r="H27" s="135"/>
      <c r="I27" s="148"/>
      <c r="J27" s="141"/>
      <c r="K27" s="144"/>
      <c r="L27" s="52"/>
      <c r="M27" s="144"/>
      <c r="N27" s="52"/>
      <c r="O27" s="51"/>
      <c r="P27" s="65">
        <f t="shared" si="0"/>
        <v>-43642</v>
      </c>
      <c r="Q27" s="44" t="s">
        <v>75</v>
      </c>
      <c r="S27" s="58"/>
      <c r="T27" s="45"/>
    </row>
    <row r="28" spans="1:20" ht="19" thickBot="1">
      <c r="A28" s="126"/>
      <c r="B28" s="56">
        <v>4</v>
      </c>
      <c r="C28" s="54" t="s">
        <v>58</v>
      </c>
      <c r="D28" s="53">
        <v>43570</v>
      </c>
      <c r="E28" s="67" t="s">
        <v>67</v>
      </c>
      <c r="F28" s="144"/>
      <c r="G28" s="57" t="s">
        <v>62</v>
      </c>
      <c r="H28" s="135"/>
      <c r="I28" s="148"/>
      <c r="J28" s="141"/>
      <c r="K28" s="144"/>
      <c r="L28" s="57" t="s">
        <v>62</v>
      </c>
      <c r="M28" s="144"/>
      <c r="N28" s="57" t="s">
        <v>62</v>
      </c>
      <c r="O28" s="51" t="s">
        <v>6</v>
      </c>
      <c r="P28" s="65" t="e">
        <f t="shared" si="0"/>
        <v>#VALUE!</v>
      </c>
    </row>
    <row r="29" spans="1:20" ht="19" thickBot="1">
      <c r="A29" s="126"/>
      <c r="B29" s="55">
        <v>5</v>
      </c>
      <c r="C29" s="54" t="s">
        <v>58</v>
      </c>
      <c r="D29" s="53">
        <v>43570</v>
      </c>
      <c r="E29" s="67" t="s">
        <v>67</v>
      </c>
      <c r="F29" s="144"/>
      <c r="G29" s="57" t="s">
        <v>65</v>
      </c>
      <c r="H29" s="135"/>
      <c r="I29" s="148"/>
      <c r="J29" s="141"/>
      <c r="K29" s="144"/>
      <c r="L29" s="57" t="s">
        <v>108</v>
      </c>
      <c r="M29" s="144"/>
      <c r="N29" s="57" t="s">
        <v>108</v>
      </c>
      <c r="O29" s="51"/>
      <c r="P29" s="65">
        <f t="shared" si="0"/>
        <v>-43642</v>
      </c>
      <c r="Q29" s="44" t="s">
        <v>75</v>
      </c>
    </row>
    <row r="30" spans="1:20" ht="19" thickBot="1">
      <c r="A30" s="126"/>
      <c r="B30" s="55">
        <v>6</v>
      </c>
      <c r="C30" s="54" t="s">
        <v>58</v>
      </c>
      <c r="D30" s="53">
        <v>43570</v>
      </c>
      <c r="E30" s="67" t="s">
        <v>67</v>
      </c>
      <c r="F30" s="144"/>
      <c r="G30" s="52" t="s">
        <v>64</v>
      </c>
      <c r="H30" s="135"/>
      <c r="I30" s="148"/>
      <c r="J30" s="141"/>
      <c r="K30" s="144"/>
      <c r="L30" s="52" t="s">
        <v>64</v>
      </c>
      <c r="M30" s="144"/>
      <c r="N30" s="52" t="s">
        <v>64</v>
      </c>
      <c r="O30" s="51">
        <v>43667</v>
      </c>
      <c r="P30" s="65">
        <f t="shared" si="0"/>
        <v>25</v>
      </c>
    </row>
    <row r="31" spans="1:20" ht="19" thickBot="1">
      <c r="A31" s="126"/>
      <c r="B31" s="56">
        <v>7</v>
      </c>
      <c r="C31" s="54" t="s">
        <v>58</v>
      </c>
      <c r="D31" s="53">
        <v>43570</v>
      </c>
      <c r="E31" s="67" t="s">
        <v>67</v>
      </c>
      <c r="F31" s="144"/>
      <c r="G31" s="52"/>
      <c r="H31" s="135"/>
      <c r="I31" s="148"/>
      <c r="J31" s="141"/>
      <c r="K31" s="144"/>
      <c r="L31" s="52"/>
      <c r="M31" s="144"/>
      <c r="N31" s="52"/>
      <c r="O31" s="51">
        <v>43690</v>
      </c>
      <c r="P31" s="65">
        <f t="shared" si="0"/>
        <v>48</v>
      </c>
    </row>
    <row r="32" spans="1:20" ht="19" thickBot="1">
      <c r="A32" s="126"/>
      <c r="B32" s="55">
        <v>8</v>
      </c>
      <c r="C32" s="54" t="s">
        <v>58</v>
      </c>
      <c r="D32" s="53">
        <v>43570</v>
      </c>
      <c r="E32" s="67" t="s">
        <v>67</v>
      </c>
      <c r="F32" s="144"/>
      <c r="G32" s="52"/>
      <c r="H32" s="135"/>
      <c r="I32" s="148"/>
      <c r="J32" s="141"/>
      <c r="K32" s="144"/>
      <c r="L32" s="52"/>
      <c r="M32" s="144"/>
      <c r="N32" s="52"/>
      <c r="O32" s="51">
        <v>43683</v>
      </c>
      <c r="P32" s="65">
        <f t="shared" si="0"/>
        <v>41</v>
      </c>
    </row>
    <row r="33" spans="1:17" ht="19" thickBot="1">
      <c r="A33" s="126"/>
      <c r="B33" s="55">
        <v>9</v>
      </c>
      <c r="C33" s="54" t="s">
        <v>58</v>
      </c>
      <c r="D33" s="53">
        <v>43570</v>
      </c>
      <c r="E33" s="67" t="s">
        <v>67</v>
      </c>
      <c r="F33" s="144"/>
      <c r="G33" s="52"/>
      <c r="H33" s="135"/>
      <c r="I33" s="148"/>
      <c r="J33" s="141"/>
      <c r="K33" s="144"/>
      <c r="L33" s="52"/>
      <c r="M33" s="144"/>
      <c r="N33" s="52"/>
      <c r="O33" s="51"/>
      <c r="P33" s="65">
        <f t="shared" si="0"/>
        <v>-43642</v>
      </c>
      <c r="Q33" s="44" t="s">
        <v>75</v>
      </c>
    </row>
    <row r="34" spans="1:17" ht="19" thickBot="1">
      <c r="A34" s="127"/>
      <c r="B34" s="50">
        <v>10</v>
      </c>
      <c r="C34" s="49" t="s">
        <v>58</v>
      </c>
      <c r="D34" s="48">
        <v>43570</v>
      </c>
      <c r="E34" s="67" t="s">
        <v>67</v>
      </c>
      <c r="F34" s="145"/>
      <c r="G34" s="47"/>
      <c r="H34" s="136"/>
      <c r="I34" s="149"/>
      <c r="J34" s="142"/>
      <c r="K34" s="145"/>
      <c r="L34" s="47"/>
      <c r="M34" s="145"/>
      <c r="N34" s="47"/>
      <c r="O34" s="46">
        <v>43689</v>
      </c>
      <c r="P34" s="65">
        <f t="shared" si="0"/>
        <v>47</v>
      </c>
    </row>
    <row r="35" spans="1:17">
      <c r="P35" s="45"/>
    </row>
  </sheetData>
  <mergeCells count="38">
    <mergeCell ref="P1:P3"/>
    <mergeCell ref="L15:L24"/>
    <mergeCell ref="M15:M24"/>
    <mergeCell ref="N15:N24"/>
    <mergeCell ref="N4:N14"/>
    <mergeCell ref="O1:O3"/>
    <mergeCell ref="M2:M3"/>
    <mergeCell ref="L4:L14"/>
    <mergeCell ref="M4:M14"/>
    <mergeCell ref="K15:K24"/>
    <mergeCell ref="K25:K34"/>
    <mergeCell ref="M25:M34"/>
    <mergeCell ref="A25:A34"/>
    <mergeCell ref="F25:F34"/>
    <mergeCell ref="H25:H34"/>
    <mergeCell ref="I25:I34"/>
    <mergeCell ref="J25:J34"/>
    <mergeCell ref="A15:A24"/>
    <mergeCell ref="F15:F24"/>
    <mergeCell ref="H15:H24"/>
    <mergeCell ref="I15:I24"/>
    <mergeCell ref="J15:J24"/>
    <mergeCell ref="H2:H3"/>
    <mergeCell ref="I2:I3"/>
    <mergeCell ref="K2:K3"/>
    <mergeCell ref="A4:A14"/>
    <mergeCell ref="F4:F14"/>
    <mergeCell ref="G4:G14"/>
    <mergeCell ref="H4:H14"/>
    <mergeCell ref="I4:I14"/>
    <mergeCell ref="F2:F3"/>
    <mergeCell ref="J4:J14"/>
    <mergeCell ref="K4:K14"/>
    <mergeCell ref="B1:D1"/>
    <mergeCell ref="F1:G1"/>
    <mergeCell ref="H1:J1"/>
    <mergeCell ref="K1:L1"/>
    <mergeCell ref="M1:N1"/>
  </mergeCells>
  <phoneticPr fontId="13"/>
  <pageMargins left="0.23622047244094491" right="0.23622047244094491" top="0.74803149606299213" bottom="0.74803149606299213" header="0.31496062992125984" footer="0.31496062992125984"/>
  <pageSetup paperSize="9" scale="32" fitToWidth="9" orientation="landscape" copies="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9ED8E-FAEF-9740-9898-6C708452EF5B}">
  <dimension ref="A1:AO6"/>
  <sheetViews>
    <sheetView tabSelected="1" workbookViewId="0">
      <selection activeCell="E16" sqref="E16"/>
    </sheetView>
  </sheetViews>
  <sheetFormatPr baseColWidth="10" defaultRowHeight="20"/>
  <sheetData>
    <row r="1" spans="1:41">
      <c r="A1" s="4" t="s">
        <v>57</v>
      </c>
      <c r="B1" s="154" t="s">
        <v>53</v>
      </c>
      <c r="C1" s="154"/>
      <c r="D1" s="154"/>
      <c r="E1" s="154"/>
      <c r="F1" s="154"/>
      <c r="G1" s="154"/>
      <c r="H1" s="154"/>
      <c r="I1" s="154"/>
      <c r="J1" s="154"/>
      <c r="K1" s="154"/>
      <c r="L1" s="154" t="s">
        <v>54</v>
      </c>
      <c r="M1" s="154"/>
      <c r="N1" s="154"/>
      <c r="O1" s="154"/>
      <c r="P1" s="154"/>
      <c r="Q1" s="154"/>
      <c r="R1" s="154"/>
      <c r="S1" s="154"/>
      <c r="T1" s="154"/>
      <c r="U1" s="154" t="s">
        <v>55</v>
      </c>
      <c r="V1" s="154"/>
      <c r="W1" s="154"/>
      <c r="X1" s="154"/>
      <c r="Y1" s="154"/>
      <c r="Z1" s="154"/>
      <c r="AA1" s="154"/>
      <c r="AB1" s="154"/>
      <c r="AC1" s="154"/>
      <c r="AD1" s="154"/>
      <c r="AE1" s="154" t="s">
        <v>56</v>
      </c>
      <c r="AF1" s="154"/>
      <c r="AG1" s="154"/>
      <c r="AH1" s="154"/>
      <c r="AI1" s="154"/>
      <c r="AJ1" s="154"/>
      <c r="AK1" s="154"/>
      <c r="AL1" s="154"/>
      <c r="AM1" s="154"/>
      <c r="AN1" s="154"/>
      <c r="AO1" s="154"/>
    </row>
    <row r="2" spans="1:41">
      <c r="A2" s="3">
        <v>6</v>
      </c>
      <c r="B2" s="3">
        <v>2.5</v>
      </c>
      <c r="C2" s="3">
        <v>25.1</v>
      </c>
      <c r="D2" s="3">
        <v>3.4</v>
      </c>
      <c r="E2" s="3">
        <v>5</v>
      </c>
      <c r="F2" s="3">
        <v>23.3</v>
      </c>
      <c r="G2" s="3">
        <v>5.3</v>
      </c>
      <c r="H2" s="3">
        <v>8.8000000000000007</v>
      </c>
      <c r="I2" s="3">
        <v>12</v>
      </c>
      <c r="J2" s="3">
        <v>31.9</v>
      </c>
      <c r="K2" s="3">
        <v>1.9</v>
      </c>
      <c r="L2" s="3">
        <v>15.9</v>
      </c>
      <c r="M2" s="3">
        <v>0</v>
      </c>
      <c r="N2" s="3">
        <v>8.6999999999999993</v>
      </c>
      <c r="O2" s="3">
        <v>0</v>
      </c>
      <c r="P2" s="3">
        <v>15.7</v>
      </c>
      <c r="Q2" s="3">
        <v>44.1</v>
      </c>
      <c r="R2" s="3">
        <v>5.3</v>
      </c>
      <c r="S2" s="3">
        <v>4.5</v>
      </c>
      <c r="T2" s="3">
        <v>7.8</v>
      </c>
      <c r="U2" s="3">
        <v>45.6</v>
      </c>
      <c r="V2" s="3">
        <v>6</v>
      </c>
      <c r="W2" s="3">
        <v>13.1</v>
      </c>
      <c r="X2" s="3">
        <v>12.2</v>
      </c>
      <c r="Y2" s="3">
        <v>18.399999999999999</v>
      </c>
      <c r="Z2" s="3">
        <v>14.9</v>
      </c>
      <c r="AA2" s="3">
        <v>11.3</v>
      </c>
      <c r="AB2" s="3">
        <v>66.3</v>
      </c>
      <c r="AC2" s="3">
        <v>16.399999999999999</v>
      </c>
      <c r="AD2" s="3">
        <v>23.3</v>
      </c>
      <c r="AE2" s="3">
        <v>20</v>
      </c>
      <c r="AF2" s="3">
        <v>22.3</v>
      </c>
      <c r="AG2" s="3">
        <v>9.6999999999999993</v>
      </c>
      <c r="AH2" s="3">
        <v>31.8</v>
      </c>
      <c r="AI2" s="3">
        <v>21.8</v>
      </c>
      <c r="AJ2" s="3">
        <v>29.9</v>
      </c>
      <c r="AK2" s="3">
        <v>45.6</v>
      </c>
      <c r="AL2" s="3">
        <v>28.9</v>
      </c>
      <c r="AM2" s="3">
        <v>18.100000000000001</v>
      </c>
      <c r="AN2" s="3">
        <v>14.9</v>
      </c>
      <c r="AO2" s="3">
        <v>102.6</v>
      </c>
    </row>
    <row r="3" spans="1:41">
      <c r="A3" s="3">
        <v>9</v>
      </c>
      <c r="B3" s="3">
        <v>87.6</v>
      </c>
      <c r="C3" s="3">
        <v>178.9</v>
      </c>
      <c r="D3" s="3">
        <v>46</v>
      </c>
      <c r="E3" s="3">
        <v>29.4</v>
      </c>
      <c r="F3" s="3">
        <v>132.1</v>
      </c>
      <c r="G3" s="3">
        <v>66.8</v>
      </c>
      <c r="H3" s="3">
        <v>56.7</v>
      </c>
      <c r="I3" s="3">
        <v>25.4</v>
      </c>
      <c r="J3" s="3">
        <v>318</v>
      </c>
      <c r="K3" s="3">
        <v>56.4</v>
      </c>
      <c r="L3" s="3">
        <v>15.7</v>
      </c>
      <c r="M3" s="3">
        <v>54.5</v>
      </c>
      <c r="N3" s="3">
        <v>76.2</v>
      </c>
      <c r="O3" s="3">
        <v>61.4</v>
      </c>
      <c r="P3" s="3">
        <v>52.8</v>
      </c>
      <c r="Q3" s="3">
        <v>44</v>
      </c>
      <c r="R3" s="3">
        <v>55.2</v>
      </c>
      <c r="S3" s="3">
        <v>73.599999999999994</v>
      </c>
      <c r="T3" s="3">
        <v>51</v>
      </c>
      <c r="U3" s="3">
        <v>102.7</v>
      </c>
      <c r="V3" s="3">
        <v>83.9</v>
      </c>
      <c r="W3" s="3">
        <v>24.6</v>
      </c>
      <c r="X3" s="3">
        <v>51.9</v>
      </c>
      <c r="Y3" s="3">
        <v>57.1</v>
      </c>
      <c r="Z3" s="3">
        <v>73.8</v>
      </c>
      <c r="AA3" s="3">
        <v>40.799999999999997</v>
      </c>
      <c r="AB3" s="3">
        <v>328.1</v>
      </c>
      <c r="AC3" s="3">
        <v>49.6</v>
      </c>
      <c r="AD3" s="3">
        <v>33.1</v>
      </c>
      <c r="AE3" s="3">
        <v>43.1</v>
      </c>
      <c r="AF3" s="3">
        <v>22</v>
      </c>
      <c r="AG3" s="3">
        <v>40.799999999999997</v>
      </c>
      <c r="AH3" s="3">
        <v>18.3</v>
      </c>
      <c r="AI3" s="3">
        <v>45.2</v>
      </c>
      <c r="AJ3" s="3">
        <v>54.2</v>
      </c>
      <c r="AK3" s="3">
        <v>38.799999999999997</v>
      </c>
      <c r="AL3" s="3">
        <v>42.6</v>
      </c>
      <c r="AM3" s="3">
        <v>29.8</v>
      </c>
      <c r="AN3" s="3">
        <v>28.3</v>
      </c>
      <c r="AO3" s="3">
        <v>120.9</v>
      </c>
    </row>
    <row r="4" spans="1:41">
      <c r="A4" s="3">
        <v>12</v>
      </c>
      <c r="B4" s="3">
        <v>228.7</v>
      </c>
      <c r="C4" s="3">
        <v>566.6</v>
      </c>
      <c r="D4" s="3">
        <v>212.7</v>
      </c>
      <c r="E4" s="3">
        <v>202.2</v>
      </c>
      <c r="F4" s="3">
        <v>326.10000000000002</v>
      </c>
      <c r="G4" s="3">
        <v>342.9</v>
      </c>
      <c r="H4" s="3">
        <v>142.19999999999999</v>
      </c>
      <c r="I4" s="3">
        <v>125</v>
      </c>
      <c r="J4" s="3">
        <v>423.2</v>
      </c>
      <c r="K4" s="3">
        <v>63.6</v>
      </c>
      <c r="L4" s="3">
        <v>78.7</v>
      </c>
      <c r="M4" s="3">
        <v>93.3</v>
      </c>
      <c r="N4" s="3">
        <v>193.8</v>
      </c>
      <c r="O4" s="3">
        <v>388.1</v>
      </c>
      <c r="P4" s="3">
        <v>242.8</v>
      </c>
      <c r="Q4" s="3">
        <v>226.8</v>
      </c>
      <c r="R4" s="3">
        <v>177.3</v>
      </c>
      <c r="S4" s="3">
        <v>216.6</v>
      </c>
      <c r="T4" s="3">
        <v>184</v>
      </c>
      <c r="U4" s="3">
        <v>296.39999999999998</v>
      </c>
      <c r="V4" s="3">
        <v>268.60000000000002</v>
      </c>
      <c r="W4" s="3">
        <v>78.7</v>
      </c>
      <c r="X4" s="3">
        <v>112.7</v>
      </c>
      <c r="Y4" s="3">
        <v>191.6</v>
      </c>
      <c r="Z4" s="3">
        <v>124.2</v>
      </c>
      <c r="AA4" s="3">
        <v>214.2</v>
      </c>
      <c r="AB4" s="3">
        <v>352.5</v>
      </c>
      <c r="AC4" s="3">
        <v>122.5</v>
      </c>
      <c r="AD4" s="3">
        <v>122.3</v>
      </c>
      <c r="AE4" s="3">
        <v>124</v>
      </c>
      <c r="AF4" s="3">
        <v>182.3</v>
      </c>
      <c r="AG4" s="3">
        <v>185.1</v>
      </c>
      <c r="AH4" s="3">
        <v>66.3</v>
      </c>
      <c r="AI4" s="3">
        <v>220</v>
      </c>
      <c r="AJ4" s="3">
        <v>200</v>
      </c>
      <c r="AK4" s="3">
        <v>148.1</v>
      </c>
      <c r="AL4" s="3">
        <v>97.5</v>
      </c>
      <c r="AM4" s="3">
        <v>88.8</v>
      </c>
      <c r="AN4" s="3">
        <v>97.5</v>
      </c>
      <c r="AO4" s="3">
        <v>343.3</v>
      </c>
    </row>
    <row r="5" spans="1:41">
      <c r="A5" s="3">
        <v>15</v>
      </c>
      <c r="B5" s="3">
        <v>688.6</v>
      </c>
      <c r="C5" s="3">
        <v>1003.5</v>
      </c>
      <c r="D5" s="3">
        <v>525.79999999999995</v>
      </c>
      <c r="E5" s="3">
        <v>665.3</v>
      </c>
      <c r="F5" s="3">
        <v>369.8</v>
      </c>
      <c r="G5" s="3">
        <v>752.6</v>
      </c>
      <c r="H5" s="3">
        <v>586.6</v>
      </c>
      <c r="I5" s="3">
        <v>296.2</v>
      </c>
      <c r="J5" s="3">
        <v>457.9</v>
      </c>
      <c r="K5" s="3">
        <v>268.60000000000002</v>
      </c>
      <c r="L5" s="3">
        <v>211.7</v>
      </c>
      <c r="M5" s="3">
        <v>280.10000000000002</v>
      </c>
      <c r="N5" s="3">
        <v>878</v>
      </c>
      <c r="O5" s="3">
        <v>529.9</v>
      </c>
      <c r="P5" s="3">
        <v>575.1</v>
      </c>
      <c r="Q5" s="3">
        <v>577.6</v>
      </c>
      <c r="R5" s="3">
        <v>327.2</v>
      </c>
      <c r="S5" s="3">
        <v>650</v>
      </c>
      <c r="T5" s="3">
        <v>667.5</v>
      </c>
      <c r="U5" s="3">
        <v>647.5</v>
      </c>
      <c r="V5" s="3">
        <v>764</v>
      </c>
      <c r="W5" s="3">
        <v>172.8</v>
      </c>
      <c r="X5" s="3">
        <v>325.39999999999998</v>
      </c>
      <c r="Y5" s="3">
        <v>392.9</v>
      </c>
      <c r="Z5" s="3">
        <v>285.8</v>
      </c>
      <c r="AA5" s="3">
        <v>571.1</v>
      </c>
      <c r="AB5" s="3">
        <v>535</v>
      </c>
      <c r="AC5" s="3">
        <v>484</v>
      </c>
      <c r="AD5" s="3">
        <v>254.1</v>
      </c>
      <c r="AE5" s="3">
        <v>393.8</v>
      </c>
      <c r="AF5" s="3">
        <v>517.5</v>
      </c>
      <c r="AG5" s="3">
        <v>686.8</v>
      </c>
      <c r="AH5" s="3">
        <v>275.2</v>
      </c>
      <c r="AI5" s="3">
        <v>810</v>
      </c>
      <c r="AJ5" s="3">
        <v>541</v>
      </c>
      <c r="AK5" s="3">
        <v>227.3</v>
      </c>
      <c r="AL5" s="3">
        <v>556.70000000000005</v>
      </c>
      <c r="AM5" s="3">
        <v>357.6</v>
      </c>
      <c r="AN5" s="3">
        <v>254.6</v>
      </c>
      <c r="AO5" s="3">
        <v>433.9</v>
      </c>
    </row>
    <row r="6" spans="1:41">
      <c r="A6" s="3">
        <v>17</v>
      </c>
      <c r="B6" s="3">
        <v>1083.2</v>
      </c>
      <c r="C6" s="3">
        <v>1526.3</v>
      </c>
      <c r="D6" s="3">
        <v>938.5</v>
      </c>
      <c r="E6" s="3">
        <v>1687.5</v>
      </c>
      <c r="F6" s="3">
        <v>786.5</v>
      </c>
      <c r="G6" s="3">
        <v>2278</v>
      </c>
      <c r="H6" s="3">
        <v>953.3</v>
      </c>
      <c r="I6" s="3">
        <v>639.79999999999995</v>
      </c>
      <c r="J6" s="3">
        <v>1107</v>
      </c>
      <c r="K6" s="3">
        <v>702.3</v>
      </c>
      <c r="L6" s="3">
        <v>701</v>
      </c>
      <c r="M6" s="3">
        <v>1335.3</v>
      </c>
      <c r="N6" s="3">
        <v>1785.2</v>
      </c>
      <c r="O6" s="3">
        <v>828.1</v>
      </c>
      <c r="P6" s="3">
        <v>1359.4</v>
      </c>
      <c r="Q6" s="3">
        <v>1108.8</v>
      </c>
      <c r="R6" s="3">
        <v>715</v>
      </c>
      <c r="S6" s="3">
        <v>1709.9</v>
      </c>
      <c r="T6" s="3">
        <v>1214.5</v>
      </c>
      <c r="U6" s="3">
        <v>1342</v>
      </c>
      <c r="V6" s="3">
        <v>1301.3</v>
      </c>
      <c r="W6" s="3">
        <v>356.4</v>
      </c>
      <c r="X6" s="3">
        <v>678</v>
      </c>
      <c r="Y6" s="3">
        <v>930.4</v>
      </c>
      <c r="Z6" s="3">
        <v>1131.2</v>
      </c>
      <c r="AA6" s="3">
        <v>1107</v>
      </c>
      <c r="AB6" s="3">
        <v>1342.8</v>
      </c>
      <c r="AC6" s="3">
        <v>1102</v>
      </c>
      <c r="AD6" s="3">
        <v>790</v>
      </c>
      <c r="AE6" s="3">
        <v>842.7</v>
      </c>
      <c r="AF6" s="3">
        <v>1171.9000000000001</v>
      </c>
      <c r="AG6" s="3">
        <v>2130.1999999999998</v>
      </c>
      <c r="AH6" s="3">
        <v>629.4</v>
      </c>
      <c r="AI6" s="3">
        <v>1322.8</v>
      </c>
      <c r="AJ6" s="3">
        <v>1105.4000000000001</v>
      </c>
      <c r="AK6" s="3">
        <v>595.5</v>
      </c>
      <c r="AL6" s="3">
        <v>1116</v>
      </c>
      <c r="AM6" s="3">
        <v>832.4</v>
      </c>
      <c r="AN6" s="3">
        <v>730</v>
      </c>
      <c r="AO6" s="3">
        <v>1190.7</v>
      </c>
    </row>
  </sheetData>
  <mergeCells count="4">
    <mergeCell ref="B1:K1"/>
    <mergeCell ref="L1:T1"/>
    <mergeCell ref="U1:AD1"/>
    <mergeCell ref="AE1:AO1"/>
  </mergeCells>
  <phoneticPr fontId="1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Fig3A source data</vt:lpstr>
      <vt:lpstr>Fig3B source data</vt:lpstr>
      <vt:lpstr>Figu3C source data</vt:lpstr>
      <vt:lpstr>Fig3D source data</vt:lpstr>
      <vt:lpstr>'Fig3A source data'!Print_Area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Chie Sugimoto</dc:creator>
  <cp:lastModifiedBy>若尾　宏</cp:lastModifiedBy>
  <dcterms:created xsi:type="dcterms:W3CDTF">2021-06-16T02:18:40Z</dcterms:created>
  <dcterms:modified xsi:type="dcterms:W3CDTF">2021-06-18T00:02:43Z</dcterms:modified>
</cp:coreProperties>
</file>