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im et al_elife research advance\Revision\Source data\"/>
    </mc:Choice>
  </mc:AlternateContent>
  <bookViews>
    <workbookView xWindow="0" yWindow="0" windowWidth="23040" windowHeight="9384"/>
  </bookViews>
  <sheets>
    <sheet name="Figure 5-figure supplement 1A" sheetId="4" r:id="rId1"/>
    <sheet name="Figure 5-figure supplement 1B" sheetId="3" r:id="rId2"/>
    <sheet name="Figure 5-figure supplement 1C" sheetId="1" r:id="rId3"/>
    <sheet name="Figure 5-figure supplement 1D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4" l="1"/>
  <c r="T9" i="4" s="1"/>
  <c r="S8" i="4"/>
  <c r="T8" i="4" s="1"/>
  <c r="S7" i="4"/>
  <c r="S6" i="4"/>
  <c r="T10" i="3" l="1"/>
  <c r="S10" i="3"/>
  <c r="S9" i="3"/>
  <c r="T9" i="3" s="1"/>
  <c r="S8" i="3"/>
  <c r="T8" i="3" s="1"/>
  <c r="S7" i="3"/>
  <c r="T7" i="3" s="1"/>
  <c r="S6" i="3"/>
  <c r="S5" i="3"/>
  <c r="S4" i="3"/>
  <c r="S3" i="3"/>
  <c r="R6" i="2" l="1"/>
  <c r="R7" i="2"/>
  <c r="R8" i="2"/>
  <c r="R9" i="2"/>
  <c r="R10" i="2"/>
  <c r="R11" i="2"/>
  <c r="R12" i="2"/>
  <c r="R5" i="2"/>
  <c r="R6" i="1"/>
  <c r="R7" i="1"/>
  <c r="R8" i="1"/>
  <c r="R9" i="1"/>
  <c r="R10" i="1"/>
  <c r="R11" i="1"/>
  <c r="R12" i="1"/>
  <c r="R5" i="1"/>
</calcChain>
</file>

<file path=xl/sharedStrings.xml><?xml version="1.0" encoding="utf-8"?>
<sst xmlns="http://schemas.openxmlformats.org/spreadsheetml/2006/main" count="330" uniqueCount="49">
  <si>
    <t>Channel</t>
  </si>
  <si>
    <t>No</t>
  </si>
  <si>
    <t>Group</t>
  </si>
  <si>
    <t>Index</t>
  </si>
  <si>
    <t>Name</t>
  </si>
  <si>
    <t>Area(mm2)</t>
  </si>
  <si>
    <t>AU-BG</t>
  </si>
  <si>
    <t xml:space="preserve">  B  </t>
  </si>
  <si>
    <t xml:space="preserve"> Std </t>
  </si>
  <si>
    <t>Ratio(%)</t>
  </si>
  <si>
    <t>AU/mm2</t>
  </si>
  <si>
    <t>(A-B)/mm2</t>
  </si>
  <si>
    <t>Calibrated</t>
  </si>
  <si>
    <t>A</t>
  </si>
  <si>
    <t>A-1</t>
  </si>
  <si>
    <t>S</t>
  </si>
  <si>
    <t>-------</t>
  </si>
  <si>
    <t>A-2</t>
  </si>
  <si>
    <t>A-3</t>
  </si>
  <si>
    <t>A-4</t>
  </si>
  <si>
    <t>A-5</t>
  </si>
  <si>
    <t>A-6</t>
  </si>
  <si>
    <t>A-7</t>
  </si>
  <si>
    <t>A-8</t>
  </si>
  <si>
    <t>B</t>
  </si>
  <si>
    <t>~</t>
  </si>
  <si>
    <t>bCat</t>
  </si>
  <si>
    <t>GAPDH</t>
  </si>
  <si>
    <t>C</t>
  </si>
  <si>
    <t>W (20%)</t>
  </si>
  <si>
    <t>H (100ng/ml)</t>
  </si>
  <si>
    <t>WH</t>
  </si>
  <si>
    <t>siCo</t>
  </si>
  <si>
    <t>siZR</t>
  </si>
  <si>
    <t>bCat/GAPDH</t>
  </si>
  <si>
    <t>W(5%)</t>
  </si>
  <si>
    <t>Co</t>
  </si>
  <si>
    <t>RSPO3 (1%)</t>
  </si>
  <si>
    <t>HGF(50ng/ml)</t>
  </si>
  <si>
    <t>WNT3a (20%)</t>
  </si>
  <si>
    <t>-</t>
  </si>
  <si>
    <t>+</t>
  </si>
  <si>
    <t>siMET</t>
  </si>
  <si>
    <t>LRP6</t>
  </si>
  <si>
    <t>siC</t>
  </si>
  <si>
    <t xml:space="preserve"> -</t>
  </si>
  <si>
    <t>LRP6/Tub</t>
  </si>
  <si>
    <t>Crizotinib</t>
  </si>
  <si>
    <t>Tub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</si>
</sst>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4"/>
  <sheetViews>
    <sheetView tabSelected="1" workbookViewId="0">
      <selection activeCell="D19" sqref="D19"/>
    </sheetView>
  </sheetViews>
  <sheetFormatPr defaultRowHeight="14.4" x14ac:dyDescent="0.3"/>
  <sheetData>
    <row r="3" spans="1:20" x14ac:dyDescent="0.3">
      <c r="B3" t="s">
        <v>43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</row>
    <row r="4" spans="1:20" x14ac:dyDescent="0.3">
      <c r="C4">
        <v>5</v>
      </c>
      <c r="D4" t="s">
        <v>25</v>
      </c>
      <c r="E4">
        <v>1</v>
      </c>
      <c r="G4">
        <v>1.83788</v>
      </c>
      <c r="H4">
        <v>0</v>
      </c>
      <c r="I4" t="s">
        <v>24</v>
      </c>
      <c r="K4" t="s">
        <v>16</v>
      </c>
      <c r="L4">
        <v>4169112.0639399998</v>
      </c>
      <c r="M4">
        <v>0</v>
      </c>
      <c r="N4" t="s">
        <v>16</v>
      </c>
    </row>
    <row r="5" spans="1:20" x14ac:dyDescent="0.3">
      <c r="A5" s="2" t="s">
        <v>44</v>
      </c>
      <c r="B5" t="s">
        <v>45</v>
      </c>
      <c r="C5">
        <v>8</v>
      </c>
      <c r="D5" t="s">
        <v>25</v>
      </c>
      <c r="E5">
        <v>2</v>
      </c>
      <c r="G5">
        <v>3.6757599999999999</v>
      </c>
      <c r="H5">
        <v>5561309</v>
      </c>
      <c r="J5" t="s">
        <v>15</v>
      </c>
      <c r="K5">
        <v>100</v>
      </c>
      <c r="L5">
        <v>5682081.0676899999</v>
      </c>
      <c r="M5">
        <v>1512969.0037400001</v>
      </c>
      <c r="N5" t="s">
        <v>16</v>
      </c>
      <c r="S5" t="s">
        <v>46</v>
      </c>
    </row>
    <row r="6" spans="1:20" x14ac:dyDescent="0.3">
      <c r="A6" s="2"/>
      <c r="B6" t="s">
        <v>47</v>
      </c>
      <c r="C6">
        <v>9</v>
      </c>
      <c r="D6" t="s">
        <v>25</v>
      </c>
      <c r="E6">
        <v>3</v>
      </c>
      <c r="G6">
        <v>2.5418599999999998</v>
      </c>
      <c r="H6">
        <v>2418306.8625699999</v>
      </c>
      <c r="K6">
        <v>43.484490000000001</v>
      </c>
      <c r="L6">
        <v>5120503.7978600003</v>
      </c>
      <c r="M6">
        <v>951391.73390999995</v>
      </c>
      <c r="N6" t="s">
        <v>16</v>
      </c>
      <c r="S6" s="1">
        <f>K5/K10</f>
        <v>1</v>
      </c>
      <c r="T6">
        <v>1</v>
      </c>
    </row>
    <row r="7" spans="1:20" x14ac:dyDescent="0.3">
      <c r="A7" s="2" t="s">
        <v>33</v>
      </c>
      <c r="B7" t="s">
        <v>45</v>
      </c>
      <c r="C7">
        <v>10</v>
      </c>
      <c r="D7" t="s">
        <v>25</v>
      </c>
      <c r="E7">
        <v>4</v>
      </c>
      <c r="G7">
        <v>4.37974</v>
      </c>
      <c r="H7">
        <v>8627454.8625700008</v>
      </c>
      <c r="K7">
        <v>155.13353000000001</v>
      </c>
      <c r="L7">
        <v>6138966.7651899997</v>
      </c>
      <c r="M7">
        <v>1969854.7012499999</v>
      </c>
      <c r="N7" t="s">
        <v>16</v>
      </c>
      <c r="S7" s="1">
        <f t="shared" ref="S7:S9" si="0">K6/K11</f>
        <v>0.25015879243537631</v>
      </c>
      <c r="T7">
        <v>0.3</v>
      </c>
    </row>
    <row r="8" spans="1:20" x14ac:dyDescent="0.3">
      <c r="A8" s="2"/>
      <c r="B8" t="s">
        <v>47</v>
      </c>
      <c r="C8">
        <v>11</v>
      </c>
      <c r="D8" t="s">
        <v>25</v>
      </c>
      <c r="E8">
        <v>5</v>
      </c>
      <c r="G8">
        <v>5.3846600000000002</v>
      </c>
      <c r="H8">
        <v>11605611.01754</v>
      </c>
      <c r="K8">
        <v>208.68487999999999</v>
      </c>
      <c r="L8">
        <v>6324420.33237</v>
      </c>
      <c r="M8">
        <v>2155308.2684300002</v>
      </c>
      <c r="N8" t="s">
        <v>16</v>
      </c>
      <c r="S8">
        <f t="shared" si="0"/>
        <v>1.5292426374650696</v>
      </c>
      <c r="T8" s="1">
        <f>S8/1.529243</f>
        <v>0.99999976293177062</v>
      </c>
    </row>
    <row r="9" spans="1:20" x14ac:dyDescent="0.3">
      <c r="B9" t="s">
        <v>48</v>
      </c>
      <c r="C9" t="s">
        <v>1</v>
      </c>
      <c r="D9" t="s">
        <v>2</v>
      </c>
      <c r="E9" t="s">
        <v>3</v>
      </c>
      <c r="F9" t="s">
        <v>4</v>
      </c>
      <c r="G9" t="s">
        <v>5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S9">
        <f t="shared" si="0"/>
        <v>1.1475036715079763</v>
      </c>
      <c r="T9" s="1">
        <f>S9/1.529243</f>
        <v>0.75037366298748875</v>
      </c>
    </row>
    <row r="10" spans="1:20" x14ac:dyDescent="0.3">
      <c r="A10" s="2" t="s">
        <v>44</v>
      </c>
      <c r="B10" t="s">
        <v>45</v>
      </c>
      <c r="C10">
        <v>1</v>
      </c>
      <c r="D10" t="s">
        <v>13</v>
      </c>
      <c r="E10" t="s">
        <v>14</v>
      </c>
      <c r="G10">
        <v>10.011609999999999</v>
      </c>
      <c r="H10">
        <v>2862801.9550000001</v>
      </c>
      <c r="J10" t="s">
        <v>15</v>
      </c>
      <c r="K10">
        <v>100</v>
      </c>
      <c r="L10">
        <v>650909.45631000004</v>
      </c>
      <c r="M10">
        <v>285948.32468000002</v>
      </c>
      <c r="N10" t="s">
        <v>16</v>
      </c>
    </row>
    <row r="11" spans="1:20" x14ac:dyDescent="0.3">
      <c r="A11" s="2"/>
      <c r="B11" t="s">
        <v>47</v>
      </c>
      <c r="C11">
        <v>1</v>
      </c>
      <c r="D11" t="s">
        <v>13</v>
      </c>
      <c r="E11" t="s">
        <v>17</v>
      </c>
      <c r="G11">
        <v>10.05997</v>
      </c>
      <c r="H11">
        <v>4976338.5199999996</v>
      </c>
      <c r="K11">
        <v>173.82755</v>
      </c>
      <c r="L11">
        <v>859628.40375000006</v>
      </c>
      <c r="M11">
        <v>494667.27211000002</v>
      </c>
      <c r="N11" t="s">
        <v>16</v>
      </c>
    </row>
    <row r="12" spans="1:20" x14ac:dyDescent="0.3">
      <c r="A12" s="2" t="s">
        <v>33</v>
      </c>
      <c r="B12" t="s">
        <v>45</v>
      </c>
      <c r="C12">
        <v>1</v>
      </c>
      <c r="D12" t="s">
        <v>13</v>
      </c>
      <c r="E12" t="s">
        <v>18</v>
      </c>
      <c r="G12">
        <v>10.06535</v>
      </c>
      <c r="H12">
        <v>2904160.2494399999</v>
      </c>
      <c r="K12">
        <v>101.44468000000001</v>
      </c>
      <c r="L12">
        <v>653491.74938000005</v>
      </c>
      <c r="M12">
        <v>288530.61774999998</v>
      </c>
      <c r="N12" t="s">
        <v>16</v>
      </c>
    </row>
    <row r="13" spans="1:20" x14ac:dyDescent="0.3">
      <c r="A13" s="2"/>
      <c r="B13" t="s">
        <v>47</v>
      </c>
      <c r="C13">
        <v>1</v>
      </c>
      <c r="D13" t="s">
        <v>13</v>
      </c>
      <c r="E13" t="s">
        <v>19</v>
      </c>
      <c r="G13">
        <v>10.4039</v>
      </c>
      <c r="H13">
        <v>5206288.2044399995</v>
      </c>
      <c r="K13">
        <v>181.85988</v>
      </c>
      <c r="L13">
        <v>865378.02093999996</v>
      </c>
      <c r="M13">
        <v>500416.88929999998</v>
      </c>
      <c r="N13" t="s">
        <v>16</v>
      </c>
    </row>
    <row r="14" spans="1:20" x14ac:dyDescent="0.3">
      <c r="B14">
        <v>1</v>
      </c>
      <c r="C14">
        <v>2</v>
      </c>
      <c r="D14" t="s">
        <v>25</v>
      </c>
      <c r="E14">
        <v>1</v>
      </c>
      <c r="G14">
        <v>9.6730499999999999</v>
      </c>
      <c r="H14">
        <v>0</v>
      </c>
      <c r="I14" t="s">
        <v>24</v>
      </c>
      <c r="K14" t="s">
        <v>16</v>
      </c>
      <c r="L14">
        <v>364961.13163999998</v>
      </c>
      <c r="M14">
        <v>0</v>
      </c>
      <c r="N14" t="s">
        <v>16</v>
      </c>
    </row>
  </sheetData>
  <mergeCells count="4">
    <mergeCell ref="A5:A6"/>
    <mergeCell ref="A7:A8"/>
    <mergeCell ref="A10:A11"/>
    <mergeCell ref="A12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9"/>
  <sheetViews>
    <sheetView workbookViewId="0">
      <selection activeCell="E24" sqref="E24"/>
    </sheetView>
  </sheetViews>
  <sheetFormatPr defaultRowHeight="14.4" x14ac:dyDescent="0.3"/>
  <sheetData>
    <row r="2" spans="2:20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Q2" t="s">
        <v>38</v>
      </c>
      <c r="R2" t="s">
        <v>39</v>
      </c>
      <c r="T2" t="s">
        <v>34</v>
      </c>
    </row>
    <row r="3" spans="2:20" x14ac:dyDescent="0.3">
      <c r="B3">
        <v>1</v>
      </c>
      <c r="C3">
        <v>1</v>
      </c>
      <c r="D3" t="s">
        <v>13</v>
      </c>
      <c r="E3" t="s">
        <v>14</v>
      </c>
      <c r="G3">
        <v>20.490739999999999</v>
      </c>
      <c r="H3">
        <v>357628.89152</v>
      </c>
      <c r="J3" t="s">
        <v>15</v>
      </c>
      <c r="K3">
        <v>100</v>
      </c>
      <c r="L3">
        <v>209779.02421</v>
      </c>
      <c r="M3">
        <v>17453.19325</v>
      </c>
      <c r="N3" t="s">
        <v>16</v>
      </c>
      <c r="P3" s="2" t="s">
        <v>32</v>
      </c>
      <c r="Q3" s="2" t="s">
        <v>40</v>
      </c>
      <c r="R3" t="s">
        <v>40</v>
      </c>
      <c r="S3" s="1">
        <f t="shared" ref="S3:S10" si="0">K3/K11</f>
        <v>1</v>
      </c>
      <c r="T3">
        <v>1</v>
      </c>
    </row>
    <row r="4" spans="2:20" x14ac:dyDescent="0.3">
      <c r="B4">
        <v>1</v>
      </c>
      <c r="C4">
        <v>1</v>
      </c>
      <c r="D4" t="s">
        <v>13</v>
      </c>
      <c r="E4" t="s">
        <v>17</v>
      </c>
      <c r="G4">
        <v>21.877210000000002</v>
      </c>
      <c r="H4">
        <v>3238395.82124</v>
      </c>
      <c r="K4">
        <v>905.51850999999999</v>
      </c>
      <c r="L4">
        <v>340351.80729000003</v>
      </c>
      <c r="M4">
        <v>148025.97633999999</v>
      </c>
      <c r="N4" t="s">
        <v>16</v>
      </c>
      <c r="P4" s="2"/>
      <c r="Q4" s="2"/>
      <c r="R4" t="s">
        <v>41</v>
      </c>
      <c r="S4" s="1">
        <f t="shared" si="0"/>
        <v>10.894748056731903</v>
      </c>
      <c r="T4">
        <v>10.9</v>
      </c>
    </row>
    <row r="5" spans="2:20" x14ac:dyDescent="0.3">
      <c r="B5">
        <v>1</v>
      </c>
      <c r="C5">
        <v>1</v>
      </c>
      <c r="D5" t="s">
        <v>13</v>
      </c>
      <c r="E5" t="s">
        <v>18</v>
      </c>
      <c r="G5">
        <v>19.24399</v>
      </c>
      <c r="H5">
        <v>357590.84619000001</v>
      </c>
      <c r="K5">
        <v>99.989360000000005</v>
      </c>
      <c r="L5">
        <v>210907.77629000001</v>
      </c>
      <c r="M5">
        <v>18581.945339999998</v>
      </c>
      <c r="N5" t="s">
        <v>16</v>
      </c>
      <c r="P5" s="2"/>
      <c r="Q5" s="2" t="s">
        <v>41</v>
      </c>
      <c r="R5" t="s">
        <v>40</v>
      </c>
      <c r="S5" s="1">
        <f t="shared" si="0"/>
        <v>1.251329178144662</v>
      </c>
      <c r="T5">
        <v>1.3</v>
      </c>
    </row>
    <row r="6" spans="2:20" x14ac:dyDescent="0.3">
      <c r="B6">
        <v>1</v>
      </c>
      <c r="C6">
        <v>1</v>
      </c>
      <c r="D6" t="s">
        <v>13</v>
      </c>
      <c r="E6" t="s">
        <v>19</v>
      </c>
      <c r="G6">
        <v>22.403860000000002</v>
      </c>
      <c r="H6">
        <v>3040199.61625</v>
      </c>
      <c r="K6">
        <v>850.09900000000005</v>
      </c>
      <c r="L6">
        <v>328025.66324999998</v>
      </c>
      <c r="M6">
        <v>135699.83230000001</v>
      </c>
      <c r="N6" t="s">
        <v>16</v>
      </c>
      <c r="P6" s="2"/>
      <c r="Q6" s="2"/>
      <c r="R6" t="s">
        <v>41</v>
      </c>
      <c r="S6" s="1">
        <f t="shared" si="0"/>
        <v>17.574213981449994</v>
      </c>
      <c r="T6">
        <v>17.600000000000001</v>
      </c>
    </row>
    <row r="7" spans="2:20" x14ac:dyDescent="0.3">
      <c r="B7">
        <v>1</v>
      </c>
      <c r="C7">
        <v>1</v>
      </c>
      <c r="D7" t="s">
        <v>13</v>
      </c>
      <c r="E7" t="s">
        <v>20</v>
      </c>
      <c r="G7">
        <v>20.286529999999999</v>
      </c>
      <c r="H7">
        <v>220044.52202999999</v>
      </c>
      <c r="K7">
        <v>61.528730000000003</v>
      </c>
      <c r="L7">
        <v>203172.65791000001</v>
      </c>
      <c r="M7">
        <v>10846.826950000001</v>
      </c>
      <c r="N7" t="s">
        <v>16</v>
      </c>
      <c r="P7" s="2" t="s">
        <v>42</v>
      </c>
      <c r="Q7" s="2" t="s">
        <v>40</v>
      </c>
      <c r="R7" t="s">
        <v>40</v>
      </c>
      <c r="S7" s="1">
        <f t="shared" si="0"/>
        <v>3.4810256706190392</v>
      </c>
      <c r="T7" s="1">
        <f>S7/3.5</f>
        <v>0.99457876303401116</v>
      </c>
    </row>
    <row r="8" spans="2:20" x14ac:dyDescent="0.3">
      <c r="B8">
        <v>1</v>
      </c>
      <c r="C8">
        <v>1</v>
      </c>
      <c r="D8" t="s">
        <v>13</v>
      </c>
      <c r="E8" t="s">
        <v>21</v>
      </c>
      <c r="G8">
        <v>19.77064</v>
      </c>
      <c r="H8">
        <v>2318028.6412</v>
      </c>
      <c r="K8">
        <v>648.16593</v>
      </c>
      <c r="L8">
        <v>309571.85281999997</v>
      </c>
      <c r="M8">
        <v>117246.02187</v>
      </c>
      <c r="N8" t="s">
        <v>16</v>
      </c>
      <c r="P8" s="2"/>
      <c r="Q8" s="2"/>
      <c r="R8" t="s">
        <v>41</v>
      </c>
      <c r="S8" s="1">
        <f t="shared" si="0"/>
        <v>23.083432368434078</v>
      </c>
      <c r="T8" s="1">
        <f t="shared" ref="T8:T10" si="1">S8/3.5</f>
        <v>6.5952663909811653</v>
      </c>
    </row>
    <row r="9" spans="2:20" x14ac:dyDescent="0.3">
      <c r="B9">
        <v>1</v>
      </c>
      <c r="C9">
        <v>1</v>
      </c>
      <c r="D9" t="s">
        <v>13</v>
      </c>
      <c r="E9" t="s">
        <v>22</v>
      </c>
      <c r="G9">
        <v>21.613890000000001</v>
      </c>
      <c r="H9">
        <v>310578.42372999998</v>
      </c>
      <c r="K9">
        <v>86.843770000000006</v>
      </c>
      <c r="L9">
        <v>206695.2206</v>
      </c>
      <c r="M9">
        <v>14369.389649999999</v>
      </c>
      <c r="N9" t="s">
        <v>16</v>
      </c>
      <c r="P9" s="2"/>
      <c r="Q9" s="2" t="s">
        <v>41</v>
      </c>
      <c r="R9" t="s">
        <v>40</v>
      </c>
      <c r="S9" s="1">
        <f t="shared" si="0"/>
        <v>3.2311135584423316</v>
      </c>
      <c r="T9" s="1">
        <f t="shared" si="1"/>
        <v>0.92317530241209478</v>
      </c>
    </row>
    <row r="10" spans="2:20" x14ac:dyDescent="0.3">
      <c r="B10">
        <v>1</v>
      </c>
      <c r="C10">
        <v>1</v>
      </c>
      <c r="D10" t="s">
        <v>13</v>
      </c>
      <c r="E10" t="s">
        <v>23</v>
      </c>
      <c r="G10">
        <v>21.834219999999998</v>
      </c>
      <c r="H10">
        <v>2585076.1645</v>
      </c>
      <c r="K10">
        <v>722.83762000000002</v>
      </c>
      <c r="L10">
        <v>310721.44851999998</v>
      </c>
      <c r="M10">
        <v>118395.61756</v>
      </c>
      <c r="N10" t="s">
        <v>16</v>
      </c>
      <c r="P10" s="2"/>
      <c r="Q10" s="2"/>
      <c r="R10" t="s">
        <v>41</v>
      </c>
      <c r="S10" s="1">
        <f t="shared" si="0"/>
        <v>21.389841833488688</v>
      </c>
      <c r="T10" s="1">
        <f t="shared" si="1"/>
        <v>6.1113833809967684</v>
      </c>
    </row>
    <row r="11" spans="2:20" x14ac:dyDescent="0.3">
      <c r="B11">
        <v>1</v>
      </c>
      <c r="C11">
        <v>2</v>
      </c>
      <c r="D11" t="s">
        <v>24</v>
      </c>
      <c r="E11" t="s">
        <v>14</v>
      </c>
      <c r="G11">
        <v>23.172329999999999</v>
      </c>
      <c r="H11">
        <v>2649147.9803900002</v>
      </c>
      <c r="J11" t="s">
        <v>15</v>
      </c>
      <c r="K11">
        <v>100</v>
      </c>
      <c r="L11">
        <v>306649.61017</v>
      </c>
      <c r="M11">
        <v>114323.77920999999</v>
      </c>
      <c r="N11" t="s">
        <v>16</v>
      </c>
    </row>
    <row r="12" spans="2:20" x14ac:dyDescent="0.3">
      <c r="B12">
        <v>1</v>
      </c>
      <c r="C12">
        <v>2</v>
      </c>
      <c r="D12" t="s">
        <v>24</v>
      </c>
      <c r="E12" t="s">
        <v>17</v>
      </c>
      <c r="G12">
        <v>24.091270000000002</v>
      </c>
      <c r="H12">
        <v>2201843.1431100001</v>
      </c>
      <c r="K12">
        <v>83.115139999999997</v>
      </c>
      <c r="L12">
        <v>283721.73739999998</v>
      </c>
      <c r="M12">
        <v>91395.906440000006</v>
      </c>
      <c r="N12" t="s">
        <v>16</v>
      </c>
    </row>
    <row r="13" spans="2:20" x14ac:dyDescent="0.3">
      <c r="B13">
        <v>1</v>
      </c>
      <c r="C13">
        <v>2</v>
      </c>
      <c r="D13" t="s">
        <v>24</v>
      </c>
      <c r="E13" t="s">
        <v>18</v>
      </c>
      <c r="G13">
        <v>23.360410000000002</v>
      </c>
      <c r="H13">
        <v>2116841.9786100001</v>
      </c>
      <c r="K13">
        <v>79.90652</v>
      </c>
      <c r="L13">
        <v>282942.46062999999</v>
      </c>
      <c r="M13">
        <v>90616.629679999998</v>
      </c>
      <c r="N13" t="s">
        <v>16</v>
      </c>
    </row>
    <row r="14" spans="2:20" x14ac:dyDescent="0.3">
      <c r="B14">
        <v>1</v>
      </c>
      <c r="C14">
        <v>2</v>
      </c>
      <c r="D14" t="s">
        <v>24</v>
      </c>
      <c r="E14" t="s">
        <v>19</v>
      </c>
      <c r="G14">
        <v>23.989159999999998</v>
      </c>
      <c r="H14">
        <v>1281444.4583699999</v>
      </c>
      <c r="K14">
        <v>48.371949999999998</v>
      </c>
      <c r="L14">
        <v>245743.47227</v>
      </c>
      <c r="M14">
        <v>53417.641309999999</v>
      </c>
      <c r="N14" t="s">
        <v>16</v>
      </c>
    </row>
    <row r="15" spans="2:20" x14ac:dyDescent="0.3">
      <c r="B15">
        <v>1</v>
      </c>
      <c r="C15">
        <v>2</v>
      </c>
      <c r="D15" t="s">
        <v>24</v>
      </c>
      <c r="E15" t="s">
        <v>20</v>
      </c>
      <c r="G15">
        <v>21.103370000000002</v>
      </c>
      <c r="H15">
        <v>468249</v>
      </c>
      <c r="K15">
        <v>17.675460000000001</v>
      </c>
      <c r="L15">
        <v>214514.1838</v>
      </c>
      <c r="M15">
        <v>22188.35284</v>
      </c>
      <c r="N15" t="s">
        <v>16</v>
      </c>
    </row>
    <row r="16" spans="2:20" x14ac:dyDescent="0.3">
      <c r="B16">
        <v>1</v>
      </c>
      <c r="C16">
        <v>2</v>
      </c>
      <c r="D16" t="s">
        <v>24</v>
      </c>
      <c r="E16" t="s">
        <v>21</v>
      </c>
      <c r="G16">
        <v>22.307130000000001</v>
      </c>
      <c r="H16">
        <v>743861.38858999999</v>
      </c>
      <c r="K16">
        <v>28.079270000000001</v>
      </c>
      <c r="L16">
        <v>225672.18749000001</v>
      </c>
      <c r="M16">
        <v>33346.356540000001</v>
      </c>
      <c r="N16" t="s">
        <v>16</v>
      </c>
    </row>
    <row r="17" spans="2:14" x14ac:dyDescent="0.3">
      <c r="B17">
        <v>1</v>
      </c>
      <c r="C17">
        <v>2</v>
      </c>
      <c r="D17" t="s">
        <v>24</v>
      </c>
      <c r="E17" t="s">
        <v>22</v>
      </c>
      <c r="G17">
        <v>20.8078</v>
      </c>
      <c r="H17">
        <v>712020.85993999999</v>
      </c>
      <c r="K17">
        <v>26.87735</v>
      </c>
      <c r="L17">
        <v>226544.76485000001</v>
      </c>
      <c r="M17">
        <v>34218.933900000004</v>
      </c>
      <c r="N17" t="s">
        <v>16</v>
      </c>
    </row>
    <row r="18" spans="2:14" x14ac:dyDescent="0.3">
      <c r="B18">
        <v>1</v>
      </c>
      <c r="C18">
        <v>2</v>
      </c>
      <c r="D18" t="s">
        <v>24</v>
      </c>
      <c r="E18" t="s">
        <v>23</v>
      </c>
      <c r="G18">
        <v>19.867370000000001</v>
      </c>
      <c r="H18">
        <v>895239.86886000005</v>
      </c>
      <c r="K18">
        <v>33.793500000000002</v>
      </c>
      <c r="L18">
        <v>237386.64887999999</v>
      </c>
      <c r="M18">
        <v>45060.817920000001</v>
      </c>
      <c r="N18" t="s">
        <v>16</v>
      </c>
    </row>
    <row r="19" spans="2:14" x14ac:dyDescent="0.3">
      <c r="B19">
        <v>1</v>
      </c>
      <c r="C19">
        <v>3</v>
      </c>
      <c r="D19" t="s">
        <v>25</v>
      </c>
      <c r="E19">
        <v>1</v>
      </c>
      <c r="G19">
        <v>21.103370000000002</v>
      </c>
      <c r="H19">
        <v>0</v>
      </c>
      <c r="I19" t="s">
        <v>24</v>
      </c>
      <c r="K19" t="s">
        <v>16</v>
      </c>
      <c r="L19">
        <v>192325.83095999999</v>
      </c>
      <c r="M19">
        <v>0</v>
      </c>
      <c r="N19" t="s">
        <v>16</v>
      </c>
    </row>
  </sheetData>
  <mergeCells count="6">
    <mergeCell ref="P3:P6"/>
    <mergeCell ref="Q3:Q4"/>
    <mergeCell ref="Q5:Q6"/>
    <mergeCell ref="P7:P10"/>
    <mergeCell ref="Q7:Q8"/>
    <mergeCell ref="Q9:Q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21"/>
  <sheetViews>
    <sheetView workbookViewId="0">
      <selection activeCell="Q18" sqref="Q18"/>
    </sheetView>
  </sheetViews>
  <sheetFormatPr defaultRowHeight="14.4" x14ac:dyDescent="0.3"/>
  <sheetData>
    <row r="4" spans="2:18" x14ac:dyDescent="0.3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R4" t="s">
        <v>34</v>
      </c>
    </row>
    <row r="5" spans="2:18" x14ac:dyDescent="0.3">
      <c r="B5" s="2" t="s">
        <v>26</v>
      </c>
      <c r="C5">
        <v>1</v>
      </c>
      <c r="D5" t="s">
        <v>13</v>
      </c>
      <c r="E5" t="s">
        <v>14</v>
      </c>
      <c r="G5">
        <v>19.95335</v>
      </c>
      <c r="H5">
        <v>856926.50587999995</v>
      </c>
      <c r="J5" t="s">
        <v>15</v>
      </c>
      <c r="K5">
        <v>100</v>
      </c>
      <c r="L5">
        <v>241010.84534999999</v>
      </c>
      <c r="M5">
        <v>42946.495779999997</v>
      </c>
      <c r="N5" t="s">
        <v>16</v>
      </c>
      <c r="P5" s="2" t="s">
        <v>32</v>
      </c>
      <c r="Q5" t="s">
        <v>28</v>
      </c>
      <c r="R5" s="1">
        <f>K5/K13</f>
        <v>1</v>
      </c>
    </row>
    <row r="6" spans="2:18" x14ac:dyDescent="0.3">
      <c r="B6" s="2"/>
      <c r="C6">
        <v>1</v>
      </c>
      <c r="D6" t="s">
        <v>13</v>
      </c>
      <c r="E6" t="s">
        <v>17</v>
      </c>
      <c r="G6">
        <v>20.963650000000001</v>
      </c>
      <c r="H6">
        <v>5504136.8352899998</v>
      </c>
      <c r="K6">
        <v>642.31142</v>
      </c>
      <c r="L6">
        <v>460620.60993999999</v>
      </c>
      <c r="M6">
        <v>262556.26036000001</v>
      </c>
      <c r="N6" t="s">
        <v>16</v>
      </c>
      <c r="P6" s="2"/>
      <c r="Q6" t="s">
        <v>29</v>
      </c>
      <c r="R6" s="1">
        <f t="shared" ref="R6:R12" si="0">K6/K14</f>
        <v>6.8649557986148704</v>
      </c>
    </row>
    <row r="7" spans="2:18" x14ac:dyDescent="0.3">
      <c r="B7" s="2"/>
      <c r="C7">
        <v>1</v>
      </c>
      <c r="D7" t="s">
        <v>13</v>
      </c>
      <c r="E7" t="s">
        <v>18</v>
      </c>
      <c r="G7">
        <v>18.437909999999999</v>
      </c>
      <c r="H7">
        <v>1364934.0117599999</v>
      </c>
      <c r="K7">
        <v>159.28251</v>
      </c>
      <c r="L7">
        <v>272093.03610999999</v>
      </c>
      <c r="M7">
        <v>74028.686530000006</v>
      </c>
      <c r="N7" t="s">
        <v>16</v>
      </c>
      <c r="P7" s="2"/>
      <c r="Q7" t="s">
        <v>30</v>
      </c>
      <c r="R7" s="1">
        <f t="shared" si="0"/>
        <v>1.5073947106875514</v>
      </c>
    </row>
    <row r="8" spans="2:18" x14ac:dyDescent="0.3">
      <c r="B8" s="2"/>
      <c r="C8">
        <v>1</v>
      </c>
      <c r="D8" t="s">
        <v>13</v>
      </c>
      <c r="E8" t="s">
        <v>19</v>
      </c>
      <c r="G8">
        <v>20.458500000000001</v>
      </c>
      <c r="H8">
        <v>7498300.6705900002</v>
      </c>
      <c r="K8">
        <v>875.02260999999999</v>
      </c>
      <c r="L8">
        <v>564577.09383999999</v>
      </c>
      <c r="M8">
        <v>366512.74426000001</v>
      </c>
      <c r="N8" t="s">
        <v>16</v>
      </c>
      <c r="P8" s="2"/>
      <c r="Q8" t="s">
        <v>31</v>
      </c>
      <c r="R8" s="1">
        <f t="shared" si="0"/>
        <v>11.100040238191829</v>
      </c>
    </row>
    <row r="9" spans="2:18" x14ac:dyDescent="0.3">
      <c r="B9" s="2"/>
      <c r="C9">
        <v>1</v>
      </c>
      <c r="D9" t="s">
        <v>13</v>
      </c>
      <c r="E9" t="s">
        <v>20</v>
      </c>
      <c r="G9">
        <v>18.943049999999999</v>
      </c>
      <c r="H9">
        <v>2289783.1764699998</v>
      </c>
      <c r="K9">
        <v>267.20882</v>
      </c>
      <c r="L9">
        <v>318941.53667</v>
      </c>
      <c r="M9">
        <v>120877.18709000001</v>
      </c>
      <c r="N9" t="s">
        <v>16</v>
      </c>
      <c r="P9" s="2" t="s">
        <v>33</v>
      </c>
      <c r="Q9" t="s">
        <v>28</v>
      </c>
      <c r="R9" s="1">
        <f t="shared" si="0"/>
        <v>5.9338780832607547</v>
      </c>
    </row>
    <row r="10" spans="2:18" x14ac:dyDescent="0.3">
      <c r="B10" s="2"/>
      <c r="C10">
        <v>1</v>
      </c>
      <c r="D10" t="s">
        <v>13</v>
      </c>
      <c r="E10" t="s">
        <v>21</v>
      </c>
      <c r="G10">
        <v>20.963650000000001</v>
      </c>
      <c r="H10">
        <v>9302520.8352899998</v>
      </c>
      <c r="K10">
        <v>1085.5681099999999</v>
      </c>
      <c r="L10">
        <v>641809.69158999994</v>
      </c>
      <c r="M10">
        <v>443745.34201000002</v>
      </c>
      <c r="N10" t="s">
        <v>16</v>
      </c>
      <c r="P10" s="2"/>
      <c r="Q10" t="s">
        <v>29</v>
      </c>
      <c r="R10" s="1">
        <f t="shared" si="0"/>
        <v>25.03051917717821</v>
      </c>
    </row>
    <row r="11" spans="2:18" x14ac:dyDescent="0.3">
      <c r="B11" s="2"/>
      <c r="C11">
        <v>1</v>
      </c>
      <c r="D11" t="s">
        <v>13</v>
      </c>
      <c r="E11" t="s">
        <v>22</v>
      </c>
      <c r="G11">
        <v>19.4482</v>
      </c>
      <c r="H11">
        <v>3240528.34118</v>
      </c>
      <c r="K11">
        <v>378.15708999999998</v>
      </c>
      <c r="L11">
        <v>364687.88579999999</v>
      </c>
      <c r="M11">
        <v>166623.53622000001</v>
      </c>
      <c r="N11" t="s">
        <v>16</v>
      </c>
      <c r="P11" s="2"/>
      <c r="Q11" t="s">
        <v>30</v>
      </c>
      <c r="R11" s="1">
        <f t="shared" si="0"/>
        <v>9.0367566740866323</v>
      </c>
    </row>
    <row r="12" spans="2:18" x14ac:dyDescent="0.3">
      <c r="B12" s="2"/>
      <c r="C12">
        <v>1</v>
      </c>
      <c r="D12" t="s">
        <v>13</v>
      </c>
      <c r="E12" t="s">
        <v>23</v>
      </c>
      <c r="G12">
        <v>22.479089999999999</v>
      </c>
      <c r="H12">
        <v>9132147.3294099998</v>
      </c>
      <c r="K12">
        <v>1065.6861799999999</v>
      </c>
      <c r="L12">
        <v>604315.07640999998</v>
      </c>
      <c r="M12">
        <v>406250.72684000002</v>
      </c>
      <c r="N12" t="s">
        <v>16</v>
      </c>
      <c r="P12" s="2"/>
      <c r="Q12" t="s">
        <v>31</v>
      </c>
      <c r="R12" s="1">
        <f t="shared" si="0"/>
        <v>21.887001064070777</v>
      </c>
    </row>
    <row r="13" spans="2:18" x14ac:dyDescent="0.3">
      <c r="B13" s="2" t="s">
        <v>27</v>
      </c>
      <c r="C13">
        <v>3</v>
      </c>
      <c r="D13" t="s">
        <v>24</v>
      </c>
      <c r="E13" t="s">
        <v>14</v>
      </c>
      <c r="G13">
        <v>17.33625</v>
      </c>
      <c r="H13">
        <v>7520770.1632000003</v>
      </c>
      <c r="J13" t="s">
        <v>15</v>
      </c>
      <c r="K13">
        <v>100</v>
      </c>
      <c r="L13">
        <v>631881.84219</v>
      </c>
      <c r="M13">
        <v>433817.49261000002</v>
      </c>
      <c r="N13" t="s">
        <v>16</v>
      </c>
    </row>
    <row r="14" spans="2:18" x14ac:dyDescent="0.3">
      <c r="B14" s="2"/>
      <c r="C14">
        <v>3</v>
      </c>
      <c r="D14" t="s">
        <v>24</v>
      </c>
      <c r="E14" t="s">
        <v>17</v>
      </c>
      <c r="G14">
        <v>17.594200000000001</v>
      </c>
      <c r="H14">
        <v>7036718.8643300002</v>
      </c>
      <c r="K14">
        <v>93.563810000000004</v>
      </c>
      <c r="L14">
        <v>598009.68068999995</v>
      </c>
      <c r="M14">
        <v>399945.33111999999</v>
      </c>
      <c r="N14" t="s">
        <v>16</v>
      </c>
    </row>
    <row r="15" spans="2:18" x14ac:dyDescent="0.3">
      <c r="B15" s="2"/>
      <c r="C15">
        <v>3</v>
      </c>
      <c r="D15" t="s">
        <v>24</v>
      </c>
      <c r="E15" t="s">
        <v>18</v>
      </c>
      <c r="G15">
        <v>18.298179999999999</v>
      </c>
      <c r="H15">
        <v>7947003.9236500002</v>
      </c>
      <c r="K15">
        <v>105.66742000000001</v>
      </c>
      <c r="L15">
        <v>632369.93772000005</v>
      </c>
      <c r="M15">
        <v>434305.58815000003</v>
      </c>
      <c r="N15" t="s">
        <v>16</v>
      </c>
    </row>
    <row r="16" spans="2:18" x14ac:dyDescent="0.3">
      <c r="B16" s="2"/>
      <c r="C16">
        <v>3</v>
      </c>
      <c r="D16" t="s">
        <v>24</v>
      </c>
      <c r="E16" t="s">
        <v>19</v>
      </c>
      <c r="G16">
        <v>16.917090000000002</v>
      </c>
      <c r="H16">
        <v>5928666.8988699997</v>
      </c>
      <c r="K16">
        <v>78.830579999999998</v>
      </c>
      <c r="L16">
        <v>548518.68163999997</v>
      </c>
      <c r="M16">
        <v>350454.33207</v>
      </c>
      <c r="N16" t="s">
        <v>16</v>
      </c>
    </row>
    <row r="17" spans="2:14" x14ac:dyDescent="0.3">
      <c r="B17" s="2"/>
      <c r="C17">
        <v>3</v>
      </c>
      <c r="D17" t="s">
        <v>24</v>
      </c>
      <c r="E17" t="s">
        <v>20</v>
      </c>
      <c r="G17">
        <v>18.271319999999999</v>
      </c>
      <c r="H17">
        <v>3386682.8297899999</v>
      </c>
      <c r="K17">
        <v>45.031059999999997</v>
      </c>
      <c r="L17">
        <v>383419.52428999997</v>
      </c>
      <c r="M17">
        <v>185355.17470999999</v>
      </c>
      <c r="N17" t="s">
        <v>16</v>
      </c>
    </row>
    <row r="18" spans="2:14" x14ac:dyDescent="0.3">
      <c r="B18" s="2"/>
      <c r="C18">
        <v>3</v>
      </c>
      <c r="D18" t="s">
        <v>24</v>
      </c>
      <c r="E18" t="s">
        <v>21</v>
      </c>
      <c r="G18">
        <v>18.722719999999999</v>
      </c>
      <c r="H18">
        <v>3261741.8067600001</v>
      </c>
      <c r="K18">
        <v>43.369779999999999</v>
      </c>
      <c r="L18">
        <v>372277.34175999998</v>
      </c>
      <c r="M18">
        <v>174212.99218999999</v>
      </c>
      <c r="N18" t="s">
        <v>16</v>
      </c>
    </row>
    <row r="19" spans="2:14" x14ac:dyDescent="0.3">
      <c r="B19" s="2"/>
      <c r="C19">
        <v>3</v>
      </c>
      <c r="D19" t="s">
        <v>24</v>
      </c>
      <c r="E19" t="s">
        <v>22</v>
      </c>
      <c r="G19">
        <v>18.298179999999999</v>
      </c>
      <c r="H19">
        <v>3147182.9236499998</v>
      </c>
      <c r="K19">
        <v>41.846550000000001</v>
      </c>
      <c r="L19">
        <v>370058.61858000001</v>
      </c>
      <c r="M19">
        <v>171994.26900999999</v>
      </c>
      <c r="N19" t="s">
        <v>16</v>
      </c>
    </row>
    <row r="20" spans="2:14" x14ac:dyDescent="0.3">
      <c r="B20" s="2"/>
      <c r="C20">
        <v>3</v>
      </c>
      <c r="D20" t="s">
        <v>24</v>
      </c>
      <c r="E20" t="s">
        <v>23</v>
      </c>
      <c r="G20">
        <v>17.325510000000001</v>
      </c>
      <c r="H20">
        <v>3661890.9256600002</v>
      </c>
      <c r="K20">
        <v>48.690370000000001</v>
      </c>
      <c r="L20">
        <v>409422.73232000001</v>
      </c>
      <c r="M20">
        <v>211358.38274999999</v>
      </c>
      <c r="N20" t="s">
        <v>16</v>
      </c>
    </row>
    <row r="21" spans="2:14" x14ac:dyDescent="0.3">
      <c r="B21">
        <v>1</v>
      </c>
      <c r="C21">
        <v>2</v>
      </c>
      <c r="D21" t="s">
        <v>25</v>
      </c>
      <c r="E21">
        <v>1</v>
      </c>
      <c r="G21">
        <v>21.468800000000002</v>
      </c>
      <c r="H21">
        <v>0</v>
      </c>
      <c r="I21" t="s">
        <v>24</v>
      </c>
      <c r="K21" t="s">
        <v>16</v>
      </c>
      <c r="L21">
        <v>198064.34958000001</v>
      </c>
      <c r="M21">
        <v>0</v>
      </c>
      <c r="N21" t="s">
        <v>16</v>
      </c>
    </row>
  </sheetData>
  <mergeCells count="4">
    <mergeCell ref="B5:B12"/>
    <mergeCell ref="B13:B20"/>
    <mergeCell ref="P5:P8"/>
    <mergeCell ref="P9:P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23"/>
  <sheetViews>
    <sheetView workbookViewId="0">
      <selection activeCell="K26" sqref="K26"/>
    </sheetView>
  </sheetViews>
  <sheetFormatPr defaultRowHeight="14.4" x14ac:dyDescent="0.3"/>
  <sheetData>
    <row r="4" spans="2:18" x14ac:dyDescent="0.3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R4" t="s">
        <v>34</v>
      </c>
    </row>
    <row r="5" spans="2:18" x14ac:dyDescent="0.3">
      <c r="B5" s="2" t="s">
        <v>26</v>
      </c>
      <c r="C5">
        <v>1</v>
      </c>
      <c r="D5" t="s">
        <v>13</v>
      </c>
      <c r="E5" t="s">
        <v>14</v>
      </c>
      <c r="G5">
        <v>22.710170000000002</v>
      </c>
      <c r="H5">
        <v>402961.00046000001</v>
      </c>
      <c r="J5" t="s">
        <v>15</v>
      </c>
      <c r="K5">
        <v>100</v>
      </c>
      <c r="L5">
        <v>232606.58041</v>
      </c>
      <c r="M5">
        <v>17743.636409999999</v>
      </c>
      <c r="N5" t="s">
        <v>16</v>
      </c>
      <c r="P5" s="2" t="s">
        <v>36</v>
      </c>
      <c r="Q5" t="s">
        <v>28</v>
      </c>
      <c r="R5" s="1">
        <f>K5/K15</f>
        <v>1</v>
      </c>
    </row>
    <row r="6" spans="2:18" x14ac:dyDescent="0.3">
      <c r="B6" s="2"/>
      <c r="C6">
        <v>1</v>
      </c>
      <c r="D6" t="s">
        <v>13</v>
      </c>
      <c r="E6" t="s">
        <v>17</v>
      </c>
      <c r="G6">
        <v>23.645230000000002</v>
      </c>
      <c r="H6">
        <v>3516313.94937</v>
      </c>
      <c r="K6">
        <v>872.61892</v>
      </c>
      <c r="L6">
        <v>363574.27929999999</v>
      </c>
      <c r="M6">
        <v>148711.33530999999</v>
      </c>
      <c r="N6" t="s">
        <v>16</v>
      </c>
      <c r="P6" s="2"/>
      <c r="Q6" t="s">
        <v>35</v>
      </c>
      <c r="R6" s="1">
        <f t="shared" ref="R6:R12" si="0">K6/K16</f>
        <v>6.2057018254082212</v>
      </c>
    </row>
    <row r="7" spans="2:18" x14ac:dyDescent="0.3">
      <c r="B7" s="2"/>
      <c r="C7">
        <v>1</v>
      </c>
      <c r="D7" t="s">
        <v>13</v>
      </c>
      <c r="E7" t="s">
        <v>18</v>
      </c>
      <c r="G7">
        <v>21.366689999999998</v>
      </c>
      <c r="H7">
        <v>316081.86696999997</v>
      </c>
      <c r="K7">
        <v>78.439819999999997</v>
      </c>
      <c r="L7">
        <v>229656.15025000001</v>
      </c>
      <c r="M7">
        <v>14793.206249999999</v>
      </c>
      <c r="N7" t="s">
        <v>16</v>
      </c>
      <c r="P7" s="2"/>
      <c r="Q7" t="s">
        <v>30</v>
      </c>
      <c r="R7" s="1">
        <f t="shared" si="0"/>
        <v>0.68780922001431211</v>
      </c>
    </row>
    <row r="8" spans="2:18" x14ac:dyDescent="0.3">
      <c r="B8" s="2"/>
      <c r="C8">
        <v>1</v>
      </c>
      <c r="D8" t="s">
        <v>13</v>
      </c>
      <c r="E8" t="s">
        <v>19</v>
      </c>
      <c r="G8">
        <v>23.075600000000001</v>
      </c>
      <c r="H8">
        <v>4852801.4287700001</v>
      </c>
      <c r="K8">
        <v>1204.2856300000001</v>
      </c>
      <c r="L8">
        <v>425163.09616999998</v>
      </c>
      <c r="M8">
        <v>210300.15216999999</v>
      </c>
      <c r="N8" t="s">
        <v>16</v>
      </c>
      <c r="P8" s="2"/>
      <c r="Q8" t="s">
        <v>31</v>
      </c>
      <c r="R8" s="1">
        <f t="shared" si="0"/>
        <v>10.357989478469051</v>
      </c>
    </row>
    <row r="9" spans="2:18" x14ac:dyDescent="0.3">
      <c r="B9" s="2"/>
      <c r="C9">
        <v>1</v>
      </c>
      <c r="D9" t="s">
        <v>13</v>
      </c>
      <c r="E9" t="s">
        <v>20</v>
      </c>
      <c r="G9">
        <v>20.50686</v>
      </c>
      <c r="H9">
        <v>850352.74153999996</v>
      </c>
      <c r="K9">
        <v>211.02606</v>
      </c>
      <c r="L9">
        <v>256329.68044</v>
      </c>
      <c r="M9">
        <v>41466.736440000001</v>
      </c>
      <c r="N9" t="s">
        <v>16</v>
      </c>
      <c r="P9" s="2" t="s">
        <v>37</v>
      </c>
      <c r="Q9" t="s">
        <v>28</v>
      </c>
      <c r="R9" s="1">
        <f t="shared" si="0"/>
        <v>1.8289423769691964</v>
      </c>
    </row>
    <row r="10" spans="2:18" x14ac:dyDescent="0.3">
      <c r="B10" s="2"/>
      <c r="C10">
        <v>1</v>
      </c>
      <c r="D10" t="s">
        <v>13</v>
      </c>
      <c r="E10" t="s">
        <v>21</v>
      </c>
      <c r="G10">
        <v>22.505960000000002</v>
      </c>
      <c r="H10">
        <v>3613572.9081700002</v>
      </c>
      <c r="K10">
        <v>896.755</v>
      </c>
      <c r="L10">
        <v>375423.64468999999</v>
      </c>
      <c r="M10">
        <v>160560.70069</v>
      </c>
      <c r="N10" t="s">
        <v>16</v>
      </c>
      <c r="P10" s="2"/>
      <c r="Q10" t="s">
        <v>35</v>
      </c>
      <c r="R10" s="1">
        <f t="shared" si="0"/>
        <v>11.644574885463729</v>
      </c>
    </row>
    <row r="11" spans="2:18" x14ac:dyDescent="0.3">
      <c r="B11" s="2"/>
      <c r="C11">
        <v>1</v>
      </c>
      <c r="D11" t="s">
        <v>13</v>
      </c>
      <c r="E11" t="s">
        <v>22</v>
      </c>
      <c r="G11">
        <v>23.075600000000001</v>
      </c>
      <c r="H11">
        <v>918633.42877</v>
      </c>
      <c r="K11">
        <v>227.9708</v>
      </c>
      <c r="L11">
        <v>254672.68126000001</v>
      </c>
      <c r="M11">
        <v>39809.737260000002</v>
      </c>
      <c r="N11" t="s">
        <v>16</v>
      </c>
      <c r="P11" s="2"/>
      <c r="Q11" t="s">
        <v>30</v>
      </c>
      <c r="R11" s="1">
        <f t="shared" si="0"/>
        <v>1.9646839030583532</v>
      </c>
    </row>
    <row r="12" spans="2:18" x14ac:dyDescent="0.3">
      <c r="B12" s="2"/>
      <c r="C12">
        <v>1</v>
      </c>
      <c r="D12" t="s">
        <v>13</v>
      </c>
      <c r="E12" t="s">
        <v>23</v>
      </c>
      <c r="G12">
        <v>22.72092</v>
      </c>
      <c r="H12">
        <v>9968328.6895300001</v>
      </c>
      <c r="K12">
        <v>2473.77009</v>
      </c>
      <c r="L12">
        <v>653592.08042999997</v>
      </c>
      <c r="M12">
        <v>438729.13643000001</v>
      </c>
      <c r="N12" t="s">
        <v>16</v>
      </c>
      <c r="P12" s="2"/>
      <c r="Q12" t="s">
        <v>31</v>
      </c>
      <c r="R12" s="1">
        <f t="shared" si="0"/>
        <v>19.740181738267783</v>
      </c>
    </row>
    <row r="13" spans="2:18" x14ac:dyDescent="0.3">
      <c r="B13">
        <v>1</v>
      </c>
      <c r="C13">
        <v>2</v>
      </c>
      <c r="D13" t="s">
        <v>25</v>
      </c>
      <c r="E13">
        <v>1</v>
      </c>
      <c r="G13">
        <v>23.34967</v>
      </c>
      <c r="H13">
        <v>0</v>
      </c>
      <c r="I13" t="s">
        <v>24</v>
      </c>
      <c r="K13" t="s">
        <v>16</v>
      </c>
      <c r="L13">
        <v>214862.94399999999</v>
      </c>
      <c r="M13">
        <v>0</v>
      </c>
      <c r="N13" t="s">
        <v>16</v>
      </c>
    </row>
    <row r="14" spans="2:18" x14ac:dyDescent="0.3">
      <c r="B14" t="s">
        <v>0</v>
      </c>
      <c r="C14" t="s">
        <v>1</v>
      </c>
      <c r="D14" t="s">
        <v>2</v>
      </c>
      <c r="E14" t="s">
        <v>3</v>
      </c>
      <c r="F14" t="s">
        <v>4</v>
      </c>
      <c r="G14" t="s">
        <v>5</v>
      </c>
      <c r="H14" t="s">
        <v>6</v>
      </c>
      <c r="I14" t="s">
        <v>7</v>
      </c>
      <c r="J14" t="s">
        <v>8</v>
      </c>
      <c r="K14" t="s">
        <v>9</v>
      </c>
      <c r="L14" t="s">
        <v>10</v>
      </c>
      <c r="M14" t="s">
        <v>11</v>
      </c>
      <c r="N14" t="s">
        <v>12</v>
      </c>
    </row>
    <row r="15" spans="2:18" x14ac:dyDescent="0.3">
      <c r="B15" s="2" t="s">
        <v>27</v>
      </c>
      <c r="C15">
        <v>1</v>
      </c>
      <c r="D15" t="s">
        <v>13</v>
      </c>
      <c r="E15" t="s">
        <v>14</v>
      </c>
      <c r="G15">
        <v>22.710170000000002</v>
      </c>
      <c r="H15">
        <v>61140983.885849997</v>
      </c>
      <c r="J15" t="s">
        <v>15</v>
      </c>
      <c r="K15">
        <v>100</v>
      </c>
      <c r="L15">
        <v>2915984.94423</v>
      </c>
      <c r="M15">
        <v>2692229.23924</v>
      </c>
      <c r="N15" t="s">
        <v>16</v>
      </c>
    </row>
    <row r="16" spans="2:18" x14ac:dyDescent="0.3">
      <c r="B16" s="2"/>
      <c r="C16">
        <v>1</v>
      </c>
      <c r="D16" t="s">
        <v>13</v>
      </c>
      <c r="E16" t="s">
        <v>17</v>
      </c>
      <c r="G16">
        <v>23.645230000000002</v>
      </c>
      <c r="H16">
        <v>85973803.556960002</v>
      </c>
      <c r="K16">
        <v>140.61566999999999</v>
      </c>
      <c r="L16">
        <v>3859744.7868900001</v>
      </c>
      <c r="M16">
        <v>3635989.0819000001</v>
      </c>
      <c r="N16" t="s">
        <v>16</v>
      </c>
    </row>
    <row r="17" spans="2:14" x14ac:dyDescent="0.3">
      <c r="B17" s="2"/>
      <c r="C17">
        <v>1</v>
      </c>
      <c r="D17" t="s">
        <v>13</v>
      </c>
      <c r="E17" t="s">
        <v>18</v>
      </c>
      <c r="G17">
        <v>21.366689999999998</v>
      </c>
      <c r="H17">
        <v>69727006.990559995</v>
      </c>
      <c r="K17">
        <v>114.04299</v>
      </c>
      <c r="L17">
        <v>3487106.4489600002</v>
      </c>
      <c r="M17">
        <v>3263350.7439600001</v>
      </c>
      <c r="N17" t="s">
        <v>16</v>
      </c>
    </row>
    <row r="18" spans="2:14" x14ac:dyDescent="0.3">
      <c r="B18" s="2"/>
      <c r="C18">
        <v>1</v>
      </c>
      <c r="D18" t="s">
        <v>13</v>
      </c>
      <c r="E18" t="s">
        <v>19</v>
      </c>
      <c r="G18">
        <v>23.075600000000001</v>
      </c>
      <c r="H18">
        <v>71086388.665360004</v>
      </c>
      <c r="K18">
        <v>116.26635</v>
      </c>
      <c r="L18">
        <v>3304342.9849800002</v>
      </c>
      <c r="M18">
        <v>3080587.2799800001</v>
      </c>
      <c r="N18" t="s">
        <v>16</v>
      </c>
    </row>
    <row r="19" spans="2:14" x14ac:dyDescent="0.3">
      <c r="B19" s="2"/>
      <c r="C19">
        <v>1</v>
      </c>
      <c r="D19" t="s">
        <v>13</v>
      </c>
      <c r="E19" t="s">
        <v>20</v>
      </c>
      <c r="G19">
        <v>22.215769999999999</v>
      </c>
      <c r="H19">
        <v>70545365.772379994</v>
      </c>
      <c r="K19">
        <v>115.38146999999999</v>
      </c>
      <c r="L19">
        <v>3399219.1929600001</v>
      </c>
      <c r="M19">
        <v>3175463.4879700001</v>
      </c>
      <c r="N19" t="s">
        <v>16</v>
      </c>
    </row>
    <row r="20" spans="2:14" x14ac:dyDescent="0.3">
      <c r="B20" s="2"/>
      <c r="C20">
        <v>1</v>
      </c>
      <c r="D20" t="s">
        <v>13</v>
      </c>
      <c r="E20" t="s">
        <v>21</v>
      </c>
      <c r="G20">
        <v>20.797059999999998</v>
      </c>
      <c r="H20">
        <v>47085003.098959997</v>
      </c>
      <c r="K20">
        <v>77.010540000000006</v>
      </c>
      <c r="L20">
        <v>2487778.23599</v>
      </c>
      <c r="M20">
        <v>2264022.531</v>
      </c>
      <c r="N20" t="s">
        <v>16</v>
      </c>
    </row>
    <row r="21" spans="2:14" x14ac:dyDescent="0.3">
      <c r="B21" s="2"/>
      <c r="C21">
        <v>1</v>
      </c>
      <c r="D21" t="s">
        <v>13</v>
      </c>
      <c r="E21" t="s">
        <v>22</v>
      </c>
      <c r="G21">
        <v>23.075600000000001</v>
      </c>
      <c r="H21">
        <v>70944539.665360004</v>
      </c>
      <c r="K21">
        <v>116.03434</v>
      </c>
      <c r="L21">
        <v>3298195.8415799998</v>
      </c>
      <c r="M21">
        <v>3074440.1365800002</v>
      </c>
      <c r="N21" t="s">
        <v>16</v>
      </c>
    </row>
    <row r="22" spans="2:14" x14ac:dyDescent="0.3">
      <c r="B22" s="2"/>
      <c r="C22">
        <v>1</v>
      </c>
      <c r="D22" t="s">
        <v>13</v>
      </c>
      <c r="E22" t="s">
        <v>23</v>
      </c>
      <c r="G22">
        <v>22.72092</v>
      </c>
      <c r="H22">
        <v>76619728.997009993</v>
      </c>
      <c r="K22">
        <v>125.31648</v>
      </c>
      <c r="L22">
        <v>3595966.69276</v>
      </c>
      <c r="M22">
        <v>3372210.9877599999</v>
      </c>
      <c r="N22" t="s">
        <v>16</v>
      </c>
    </row>
    <row r="23" spans="2:14" x14ac:dyDescent="0.3">
      <c r="B23">
        <v>1</v>
      </c>
      <c r="C23">
        <v>2</v>
      </c>
      <c r="D23" t="s">
        <v>25</v>
      </c>
      <c r="E23">
        <v>1</v>
      </c>
      <c r="G23">
        <v>23.34967</v>
      </c>
      <c r="H23">
        <v>0</v>
      </c>
      <c r="I23" t="s">
        <v>24</v>
      </c>
      <c r="K23" t="s">
        <v>16</v>
      </c>
      <c r="L23">
        <v>223755.70499</v>
      </c>
      <c r="M23">
        <v>0</v>
      </c>
      <c r="N23" t="s">
        <v>16</v>
      </c>
    </row>
  </sheetData>
  <mergeCells count="4">
    <mergeCell ref="B5:B12"/>
    <mergeCell ref="B15:B22"/>
    <mergeCell ref="P5:P8"/>
    <mergeCell ref="P9:P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5-figure supplement 1A</vt:lpstr>
      <vt:lpstr>Figure 5-figure supplement 1B</vt:lpstr>
      <vt:lpstr>Figure 5-figure supplement 1C</vt:lpstr>
      <vt:lpstr>Figure 5-figure supplement 1D</vt:lpstr>
    </vt:vector>
  </TitlesOfParts>
  <Company>DKFZ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Minseong</dc:creator>
  <cp:lastModifiedBy>Kim, Minseong</cp:lastModifiedBy>
  <dcterms:created xsi:type="dcterms:W3CDTF">2021-09-06T10:51:53Z</dcterms:created>
  <dcterms:modified xsi:type="dcterms:W3CDTF">2021-09-10T10:40:54Z</dcterms:modified>
</cp:coreProperties>
</file>