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y1760/Google Drive/MitoLab - General/ Members Folders/Shannon/Mito Inflammation Project/Paper/Manuscript/eLife submission/Source data/"/>
    </mc:Choice>
  </mc:AlternateContent>
  <xr:revisionPtr revIDLastSave="0" documentId="13_ncr:1_{11841180-4F66-9A4E-BFC3-982F3985BD57}" xr6:coauthVersionLast="47" xr6:coauthVersionMax="47" xr10:uidLastSave="{00000000-0000-0000-0000-000000000000}"/>
  <bookViews>
    <workbookView xWindow="560" yWindow="1200" windowWidth="25040" windowHeight="14020" xr2:uid="{7F44F846-1646-D64E-8C15-C2426859C7E4}"/>
  </bookViews>
  <sheets>
    <sheet name="1b" sheetId="2" r:id="rId1"/>
    <sheet name="1c" sheetId="3" r:id="rId2"/>
    <sheet name="1d" sheetId="4" r:id="rId3"/>
    <sheet name="1e" sheetId="5" r:id="rId4"/>
    <sheet name="1f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3" l="1"/>
  <c r="N25" i="3"/>
  <c r="K14" i="4"/>
  <c r="K19" i="4"/>
  <c r="K18" i="4"/>
  <c r="K16" i="4"/>
  <c r="K17" i="4"/>
  <c r="K15" i="4"/>
  <c r="K13" i="4"/>
  <c r="K11" i="4"/>
  <c r="K12" i="4"/>
  <c r="K9" i="4"/>
  <c r="K10" i="4"/>
  <c r="K8" i="4"/>
  <c r="K7" i="4"/>
  <c r="K6" i="4"/>
  <c r="F25" i="3" l="1"/>
  <c r="G25" i="3"/>
  <c r="H25" i="3"/>
  <c r="I25" i="3"/>
  <c r="J25" i="3"/>
  <c r="K25" i="3"/>
  <c r="L25" i="3"/>
  <c r="O25" i="3"/>
  <c r="P25" i="3"/>
  <c r="E25" i="3"/>
  <c r="G25" i="2"/>
  <c r="F25" i="2"/>
  <c r="E25" i="2"/>
  <c r="H25" i="2"/>
  <c r="I25" i="2"/>
  <c r="J25" i="2"/>
</calcChain>
</file>

<file path=xl/sharedStrings.xml><?xml version="1.0" encoding="utf-8"?>
<sst xmlns="http://schemas.openxmlformats.org/spreadsheetml/2006/main" count="174" uniqueCount="47">
  <si>
    <t>F</t>
  </si>
  <si>
    <t>M</t>
  </si>
  <si>
    <t>Asian</t>
  </si>
  <si>
    <t>African American</t>
  </si>
  <si>
    <t>White</t>
  </si>
  <si>
    <t xml:space="preserve">average </t>
  </si>
  <si>
    <t>n</t>
  </si>
  <si>
    <t>SD</t>
  </si>
  <si>
    <t>Women</t>
  </si>
  <si>
    <t>Men</t>
  </si>
  <si>
    <t>Hedges' g</t>
  </si>
  <si>
    <t>*Effect sizes calculated using https://www.cem.org/effect-size-calculator excel template</t>
  </si>
  <si>
    <t>*Fold change values highlighted in green are negatively adjusted for the higher mean value in men compared to women</t>
  </si>
  <si>
    <t>Spearman's r</t>
  </si>
  <si>
    <t>p value</t>
  </si>
  <si>
    <t xml:space="preserve">mean </t>
  </si>
  <si>
    <t>B cells (%)</t>
  </si>
  <si>
    <t>Monocytes (%)</t>
  </si>
  <si>
    <t>Natural killers (%)</t>
  </si>
  <si>
    <t>Neutrophils (%)</t>
  </si>
  <si>
    <t>CD4+ T cells (%)</t>
  </si>
  <si>
    <t>CD4+ naïve (%)</t>
  </si>
  <si>
    <t>CD4+ CM (%)</t>
  </si>
  <si>
    <t>CD4+ EM (%)</t>
  </si>
  <si>
    <t>CD4+ TEMRA (%)</t>
  </si>
  <si>
    <t>CD8+ T cells (%)</t>
  </si>
  <si>
    <t>CD8+ naïve (%)</t>
  </si>
  <si>
    <t>CD8+ CM (%)</t>
  </si>
  <si>
    <t>CD8+ EM (%)</t>
  </si>
  <si>
    <t>CD8+ TEMRA (%)</t>
  </si>
  <si>
    <t>Basophils (%)</t>
  </si>
  <si>
    <t>Lymphocytes (%)</t>
  </si>
  <si>
    <t>Eosinophils (%)</t>
  </si>
  <si>
    <t>Ethnicity</t>
  </si>
  <si>
    <t>Sex</t>
  </si>
  <si>
    <t>Age</t>
  </si>
  <si>
    <t>Subject id</t>
  </si>
  <si>
    <t>Platelets (10^9/L)</t>
  </si>
  <si>
    <t>Upper 95% C.I.</t>
  </si>
  <si>
    <t>Lower 95% C.I.</t>
  </si>
  <si>
    <t>Fold change (Women/Men)</t>
  </si>
  <si>
    <t>x</t>
  </si>
  <si>
    <t>y</t>
  </si>
  <si>
    <t>Cell proportion (%) data obtained from flow cytometry</t>
  </si>
  <si>
    <t>Cell proportion (%) data obtained from complete blood count (CBC)</t>
  </si>
  <si>
    <t>Spearman's r correlations between cell proportions and age, calculated in Prism 8 (GraphPad)</t>
  </si>
  <si>
    <t>*For raw values see source data for Figure 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</si>
</sst>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right"/>
    </xf>
    <xf numFmtId="0" fontId="1" fillId="0" borderId="0" xfId="0" applyFont="1"/>
    <xf numFmtId="2" fontId="0" fillId="0" borderId="0" xfId="0" applyNumberFormat="1"/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0" fillId="0" borderId="7" xfId="0" applyBorder="1" applyAlignment="1">
      <alignment horizontal="center"/>
    </xf>
    <xf numFmtId="2" fontId="0" fillId="3" borderId="0" xfId="0" applyNumberFormat="1" applyFill="1"/>
    <xf numFmtId="2" fontId="0" fillId="0" borderId="11" xfId="0" applyNumberFormat="1" applyBorder="1"/>
    <xf numFmtId="0" fontId="0" fillId="0" borderId="12" xfId="0" applyBorder="1"/>
    <xf numFmtId="0" fontId="0" fillId="2" borderId="13" xfId="0" applyFill="1" applyBorder="1" applyAlignment="1">
      <alignment horizontal="center" vertical="center" wrapText="1"/>
    </xf>
    <xf numFmtId="0" fontId="0" fillId="0" borderId="14" xfId="0" applyBorder="1"/>
    <xf numFmtId="2" fontId="0" fillId="0" borderId="0" xfId="0" applyNumberFormat="1" applyBorder="1"/>
    <xf numFmtId="2" fontId="0" fillId="0" borderId="8" xfId="0" applyNumberFormat="1" applyBorder="1"/>
    <xf numFmtId="0" fontId="0" fillId="0" borderId="15" xfId="0" applyBorder="1"/>
    <xf numFmtId="2" fontId="0" fillId="0" borderId="16" xfId="0" applyNumberFormat="1" applyBorder="1"/>
    <xf numFmtId="0" fontId="0" fillId="0" borderId="17" xfId="0" applyBorder="1" applyAlignment="1">
      <alignment horizontal="center"/>
    </xf>
    <xf numFmtId="2" fontId="0" fillId="0" borderId="18" xfId="0" applyNumberFormat="1" applyBorder="1"/>
    <xf numFmtId="2" fontId="0" fillId="0" borderId="19" xfId="0" applyNumberFormat="1" applyBorder="1"/>
    <xf numFmtId="2" fontId="0" fillId="0" borderId="20" xfId="0" applyNumberFormat="1" applyBorder="1"/>
    <xf numFmtId="2" fontId="0" fillId="0" borderId="21" xfId="0" applyNumberFormat="1" applyBorder="1"/>
    <xf numFmtId="0" fontId="0" fillId="0" borderId="0" xfId="0" applyFont="1"/>
    <xf numFmtId="0" fontId="0" fillId="0" borderId="0" xfId="0" applyFont="1" applyBorder="1"/>
    <xf numFmtId="2" fontId="0" fillId="0" borderId="0" xfId="0" applyNumberFormat="1" applyFont="1"/>
    <xf numFmtId="165" fontId="0" fillId="0" borderId="0" xfId="0" applyNumberFormat="1" applyFont="1"/>
    <xf numFmtId="0" fontId="0" fillId="2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1" fillId="0" borderId="2" xfId="0" applyFont="1" applyBorder="1"/>
    <xf numFmtId="164" fontId="1" fillId="0" borderId="2" xfId="0" applyNumberFormat="1" applyFont="1" applyBorder="1"/>
    <xf numFmtId="164" fontId="1" fillId="0" borderId="3" xfId="0" applyNumberFormat="1" applyFont="1" applyBorder="1"/>
    <xf numFmtId="164" fontId="1" fillId="0" borderId="0" xfId="0" applyNumberFormat="1" applyFont="1"/>
    <xf numFmtId="0" fontId="0" fillId="0" borderId="0" xfId="0" applyAlignment="1">
      <alignment horizontal="center"/>
    </xf>
    <xf numFmtId="2" fontId="0" fillId="0" borderId="12" xfId="0" applyNumberFormat="1" applyBorder="1"/>
    <xf numFmtId="2" fontId="0" fillId="0" borderId="22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0" fontId="0" fillId="0" borderId="9" xfId="0" applyBorder="1"/>
    <xf numFmtId="2" fontId="0" fillId="0" borderId="23" xfId="0" applyNumberFormat="1" applyBorder="1"/>
    <xf numFmtId="0" fontId="0" fillId="0" borderId="0" xfId="0" applyBorder="1"/>
    <xf numFmtId="0" fontId="1" fillId="0" borderId="0" xfId="0" applyFont="1" applyBorder="1"/>
    <xf numFmtId="0" fontId="1" fillId="0" borderId="9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46E17-4C93-6940-B326-296C04EC4C97}">
  <dimension ref="A1:K34"/>
  <sheetViews>
    <sheetView tabSelected="1" workbookViewId="0"/>
  </sheetViews>
  <sheetFormatPr baseColWidth="10" defaultRowHeight="16" x14ac:dyDescent="0.2"/>
  <cols>
    <col min="1" max="1" width="9.6640625" customWidth="1"/>
    <col min="2" max="2" width="5.33203125" customWidth="1"/>
    <col min="3" max="3" width="4.6640625" customWidth="1"/>
    <col min="4" max="4" width="15.6640625" customWidth="1"/>
    <col min="5" max="5" width="12.33203125" customWidth="1"/>
    <col min="6" max="11" width="15.5" customWidth="1"/>
  </cols>
  <sheetData>
    <row r="1" spans="1:10" x14ac:dyDescent="0.2">
      <c r="A1" s="6" t="s">
        <v>44</v>
      </c>
      <c r="B1" s="6"/>
    </row>
    <row r="2" spans="1:10" x14ac:dyDescent="0.2">
      <c r="A2" s="4" t="s">
        <v>36</v>
      </c>
      <c r="B2" s="29" t="s">
        <v>35</v>
      </c>
      <c r="C2" s="29" t="s">
        <v>34</v>
      </c>
      <c r="D2" s="29" t="s">
        <v>33</v>
      </c>
      <c r="E2" s="4" t="s">
        <v>30</v>
      </c>
      <c r="F2" s="4" t="s">
        <v>32</v>
      </c>
      <c r="G2" s="4" t="s">
        <v>31</v>
      </c>
      <c r="H2" s="4" t="s">
        <v>17</v>
      </c>
      <c r="I2" s="4" t="s">
        <v>19</v>
      </c>
      <c r="J2" s="4" t="s">
        <v>37</v>
      </c>
    </row>
    <row r="3" spans="1:10" x14ac:dyDescent="0.2">
      <c r="A3" s="1">
        <v>1</v>
      </c>
      <c r="B3" s="1">
        <v>23</v>
      </c>
      <c r="C3" s="1" t="s">
        <v>0</v>
      </c>
      <c r="D3" s="1" t="s">
        <v>2</v>
      </c>
      <c r="E3" s="1">
        <v>0.3</v>
      </c>
      <c r="F3" s="1">
        <v>0.5</v>
      </c>
      <c r="G3" s="1">
        <v>34</v>
      </c>
      <c r="H3" s="1">
        <v>8.3000000000000007</v>
      </c>
      <c r="I3" s="1">
        <v>56.6</v>
      </c>
      <c r="J3" s="1">
        <v>278</v>
      </c>
    </row>
    <row r="4" spans="1:10" x14ac:dyDescent="0.2">
      <c r="A4" s="1">
        <v>2</v>
      </c>
      <c r="B4" s="1">
        <v>23</v>
      </c>
      <c r="C4" s="1" t="s">
        <v>0</v>
      </c>
      <c r="D4" s="1" t="s">
        <v>2</v>
      </c>
      <c r="E4" s="1">
        <v>1.2</v>
      </c>
      <c r="F4" s="1">
        <v>1.3</v>
      </c>
      <c r="G4" s="1">
        <v>42.4</v>
      </c>
      <c r="H4" s="1">
        <v>7.8</v>
      </c>
      <c r="I4" s="1">
        <v>47.1</v>
      </c>
      <c r="J4" s="1">
        <v>260</v>
      </c>
    </row>
    <row r="5" spans="1:10" x14ac:dyDescent="0.2">
      <c r="A5" s="1">
        <v>3</v>
      </c>
      <c r="B5" s="1">
        <v>25</v>
      </c>
      <c r="C5" s="1" t="s">
        <v>0</v>
      </c>
      <c r="D5" s="1" t="s">
        <v>2</v>
      </c>
      <c r="E5" s="1">
        <v>0.6</v>
      </c>
      <c r="F5" s="1">
        <v>1.9</v>
      </c>
      <c r="G5" s="1">
        <v>53.4</v>
      </c>
      <c r="H5" s="1">
        <v>9.9</v>
      </c>
      <c r="I5" s="1">
        <v>34</v>
      </c>
      <c r="J5" s="1">
        <v>355</v>
      </c>
    </row>
    <row r="6" spans="1:10" x14ac:dyDescent="0.2">
      <c r="A6" s="1">
        <v>4</v>
      </c>
      <c r="B6" s="1">
        <v>27</v>
      </c>
      <c r="C6" s="1" t="s">
        <v>0</v>
      </c>
      <c r="D6" s="1" t="s">
        <v>4</v>
      </c>
      <c r="E6" s="1">
        <v>0.5</v>
      </c>
      <c r="F6" s="1">
        <v>1.4</v>
      </c>
      <c r="G6" s="1">
        <v>38.6</v>
      </c>
      <c r="H6" s="1">
        <v>9.1</v>
      </c>
      <c r="I6" s="1">
        <v>50.2</v>
      </c>
      <c r="J6" s="1">
        <v>322</v>
      </c>
    </row>
    <row r="7" spans="1:10" x14ac:dyDescent="0.2">
      <c r="A7" s="1">
        <v>5</v>
      </c>
      <c r="B7" s="1">
        <v>32</v>
      </c>
      <c r="C7" s="1" t="s">
        <v>0</v>
      </c>
      <c r="D7" s="1" t="s">
        <v>4</v>
      </c>
      <c r="E7" s="1">
        <v>1.1000000000000001</v>
      </c>
      <c r="F7" s="1">
        <v>3.1</v>
      </c>
      <c r="G7" s="1">
        <v>28.7</v>
      </c>
      <c r="H7" s="1">
        <v>8</v>
      </c>
      <c r="I7" s="1">
        <v>58.8</v>
      </c>
      <c r="J7" s="1">
        <v>272</v>
      </c>
    </row>
    <row r="8" spans="1:10" x14ac:dyDescent="0.2">
      <c r="A8" s="1">
        <v>6</v>
      </c>
      <c r="B8" s="2">
        <v>32</v>
      </c>
      <c r="C8" s="1" t="s">
        <v>0</v>
      </c>
      <c r="D8" s="2" t="s">
        <v>4</v>
      </c>
      <c r="E8" s="1">
        <v>0.4</v>
      </c>
      <c r="F8" s="1">
        <v>5.4</v>
      </c>
      <c r="G8" s="1">
        <v>32.200000000000003</v>
      </c>
      <c r="H8" s="1">
        <v>7</v>
      </c>
      <c r="I8" s="1">
        <v>54.6</v>
      </c>
      <c r="J8" s="1">
        <v>157</v>
      </c>
    </row>
    <row r="9" spans="1:10" x14ac:dyDescent="0.2">
      <c r="A9" s="1">
        <v>7</v>
      </c>
      <c r="B9" s="1">
        <v>40</v>
      </c>
      <c r="C9" s="3" t="s">
        <v>0</v>
      </c>
      <c r="D9" s="3" t="s">
        <v>4</v>
      </c>
      <c r="E9" s="1">
        <v>0.8</v>
      </c>
      <c r="F9" s="1">
        <v>1.1000000000000001</v>
      </c>
      <c r="G9" s="1">
        <v>23.3</v>
      </c>
      <c r="H9" s="1">
        <v>7.9</v>
      </c>
      <c r="I9" s="1">
        <v>66.599999999999994</v>
      </c>
      <c r="J9" s="1">
        <v>286</v>
      </c>
    </row>
    <row r="10" spans="1:10" x14ac:dyDescent="0.2">
      <c r="A10" s="1">
        <v>8</v>
      </c>
      <c r="B10" s="2">
        <v>41</v>
      </c>
      <c r="C10" s="1" t="s">
        <v>0</v>
      </c>
      <c r="D10" s="2" t="s">
        <v>4</v>
      </c>
      <c r="E10" s="1">
        <v>0.5</v>
      </c>
      <c r="F10" s="1">
        <v>0.9</v>
      </c>
      <c r="G10" s="1">
        <v>40.6</v>
      </c>
      <c r="H10" s="1">
        <v>8.1</v>
      </c>
      <c r="I10" s="1">
        <v>49.4</v>
      </c>
      <c r="J10" s="1">
        <v>257</v>
      </c>
    </row>
    <row r="11" spans="1:10" x14ac:dyDescent="0.2">
      <c r="A11" s="1">
        <v>9</v>
      </c>
      <c r="B11" s="1">
        <v>43</v>
      </c>
      <c r="C11" s="1" t="s">
        <v>0</v>
      </c>
      <c r="D11" s="1" t="s">
        <v>3</v>
      </c>
      <c r="E11" s="1">
        <v>0.8</v>
      </c>
      <c r="F11" s="1">
        <v>0.4</v>
      </c>
      <c r="G11" s="1">
        <v>46.8</v>
      </c>
      <c r="H11" s="1">
        <v>6.5</v>
      </c>
      <c r="I11" s="1">
        <v>45.1</v>
      </c>
      <c r="J11" s="1">
        <v>199</v>
      </c>
    </row>
    <row r="12" spans="1:10" x14ac:dyDescent="0.2">
      <c r="A12" s="1">
        <v>10</v>
      </c>
      <c r="B12" s="2">
        <v>52</v>
      </c>
      <c r="C12" s="1" t="s">
        <v>0</v>
      </c>
      <c r="D12" s="2" t="s">
        <v>4</v>
      </c>
      <c r="E12" s="1">
        <v>1.4</v>
      </c>
      <c r="F12" s="1">
        <v>3.7</v>
      </c>
      <c r="G12" s="1">
        <v>34.700000000000003</v>
      </c>
      <c r="H12" s="1">
        <v>8.6999999999999993</v>
      </c>
      <c r="I12" s="1">
        <v>51.3</v>
      </c>
      <c r="J12" s="1">
        <v>285</v>
      </c>
    </row>
    <row r="13" spans="1:10" x14ac:dyDescent="0.2">
      <c r="A13" s="1">
        <v>11</v>
      </c>
      <c r="B13" s="1">
        <v>57</v>
      </c>
      <c r="C13" s="1" t="s">
        <v>0</v>
      </c>
      <c r="D13" s="1" t="s">
        <v>2</v>
      </c>
      <c r="E13" s="1">
        <v>0.3</v>
      </c>
      <c r="F13" s="1">
        <v>0.6</v>
      </c>
      <c r="G13" s="1">
        <v>47.5</v>
      </c>
      <c r="H13" s="1">
        <v>7.5</v>
      </c>
      <c r="I13" s="1">
        <v>43.8</v>
      </c>
      <c r="J13" s="1">
        <v>210</v>
      </c>
    </row>
    <row r="14" spans="1:10" x14ac:dyDescent="0.2">
      <c r="A14" s="1">
        <v>12</v>
      </c>
      <c r="B14" s="1">
        <v>24</v>
      </c>
      <c r="C14" s="1" t="s">
        <v>1</v>
      </c>
      <c r="D14" s="1" t="s">
        <v>2</v>
      </c>
      <c r="E14" s="1">
        <v>1.6</v>
      </c>
      <c r="F14" s="1">
        <v>3.4</v>
      </c>
      <c r="G14" s="1">
        <v>36.4</v>
      </c>
      <c r="H14" s="1">
        <v>7.6</v>
      </c>
      <c r="I14" s="1">
        <v>51</v>
      </c>
      <c r="J14" s="1">
        <v>299</v>
      </c>
    </row>
    <row r="15" spans="1:10" x14ac:dyDescent="0.2">
      <c r="A15" s="1">
        <v>13</v>
      </c>
      <c r="B15" s="2">
        <v>25</v>
      </c>
      <c r="C15" s="1" t="s">
        <v>1</v>
      </c>
      <c r="D15" s="2" t="s">
        <v>4</v>
      </c>
      <c r="E15" s="1">
        <v>0.4</v>
      </c>
      <c r="F15" s="1">
        <v>1.1000000000000001</v>
      </c>
      <c r="G15" s="1">
        <v>42.6</v>
      </c>
      <c r="H15" s="1">
        <v>9.6999999999999993</v>
      </c>
      <c r="I15" s="1">
        <v>45.4</v>
      </c>
      <c r="J15" s="1">
        <v>200</v>
      </c>
    </row>
    <row r="16" spans="1:10" x14ac:dyDescent="0.2">
      <c r="A16" s="1">
        <v>14</v>
      </c>
      <c r="B16" s="1">
        <v>26</v>
      </c>
      <c r="C16" s="1" t="s">
        <v>1</v>
      </c>
      <c r="D16" s="1" t="s">
        <v>2</v>
      </c>
      <c r="E16" s="1">
        <v>0.4</v>
      </c>
      <c r="F16" s="1">
        <v>2.2000000000000002</v>
      </c>
      <c r="G16" s="1">
        <v>32.6</v>
      </c>
      <c r="H16" s="1">
        <v>6.3</v>
      </c>
      <c r="I16" s="1">
        <v>58.1</v>
      </c>
      <c r="J16" s="1">
        <v>223</v>
      </c>
    </row>
    <row r="17" spans="1:11" x14ac:dyDescent="0.2">
      <c r="A17" s="1">
        <v>15</v>
      </c>
      <c r="B17" s="1">
        <v>29</v>
      </c>
      <c r="C17" s="1" t="s">
        <v>1</v>
      </c>
      <c r="D17" s="1" t="s">
        <v>3</v>
      </c>
      <c r="E17" s="1">
        <v>0.2</v>
      </c>
      <c r="F17" s="1">
        <v>1</v>
      </c>
      <c r="G17" s="1">
        <v>49.8</v>
      </c>
      <c r="H17" s="1">
        <v>9.6</v>
      </c>
      <c r="I17" s="1">
        <v>39.200000000000003</v>
      </c>
      <c r="J17" s="1">
        <v>207</v>
      </c>
    </row>
    <row r="18" spans="1:11" x14ac:dyDescent="0.2">
      <c r="A18" s="1">
        <v>16</v>
      </c>
      <c r="B18" s="1">
        <v>33</v>
      </c>
      <c r="C18" s="1" t="s">
        <v>1</v>
      </c>
      <c r="D18" s="1" t="s">
        <v>4</v>
      </c>
      <c r="E18" s="1">
        <v>0.5</v>
      </c>
      <c r="F18" s="1">
        <v>4.7</v>
      </c>
      <c r="G18" s="1">
        <v>22.1</v>
      </c>
      <c r="H18" s="1">
        <v>11.8</v>
      </c>
      <c r="I18" s="1">
        <v>60.5</v>
      </c>
      <c r="J18" s="1">
        <v>220</v>
      </c>
    </row>
    <row r="19" spans="1:11" x14ac:dyDescent="0.2">
      <c r="A19" s="1">
        <v>17</v>
      </c>
      <c r="B19" s="2">
        <v>34</v>
      </c>
      <c r="C19" s="2" t="s">
        <v>1</v>
      </c>
      <c r="D19" s="2" t="s">
        <v>4</v>
      </c>
      <c r="E19" s="1">
        <v>0.4</v>
      </c>
      <c r="F19" s="1">
        <v>5.7</v>
      </c>
      <c r="G19" s="1">
        <v>37.799999999999997</v>
      </c>
      <c r="H19" s="1">
        <v>10</v>
      </c>
      <c r="I19" s="1">
        <v>46.1</v>
      </c>
      <c r="J19" s="1">
        <v>223</v>
      </c>
    </row>
    <row r="20" spans="1:11" x14ac:dyDescent="0.2">
      <c r="A20" s="1">
        <v>18</v>
      </c>
      <c r="B20" s="1">
        <v>40</v>
      </c>
      <c r="C20" s="2" t="s">
        <v>1</v>
      </c>
      <c r="D20" s="2" t="s">
        <v>4</v>
      </c>
      <c r="E20" s="1">
        <v>0.6</v>
      </c>
      <c r="F20" s="1">
        <v>2.9</v>
      </c>
      <c r="G20" s="1">
        <v>36</v>
      </c>
      <c r="H20" s="1">
        <v>11.7</v>
      </c>
      <c r="I20" s="1">
        <v>48.4</v>
      </c>
      <c r="J20" s="1">
        <v>185</v>
      </c>
    </row>
    <row r="21" spans="1:11" x14ac:dyDescent="0.2">
      <c r="A21" s="1">
        <v>19</v>
      </c>
      <c r="B21" s="1">
        <v>45</v>
      </c>
      <c r="C21" s="3" t="s">
        <v>1</v>
      </c>
      <c r="D21" s="3" t="s">
        <v>4</v>
      </c>
      <c r="E21" s="1">
        <v>1.1000000000000001</v>
      </c>
      <c r="F21" s="1">
        <v>2.2000000000000002</v>
      </c>
      <c r="G21" s="1">
        <v>31.5</v>
      </c>
      <c r="H21" s="1">
        <v>9.1999999999999993</v>
      </c>
      <c r="I21" s="1">
        <v>55.6</v>
      </c>
      <c r="J21" s="1">
        <v>259</v>
      </c>
    </row>
    <row r="22" spans="1:11" x14ac:dyDescent="0.2">
      <c r="A22" s="1">
        <v>20</v>
      </c>
      <c r="B22" s="1">
        <v>53</v>
      </c>
      <c r="C22" s="2" t="s">
        <v>1</v>
      </c>
      <c r="D22" s="1" t="s">
        <v>4</v>
      </c>
      <c r="E22" s="1">
        <v>0.4</v>
      </c>
      <c r="F22" s="1">
        <v>3.4</v>
      </c>
      <c r="G22" s="1">
        <v>10.7</v>
      </c>
      <c r="H22" s="1">
        <v>26.2</v>
      </c>
      <c r="I22" s="1">
        <v>58.9</v>
      </c>
      <c r="J22" s="1">
        <v>106</v>
      </c>
    </row>
    <row r="23" spans="1:11" x14ac:dyDescent="0.2">
      <c r="A23" s="1">
        <v>21</v>
      </c>
      <c r="B23" s="1">
        <v>56</v>
      </c>
      <c r="C23" s="2" t="s">
        <v>1</v>
      </c>
      <c r="D23" s="1" t="s">
        <v>2</v>
      </c>
      <c r="E23" s="1">
        <v>0.9</v>
      </c>
      <c r="F23" s="1">
        <v>1.8</v>
      </c>
      <c r="G23" s="1">
        <v>37.1</v>
      </c>
      <c r="H23" s="1">
        <v>10</v>
      </c>
      <c r="I23" s="1">
        <v>49.8</v>
      </c>
      <c r="J23" s="1">
        <v>264</v>
      </c>
    </row>
    <row r="24" spans="1:11" ht="17" thickBot="1" x14ac:dyDescent="0.25">
      <c r="A24" s="1"/>
      <c r="B24" s="1"/>
      <c r="C24" s="3"/>
      <c r="D24" s="1"/>
      <c r="E24" s="1"/>
      <c r="F24" s="1"/>
      <c r="G24" s="1"/>
      <c r="H24" s="1"/>
      <c r="I24" s="1"/>
      <c r="J24" s="1"/>
      <c r="K24" s="1"/>
    </row>
    <row r="25" spans="1:11" ht="17" thickBot="1" x14ac:dyDescent="0.25">
      <c r="A25" s="8" t="s">
        <v>5</v>
      </c>
      <c r="B25" s="13"/>
      <c r="C25" s="9"/>
      <c r="D25" s="10"/>
      <c r="E25" s="11">
        <f t="shared" ref="E25:J25" si="0">AVERAGE(E3:E23)</f>
        <v>0.68571428571428572</v>
      </c>
      <c r="F25" s="11">
        <f t="shared" si="0"/>
        <v>2.3190476190476192</v>
      </c>
      <c r="G25" s="11">
        <f t="shared" si="0"/>
        <v>36.13333333333334</v>
      </c>
      <c r="H25" s="11">
        <f t="shared" si="0"/>
        <v>9.5666666666666647</v>
      </c>
      <c r="I25" s="11">
        <f t="shared" si="0"/>
        <v>50.976190476190474</v>
      </c>
      <c r="J25" s="12">
        <f t="shared" si="0"/>
        <v>241.28571428571428</v>
      </c>
    </row>
    <row r="26" spans="1:11" x14ac:dyDescent="0.2">
      <c r="A26" s="1"/>
      <c r="B26" s="1"/>
      <c r="C26" s="3"/>
      <c r="D26" s="1"/>
      <c r="E26" s="1"/>
      <c r="F26" s="5"/>
      <c r="G26" s="1"/>
      <c r="H26" s="1"/>
      <c r="I26" s="1"/>
      <c r="J26" s="1"/>
      <c r="K26" s="1"/>
    </row>
    <row r="27" spans="1:11" x14ac:dyDescent="0.2">
      <c r="A27" s="1"/>
      <c r="B27" s="1"/>
      <c r="C27" s="3"/>
      <c r="D27" s="1"/>
      <c r="E27" s="1"/>
      <c r="F27" s="1"/>
      <c r="G27" s="1"/>
      <c r="H27" s="1"/>
      <c r="I27" s="1"/>
      <c r="J27" s="1"/>
      <c r="K27" s="1"/>
    </row>
    <row r="28" spans="1:11" x14ac:dyDescent="0.2">
      <c r="A28" s="1"/>
      <c r="B28" s="1"/>
      <c r="C28" s="3"/>
      <c r="D28" s="1"/>
      <c r="E28" s="1"/>
      <c r="F28" s="1"/>
      <c r="G28" s="1"/>
      <c r="H28" s="1"/>
      <c r="I28" s="1"/>
      <c r="J28" s="1"/>
      <c r="K28" s="1"/>
    </row>
    <row r="29" spans="1:11" x14ac:dyDescent="0.2">
      <c r="A29" s="1"/>
      <c r="B29" s="1"/>
      <c r="C29" s="3"/>
      <c r="D29" s="1"/>
      <c r="E29" s="1"/>
      <c r="F29" s="1"/>
      <c r="G29" s="1"/>
      <c r="H29" s="1"/>
      <c r="I29" s="1"/>
      <c r="J29" s="1"/>
      <c r="K29" s="1"/>
    </row>
    <row r="30" spans="1:11" x14ac:dyDescent="0.2">
      <c r="A30" s="1"/>
      <c r="B30" s="1"/>
      <c r="C30" s="3"/>
      <c r="D30" s="1"/>
      <c r="E30" s="1"/>
      <c r="F30" s="1"/>
      <c r="G30" s="1"/>
      <c r="H30" s="1"/>
      <c r="I30" s="1"/>
      <c r="J30" s="1"/>
      <c r="K30" s="1"/>
    </row>
    <row r="31" spans="1:11" x14ac:dyDescent="0.2">
      <c r="A31" s="1"/>
      <c r="B31" s="1"/>
      <c r="C31" s="3"/>
      <c r="D31" s="1"/>
      <c r="E31" s="1"/>
      <c r="F31" s="3"/>
      <c r="G31" s="3"/>
      <c r="H31" s="3"/>
      <c r="I31" s="3"/>
      <c r="J31" s="3"/>
      <c r="K31" s="3"/>
    </row>
    <row r="32" spans="1:11" x14ac:dyDescent="0.2">
      <c r="A32" s="1"/>
      <c r="B32" s="1"/>
      <c r="C32" s="3"/>
      <c r="D32" s="1"/>
      <c r="E32" s="1"/>
      <c r="F32" s="1"/>
      <c r="G32" s="1"/>
      <c r="H32" s="1"/>
      <c r="I32" s="1"/>
      <c r="J32" s="1"/>
      <c r="K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</row>
  </sheetData>
  <sortState xmlns:xlrd2="http://schemas.microsoft.com/office/spreadsheetml/2017/richdata2" ref="A14:J23">
    <sortCondition ref="B14:B2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54FEE-4C03-314C-9FBC-221A99C32B56}">
  <dimension ref="A1:R32"/>
  <sheetViews>
    <sheetView zoomScaleNormal="100" workbookViewId="0">
      <selection activeCell="F29" sqref="F29"/>
    </sheetView>
  </sheetViews>
  <sheetFormatPr baseColWidth="10" defaultRowHeight="16" x14ac:dyDescent="0.2"/>
  <cols>
    <col min="1" max="1" width="8.83203125" customWidth="1"/>
    <col min="2" max="3" width="4.83203125" customWidth="1"/>
    <col min="5" max="16" width="19.1640625" customWidth="1"/>
    <col min="17" max="18" width="14.1640625" customWidth="1"/>
  </cols>
  <sheetData>
    <row r="1" spans="1:18" x14ac:dyDescent="0.2">
      <c r="A1" s="6" t="s">
        <v>43</v>
      </c>
    </row>
    <row r="2" spans="1:18" s="29" customFormat="1" x14ac:dyDescent="0.2">
      <c r="A2" s="4" t="s">
        <v>36</v>
      </c>
      <c r="B2" s="29" t="s">
        <v>35</v>
      </c>
      <c r="C2" s="29" t="s">
        <v>34</v>
      </c>
      <c r="D2" s="29" t="s">
        <v>33</v>
      </c>
      <c r="E2" s="30" t="s">
        <v>16</v>
      </c>
      <c r="F2" s="30" t="s">
        <v>19</v>
      </c>
      <c r="G2" s="30" t="s">
        <v>18</v>
      </c>
      <c r="H2" s="30" t="s">
        <v>17</v>
      </c>
      <c r="I2" s="30" t="s">
        <v>26</v>
      </c>
      <c r="J2" s="30" t="s">
        <v>27</v>
      </c>
      <c r="K2" s="30" t="s">
        <v>28</v>
      </c>
      <c r="L2" s="30" t="s">
        <v>29</v>
      </c>
      <c r="M2" s="30" t="s">
        <v>21</v>
      </c>
      <c r="N2" s="30" t="s">
        <v>22</v>
      </c>
      <c r="O2" s="30" t="s">
        <v>23</v>
      </c>
      <c r="P2" s="30" t="s">
        <v>24</v>
      </c>
      <c r="Q2" s="30"/>
      <c r="R2" s="30"/>
    </row>
    <row r="3" spans="1:18" x14ac:dyDescent="0.2">
      <c r="A3" s="1">
        <v>1</v>
      </c>
      <c r="B3">
        <v>23</v>
      </c>
      <c r="C3" t="s">
        <v>0</v>
      </c>
      <c r="D3" t="s">
        <v>2</v>
      </c>
      <c r="E3" s="7">
        <v>7.5202846663488598</v>
      </c>
      <c r="F3" s="7">
        <v>6.5019165847821201</v>
      </c>
      <c r="G3" s="7">
        <v>2.7878039051630998</v>
      </c>
      <c r="H3" s="7">
        <v>7.5930078706451196</v>
      </c>
      <c r="I3" s="7">
        <v>7.0506241061612904</v>
      </c>
      <c r="J3" s="7">
        <v>0.91317481782715704</v>
      </c>
      <c r="K3" s="7">
        <v>8.0910037261521399</v>
      </c>
      <c r="L3" s="7">
        <v>6.4003716423283104</v>
      </c>
      <c r="M3" s="7">
        <v>8.9955441836029895</v>
      </c>
      <c r="N3" s="7">
        <v>12.1947571190909</v>
      </c>
      <c r="O3" s="7">
        <v>3.25126231916488</v>
      </c>
      <c r="P3" s="7">
        <v>9.4856353429908398E-3</v>
      </c>
      <c r="Q3" s="7"/>
      <c r="R3" s="7"/>
    </row>
    <row r="4" spans="1:18" x14ac:dyDescent="0.2">
      <c r="A4" s="1">
        <v>2</v>
      </c>
      <c r="B4">
        <v>23</v>
      </c>
      <c r="C4" t="s">
        <v>0</v>
      </c>
      <c r="D4" t="s">
        <v>2</v>
      </c>
      <c r="E4" s="7">
        <v>7.4488296075291203</v>
      </c>
      <c r="F4" s="7">
        <v>21.241252221222801</v>
      </c>
      <c r="G4" s="7">
        <v>7.4485005374810802</v>
      </c>
      <c r="H4" s="7">
        <v>10.5424171291929</v>
      </c>
      <c r="I4" s="7">
        <v>7.3830155979202798</v>
      </c>
      <c r="J4" s="7">
        <v>1.0773753372968</v>
      </c>
      <c r="K4" s="7">
        <v>6.0426036022201304</v>
      </c>
      <c r="L4" s="7">
        <v>0.59737182721628701</v>
      </c>
      <c r="M4" s="7">
        <v>12.574753745914</v>
      </c>
      <c r="N4" s="7">
        <v>5.6544106355439503</v>
      </c>
      <c r="O4" s="7">
        <v>3.63106860013602</v>
      </c>
      <c r="P4" s="7">
        <v>0.14128074062698801</v>
      </c>
      <c r="Q4" s="7"/>
      <c r="R4" s="7"/>
    </row>
    <row r="5" spans="1:18" x14ac:dyDescent="0.2">
      <c r="A5" s="1">
        <v>3</v>
      </c>
      <c r="B5">
        <v>25</v>
      </c>
      <c r="C5" t="s">
        <v>0</v>
      </c>
      <c r="D5" t="s">
        <v>2</v>
      </c>
      <c r="E5" s="7">
        <v>15.3252070345213</v>
      </c>
      <c r="F5" s="7">
        <v>1.38023014174498</v>
      </c>
      <c r="G5" s="7">
        <v>2.7263422350423401</v>
      </c>
      <c r="H5" s="7">
        <v>2.2083682267919702</v>
      </c>
      <c r="I5" s="7">
        <v>10.8092180763624</v>
      </c>
      <c r="J5" s="7">
        <v>0.94289879346174099</v>
      </c>
      <c r="K5" s="7">
        <v>9.4351912161533509</v>
      </c>
      <c r="L5" s="7">
        <v>1.7555286746689001</v>
      </c>
      <c r="M5" s="7">
        <v>12.239074470394799</v>
      </c>
      <c r="N5" s="7">
        <v>7.1306721255544199</v>
      </c>
      <c r="O5" s="7">
        <v>5.3193139170621304</v>
      </c>
      <c r="P5" s="7">
        <v>0.108557426878819</v>
      </c>
      <c r="Q5" s="7"/>
      <c r="R5" s="7"/>
    </row>
    <row r="6" spans="1:18" x14ac:dyDescent="0.2">
      <c r="A6" s="1">
        <v>4</v>
      </c>
      <c r="B6">
        <v>27</v>
      </c>
      <c r="C6" t="s">
        <v>0</v>
      </c>
      <c r="D6" t="s">
        <v>4</v>
      </c>
      <c r="E6" s="7">
        <v>6.9276853872130797</v>
      </c>
      <c r="F6" s="7">
        <v>7.3096669059258899</v>
      </c>
      <c r="G6" s="7">
        <v>3.9778929237596299</v>
      </c>
      <c r="H6" s="7">
        <v>10.269339227918801</v>
      </c>
      <c r="I6" s="7">
        <v>9.3364663198003104</v>
      </c>
      <c r="J6" s="7">
        <v>1.88455325779408</v>
      </c>
      <c r="K6" s="7">
        <v>4.8579145404139803</v>
      </c>
      <c r="L6" s="7">
        <v>0.74813145687441696</v>
      </c>
      <c r="M6" s="7">
        <v>19.659847183585601</v>
      </c>
      <c r="N6" s="7">
        <v>15.3424680362769</v>
      </c>
      <c r="O6" s="7">
        <v>2.3658094996625398</v>
      </c>
      <c r="P6" s="7">
        <v>3.8567158636008202E-2</v>
      </c>
      <c r="Q6" s="7"/>
      <c r="R6" s="7"/>
    </row>
    <row r="7" spans="1:18" x14ac:dyDescent="0.2">
      <c r="A7" s="1">
        <v>5</v>
      </c>
      <c r="B7">
        <v>32</v>
      </c>
      <c r="C7" t="s">
        <v>0</v>
      </c>
      <c r="D7" t="s">
        <v>4</v>
      </c>
      <c r="E7" s="7">
        <v>11.7385733476591</v>
      </c>
      <c r="F7" s="7">
        <v>0.92522558515087905</v>
      </c>
      <c r="G7" s="7">
        <v>5.83851477762133</v>
      </c>
      <c r="H7" s="7">
        <v>14.884030032336399</v>
      </c>
      <c r="I7" s="7">
        <v>5.4382215395515798</v>
      </c>
      <c r="J7" s="7">
        <v>1.79705287982282</v>
      </c>
      <c r="K7" s="7">
        <v>4.7728762543103302</v>
      </c>
      <c r="L7" s="7">
        <v>3.24772798678101</v>
      </c>
      <c r="M7" s="7">
        <v>17.0644386779462</v>
      </c>
      <c r="N7" s="7">
        <v>10.5035601015214</v>
      </c>
      <c r="O7" s="7">
        <v>3.7254681400974601</v>
      </c>
      <c r="P7" s="7">
        <v>0.148946321142232</v>
      </c>
      <c r="Q7" s="7"/>
      <c r="R7" s="7"/>
    </row>
    <row r="8" spans="1:18" x14ac:dyDescent="0.2">
      <c r="A8" s="1">
        <v>6</v>
      </c>
      <c r="B8">
        <v>32</v>
      </c>
      <c r="C8" t="s">
        <v>0</v>
      </c>
      <c r="D8" t="s">
        <v>4</v>
      </c>
      <c r="E8" s="7">
        <v>5.3592127013234698</v>
      </c>
      <c r="F8" s="7">
        <v>10.470415449164999</v>
      </c>
      <c r="G8" s="7">
        <v>12.307626867311701</v>
      </c>
      <c r="H8" s="7">
        <v>7.4099324500760302</v>
      </c>
      <c r="I8" s="7">
        <v>5.7454654587947802</v>
      </c>
      <c r="J8" s="7">
        <v>1.1536775539767301</v>
      </c>
      <c r="K8" s="7">
        <v>3.9509084442722</v>
      </c>
      <c r="L8" s="7">
        <v>0.62280155540877902</v>
      </c>
      <c r="M8" s="7">
        <v>17.8321401522089</v>
      </c>
      <c r="N8" s="7">
        <v>9.2258757445320292</v>
      </c>
      <c r="O8" s="7">
        <v>3.6822211483132601</v>
      </c>
      <c r="P8" s="7">
        <v>4.5135684721334397E-2</v>
      </c>
      <c r="Q8" s="7"/>
      <c r="R8" s="7"/>
    </row>
    <row r="9" spans="1:18" x14ac:dyDescent="0.2">
      <c r="A9" s="1">
        <v>7</v>
      </c>
      <c r="B9">
        <v>40</v>
      </c>
      <c r="C9" t="s">
        <v>0</v>
      </c>
      <c r="D9" t="s">
        <v>4</v>
      </c>
      <c r="E9" s="7">
        <v>8.6048914226250197</v>
      </c>
      <c r="F9" s="7">
        <v>14.83724025105</v>
      </c>
      <c r="G9" s="7">
        <v>5.9940814636745499</v>
      </c>
      <c r="H9" s="7">
        <v>11.2597276872932</v>
      </c>
      <c r="I9" s="7">
        <v>3.2684529006081098</v>
      </c>
      <c r="J9" s="7">
        <v>0.99822143730879198</v>
      </c>
      <c r="K9" s="7">
        <v>5.2109885656679902</v>
      </c>
      <c r="L9" s="7">
        <v>1.8881281565735499</v>
      </c>
      <c r="M9" s="7">
        <v>12.8984568279547</v>
      </c>
      <c r="N9" s="7">
        <v>10.1409342081894</v>
      </c>
      <c r="O9" s="7">
        <v>5.9955823604603804</v>
      </c>
      <c r="P9" s="7">
        <v>0.169351187334432</v>
      </c>
      <c r="Q9" s="7"/>
      <c r="R9" s="7"/>
    </row>
    <row r="10" spans="1:18" x14ac:dyDescent="0.2">
      <c r="A10" s="1">
        <v>8</v>
      </c>
      <c r="B10">
        <v>41</v>
      </c>
      <c r="C10" t="s">
        <v>0</v>
      </c>
      <c r="D10" t="s">
        <v>4</v>
      </c>
      <c r="E10" s="7">
        <v>3.5912720127667002</v>
      </c>
      <c r="F10" s="7">
        <v>1.9108061400316101</v>
      </c>
      <c r="G10" s="7">
        <v>7.0101069746014897</v>
      </c>
      <c r="H10" s="7">
        <v>0.87682013352099897</v>
      </c>
      <c r="I10" s="7">
        <v>5.9737030315833399</v>
      </c>
      <c r="J10" s="7">
        <v>1.1818619129186501</v>
      </c>
      <c r="K10" s="7">
        <v>3.4337243603285299</v>
      </c>
      <c r="L10" s="7">
        <v>1.01158827886189</v>
      </c>
      <c r="M10" s="7">
        <v>3.2236184038055802</v>
      </c>
      <c r="N10" s="7">
        <v>31.027215784289499</v>
      </c>
      <c r="O10" s="7">
        <v>3.64090334107921</v>
      </c>
      <c r="P10" s="7">
        <v>1.4253099412823199E-2</v>
      </c>
      <c r="Q10" s="7"/>
      <c r="R10" s="7"/>
    </row>
    <row r="11" spans="1:18" x14ac:dyDescent="0.2">
      <c r="A11" s="1">
        <v>9</v>
      </c>
      <c r="B11">
        <v>43</v>
      </c>
      <c r="C11" t="s">
        <v>0</v>
      </c>
      <c r="D11" t="s">
        <v>3</v>
      </c>
      <c r="E11" s="7">
        <v>8.1297508231372698E-4</v>
      </c>
      <c r="F11" s="7">
        <v>3.7344591102568399</v>
      </c>
      <c r="G11" s="7">
        <v>7.8196588988833202</v>
      </c>
      <c r="H11" s="7">
        <v>6.6511814270035501</v>
      </c>
      <c r="I11" s="7">
        <v>3.0545796628476198</v>
      </c>
      <c r="J11" s="7">
        <v>2.4131423229020901</v>
      </c>
      <c r="K11" s="7">
        <v>5.1464806889383103</v>
      </c>
      <c r="L11" s="7">
        <v>3.3708269698676601</v>
      </c>
      <c r="M11" s="7">
        <v>9.2010197030318199</v>
      </c>
      <c r="N11" s="7">
        <v>11.733669363034</v>
      </c>
      <c r="O11" s="7">
        <v>11.432636303982999</v>
      </c>
      <c r="P11" s="7">
        <v>0.568618000429715</v>
      </c>
      <c r="Q11" s="7"/>
      <c r="R11" s="7"/>
    </row>
    <row r="12" spans="1:18" x14ac:dyDescent="0.2">
      <c r="A12" s="1">
        <v>10</v>
      </c>
      <c r="B12">
        <v>52</v>
      </c>
      <c r="C12" t="s">
        <v>0</v>
      </c>
      <c r="D12" t="s">
        <v>4</v>
      </c>
      <c r="E12" s="7">
        <v>7.9935420838558997</v>
      </c>
      <c r="F12" s="7">
        <v>5.30630062569724</v>
      </c>
      <c r="G12" s="7">
        <v>5.7349344161198497</v>
      </c>
      <c r="H12" s="7">
        <v>16.299863496836899</v>
      </c>
      <c r="I12" s="7">
        <v>6.6533166111184201</v>
      </c>
      <c r="J12" s="7">
        <v>1.43362966761133</v>
      </c>
      <c r="K12" s="7">
        <v>3.22008883099245</v>
      </c>
      <c r="L12" s="7">
        <v>0.73822573604307096</v>
      </c>
      <c r="M12" s="7">
        <v>25.830001593691801</v>
      </c>
      <c r="N12" s="7">
        <v>8.3706234106389292</v>
      </c>
      <c r="O12" s="7">
        <v>3.1416514804010598</v>
      </c>
      <c r="P12" s="7">
        <v>6.6519307922033796E-2</v>
      </c>
      <c r="Q12" s="7"/>
      <c r="R12" s="7"/>
    </row>
    <row r="13" spans="1:18" x14ac:dyDescent="0.2">
      <c r="A13" s="1">
        <v>11</v>
      </c>
      <c r="B13">
        <v>57</v>
      </c>
      <c r="C13" t="s">
        <v>0</v>
      </c>
      <c r="D13" t="s">
        <v>2</v>
      </c>
      <c r="E13" s="7">
        <v>6.3123445359674397</v>
      </c>
      <c r="F13" s="7">
        <v>11.8854917188059</v>
      </c>
      <c r="G13" s="7">
        <v>11.427644066453</v>
      </c>
      <c r="H13" s="7">
        <v>8.4572433712305308</v>
      </c>
      <c r="I13" s="7">
        <v>5.5133173687446098</v>
      </c>
      <c r="J13" s="7">
        <v>1.1777498904366499</v>
      </c>
      <c r="K13" s="7">
        <v>6.7911326232531604</v>
      </c>
      <c r="L13" s="7">
        <v>4.8735870815465399</v>
      </c>
      <c r="M13" s="7">
        <v>14.781404295481501</v>
      </c>
      <c r="N13" s="7">
        <v>5.4611158559477602</v>
      </c>
      <c r="O13" s="7">
        <v>8.0167463649648596</v>
      </c>
      <c r="P13" s="7">
        <v>1.1179200763428401</v>
      </c>
      <c r="Q13" s="7"/>
      <c r="R13" s="7"/>
    </row>
    <row r="14" spans="1:18" x14ac:dyDescent="0.2">
      <c r="A14" s="1">
        <v>12</v>
      </c>
      <c r="B14">
        <v>24</v>
      </c>
      <c r="C14" t="s">
        <v>1</v>
      </c>
      <c r="D14" t="s">
        <v>2</v>
      </c>
      <c r="E14" s="7">
        <v>4.1851570935493401</v>
      </c>
      <c r="F14" s="7">
        <v>0.672150588550811</v>
      </c>
      <c r="G14" s="7">
        <v>18.438046069972401</v>
      </c>
      <c r="H14" s="7">
        <v>9.9821067143820894</v>
      </c>
      <c r="I14" s="7">
        <v>16.785186985533102</v>
      </c>
      <c r="J14" s="7">
        <v>0.92874672969126004</v>
      </c>
      <c r="K14" s="7">
        <v>3.08669653071401</v>
      </c>
      <c r="L14" s="7">
        <v>1.57128469879636</v>
      </c>
      <c r="M14" s="7">
        <v>12.031942517994599</v>
      </c>
      <c r="N14" s="7">
        <v>8.3560666060445996</v>
      </c>
      <c r="O14" s="7">
        <v>3.6503140753529402</v>
      </c>
      <c r="P14" s="7">
        <v>8.3809300318056293E-3</v>
      </c>
      <c r="Q14" s="7"/>
      <c r="R14" s="7"/>
    </row>
    <row r="15" spans="1:18" x14ac:dyDescent="0.2">
      <c r="A15" s="1">
        <v>13</v>
      </c>
      <c r="B15">
        <v>25</v>
      </c>
      <c r="C15" t="s">
        <v>1</v>
      </c>
      <c r="D15" t="s">
        <v>4</v>
      </c>
      <c r="E15" s="7">
        <v>5.8022411549922399</v>
      </c>
      <c r="F15" s="7">
        <v>7.2375876106937502</v>
      </c>
      <c r="G15" s="7">
        <v>5.6791315174661801</v>
      </c>
      <c r="H15" s="7">
        <v>10.2383850253914</v>
      </c>
      <c r="I15" s="7">
        <v>5.2993103062352196</v>
      </c>
      <c r="J15" s="7">
        <v>2.4363117471775699</v>
      </c>
      <c r="K15" s="7">
        <v>11.1833913907192</v>
      </c>
      <c r="L15" s="7">
        <v>6.9486996544536304</v>
      </c>
      <c r="M15" s="7">
        <v>8.9863040528252291</v>
      </c>
      <c r="N15" s="7">
        <v>11.7877477931199</v>
      </c>
      <c r="O15" s="7">
        <v>5.3258907961556199</v>
      </c>
      <c r="P15" s="7">
        <v>0.19935367440298801</v>
      </c>
      <c r="Q15" s="7"/>
      <c r="R15" s="7"/>
    </row>
    <row r="16" spans="1:18" x14ac:dyDescent="0.2">
      <c r="A16" s="1">
        <v>14</v>
      </c>
      <c r="B16">
        <v>26</v>
      </c>
      <c r="C16" t="s">
        <v>1</v>
      </c>
      <c r="D16" t="s">
        <v>2</v>
      </c>
      <c r="E16" s="7">
        <v>5.7572555432144501</v>
      </c>
      <c r="F16" s="7">
        <v>2.75450964663293</v>
      </c>
      <c r="G16" s="7">
        <v>8.1761127565922092</v>
      </c>
      <c r="H16" s="7">
        <v>8.3832119791023896</v>
      </c>
      <c r="I16" s="7">
        <v>8.4572586284915108</v>
      </c>
      <c r="J16" s="7">
        <v>1.0279114731169501</v>
      </c>
      <c r="K16" s="7">
        <v>7.7359465630013604</v>
      </c>
      <c r="L16" s="7">
        <v>4.8879787321568102</v>
      </c>
      <c r="M16" s="7">
        <v>13.0527788062035</v>
      </c>
      <c r="N16" s="7">
        <v>9.2229215516886693</v>
      </c>
      <c r="O16" s="7">
        <v>9.1553025628368108</v>
      </c>
      <c r="P16" s="7">
        <v>0.293872639763051</v>
      </c>
      <c r="Q16" s="7"/>
      <c r="R16" s="7"/>
    </row>
    <row r="17" spans="1:18" x14ac:dyDescent="0.2">
      <c r="A17" s="1">
        <v>15</v>
      </c>
      <c r="B17">
        <v>29</v>
      </c>
      <c r="C17" t="s">
        <v>1</v>
      </c>
      <c r="D17" t="s">
        <v>3</v>
      </c>
      <c r="E17" s="7">
        <v>5.2444197527858396</v>
      </c>
      <c r="F17" s="7">
        <v>0.94799737491270897</v>
      </c>
      <c r="G17" s="7">
        <v>1.9089431146240201</v>
      </c>
      <c r="H17" s="7">
        <v>13.384957098857999</v>
      </c>
      <c r="I17" s="7">
        <v>7.4398869397480496</v>
      </c>
      <c r="J17" s="7">
        <v>1.7589855564864101</v>
      </c>
      <c r="K17" s="7">
        <v>2.35804110054461</v>
      </c>
      <c r="L17" s="7">
        <v>27.9388084626971</v>
      </c>
      <c r="M17" s="7">
        <v>6.0447836350376098</v>
      </c>
      <c r="N17" s="7">
        <v>15.9606856657175</v>
      </c>
      <c r="O17" s="7">
        <v>3.9620889585862602</v>
      </c>
      <c r="P17" s="7">
        <v>9.0749223374786605E-3</v>
      </c>
      <c r="Q17" s="7"/>
      <c r="R17" s="7"/>
    </row>
    <row r="18" spans="1:18" x14ac:dyDescent="0.2">
      <c r="A18" s="1">
        <v>16</v>
      </c>
      <c r="B18">
        <v>33</v>
      </c>
      <c r="C18" t="s">
        <v>1</v>
      </c>
      <c r="D18" t="s">
        <v>4</v>
      </c>
      <c r="E18" s="7">
        <v>9.7948997894408496</v>
      </c>
      <c r="F18" s="7">
        <v>10.7819654415615</v>
      </c>
      <c r="G18" s="7">
        <v>13.4848574070508</v>
      </c>
      <c r="H18" s="7">
        <v>22.820442221964001</v>
      </c>
      <c r="I18" s="7">
        <v>4.2718202464640198</v>
      </c>
      <c r="J18" s="7">
        <v>0.71220877027407703</v>
      </c>
      <c r="K18" s="7">
        <v>1.7605482495579501</v>
      </c>
      <c r="L18" s="7">
        <v>0.622924050693349</v>
      </c>
      <c r="M18" s="7">
        <v>3.1914910548169999</v>
      </c>
      <c r="N18" s="7">
        <v>13.7963194323975</v>
      </c>
      <c r="O18" s="7">
        <v>3.3272483913631001</v>
      </c>
      <c r="P18" s="7">
        <v>1.3846293410915001E-2</v>
      </c>
      <c r="Q18" s="7"/>
      <c r="R18" s="7"/>
    </row>
    <row r="19" spans="1:18" x14ac:dyDescent="0.2">
      <c r="A19" s="1">
        <v>17</v>
      </c>
      <c r="B19">
        <v>34</v>
      </c>
      <c r="C19" t="s">
        <v>1</v>
      </c>
      <c r="D19" t="s">
        <v>4</v>
      </c>
      <c r="E19" s="7">
        <v>11.812476370510399</v>
      </c>
      <c r="F19" s="7">
        <v>2.47712665406427</v>
      </c>
      <c r="G19" s="7">
        <v>10.909640831758001</v>
      </c>
      <c r="H19" s="7">
        <v>13.394328922495299</v>
      </c>
      <c r="I19" s="7">
        <v>9.7739130434782595</v>
      </c>
      <c r="J19" s="7">
        <v>1.83289224952741</v>
      </c>
      <c r="K19" s="7">
        <v>2.92173913043478</v>
      </c>
      <c r="L19" s="7">
        <v>2.1928166351606801</v>
      </c>
      <c r="M19" s="7">
        <v>16.675992438563298</v>
      </c>
      <c r="N19" s="7">
        <v>11.6975425330813</v>
      </c>
      <c r="O19" s="7">
        <v>2.6827977315689999</v>
      </c>
      <c r="P19" s="7">
        <v>2.8733459357277901E-2</v>
      </c>
      <c r="Q19" s="7"/>
      <c r="R19" s="7"/>
    </row>
    <row r="20" spans="1:18" x14ac:dyDescent="0.2">
      <c r="A20" s="1">
        <v>18</v>
      </c>
      <c r="B20">
        <v>40</v>
      </c>
      <c r="C20" t="s">
        <v>1</v>
      </c>
      <c r="D20" t="s">
        <v>4</v>
      </c>
      <c r="E20" s="7">
        <v>5.4425447500848598</v>
      </c>
      <c r="F20" s="7">
        <v>1.1488081486519801</v>
      </c>
      <c r="G20" s="7">
        <v>12.4466477285194</v>
      </c>
      <c r="H20" s="7">
        <v>13.393339984486399</v>
      </c>
      <c r="I20" s="7">
        <v>7.4433113965743596</v>
      </c>
      <c r="J20" s="7">
        <v>1.4171344199751399</v>
      </c>
      <c r="K20" s="7">
        <v>4.4278352045616796</v>
      </c>
      <c r="L20" s="7">
        <v>1.18894738404472</v>
      </c>
      <c r="M20" s="7">
        <v>13.531697734779</v>
      </c>
      <c r="N20" s="7">
        <v>14.3366765487485</v>
      </c>
      <c r="O20" s="7">
        <v>3.4268065559890699</v>
      </c>
      <c r="P20" s="7">
        <v>4.4656512687741297E-2</v>
      </c>
      <c r="Q20" s="7"/>
      <c r="R20" s="7"/>
    </row>
    <row r="21" spans="1:18" x14ac:dyDescent="0.2">
      <c r="A21" s="1">
        <v>19</v>
      </c>
      <c r="B21">
        <v>45</v>
      </c>
      <c r="C21" t="s">
        <v>1</v>
      </c>
      <c r="D21" t="s">
        <v>4</v>
      </c>
      <c r="E21" s="7">
        <v>6.6393901974531699</v>
      </c>
      <c r="F21" s="7">
        <v>15.1586976193538</v>
      </c>
      <c r="G21" s="7">
        <v>11.419241676957</v>
      </c>
      <c r="H21" s="7">
        <v>4.0972928124522401</v>
      </c>
      <c r="I21" s="7">
        <v>5.0106865858480996</v>
      </c>
      <c r="J21" s="7">
        <v>2.7384831113127399</v>
      </c>
      <c r="K21" s="7">
        <v>3.8947207538106601</v>
      </c>
      <c r="L21" s="7">
        <v>0.41812328511228802</v>
      </c>
      <c r="M21" s="7">
        <v>8.13648262125818</v>
      </c>
      <c r="N21" s="7">
        <v>11.4550253639626</v>
      </c>
      <c r="O21" s="7">
        <v>6.0438040849201498</v>
      </c>
      <c r="P21" s="7">
        <v>5.0097161807767597E-2</v>
      </c>
      <c r="Q21" s="7"/>
      <c r="R21" s="7"/>
    </row>
    <row r="22" spans="1:18" x14ac:dyDescent="0.2">
      <c r="A22" s="1">
        <v>20</v>
      </c>
      <c r="B22">
        <v>53</v>
      </c>
      <c r="C22" t="s">
        <v>1</v>
      </c>
      <c r="D22" t="s">
        <v>4</v>
      </c>
      <c r="E22" s="7">
        <v>4.4483605225112697E-3</v>
      </c>
      <c r="F22" s="7">
        <v>18.796547387871399</v>
      </c>
      <c r="G22" s="7">
        <v>3.5869183982480299</v>
      </c>
      <c r="H22" s="7">
        <v>49.1418941461286</v>
      </c>
      <c r="I22" s="7">
        <v>2.2609647809610198</v>
      </c>
      <c r="J22" s="7">
        <v>0.830303600605661</v>
      </c>
      <c r="K22" s="7">
        <v>1.49738658819302</v>
      </c>
      <c r="L22" s="7">
        <v>0.50454673772637404</v>
      </c>
      <c r="M22" s="7">
        <v>0.57024560082807896</v>
      </c>
      <c r="N22" s="7">
        <v>5.6148575241451901</v>
      </c>
      <c r="O22" s="7">
        <v>4.0331231768137803</v>
      </c>
      <c r="P22" s="7">
        <v>4.7734330222332498E-2</v>
      </c>
      <c r="Q22" s="7"/>
      <c r="R22" s="7"/>
    </row>
    <row r="23" spans="1:18" x14ac:dyDescent="0.2">
      <c r="A23" s="1">
        <v>21</v>
      </c>
      <c r="B23">
        <v>56</v>
      </c>
      <c r="C23" t="s">
        <v>1</v>
      </c>
      <c r="D23" t="s">
        <v>2</v>
      </c>
      <c r="E23" s="7">
        <v>3.74694560090914</v>
      </c>
      <c r="F23" s="7">
        <v>6.9399404135618603</v>
      </c>
      <c r="G23" s="7">
        <v>16.240653160695398</v>
      </c>
      <c r="H23" s="7">
        <v>12.046701248981901</v>
      </c>
      <c r="I23" s="7">
        <v>1.30256213042041</v>
      </c>
      <c r="J23" s="7">
        <v>3.2238898839166299</v>
      </c>
      <c r="K23" s="7">
        <v>5.8192919195345398</v>
      </c>
      <c r="L23" s="7">
        <v>6.43676124591396</v>
      </c>
      <c r="M23" s="7">
        <v>2.4899699043117001</v>
      </c>
      <c r="N23" s="7">
        <v>10.4256822301488</v>
      </c>
      <c r="O23" s="7">
        <v>7.8255271066441701</v>
      </c>
      <c r="P23" s="7">
        <v>8.0802494074843897E-2</v>
      </c>
      <c r="Q23" s="7"/>
      <c r="R23" s="7"/>
    </row>
    <row r="24" spans="1:18" ht="17" thickBot="1" x14ac:dyDescent="0.25"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8" s="6" customFormat="1" ht="17" thickBot="1" x14ac:dyDescent="0.25">
      <c r="A25" s="8" t="s">
        <v>5</v>
      </c>
      <c r="B25" s="37"/>
      <c r="C25" s="37"/>
      <c r="D25" s="37"/>
      <c r="E25" s="38">
        <f>AVERAGE(E3:E23)</f>
        <v>6.6310683042073846</v>
      </c>
      <c r="F25" s="38">
        <f t="shared" ref="F25:P25" si="0">AVERAGE(F3:F23)</f>
        <v>7.2580159818899164</v>
      </c>
      <c r="G25" s="38">
        <f t="shared" si="0"/>
        <v>8.3506333203807053</v>
      </c>
      <c r="H25" s="38">
        <f t="shared" si="0"/>
        <v>12.06355196224232</v>
      </c>
      <c r="I25" s="38">
        <f t="shared" si="0"/>
        <v>6.5843467484403231</v>
      </c>
      <c r="J25" s="38">
        <f t="shared" si="0"/>
        <v>1.5181050196876522</v>
      </c>
      <c r="K25" s="38">
        <f t="shared" si="0"/>
        <v>5.030405251608304</v>
      </c>
      <c r="L25" s="38">
        <f t="shared" si="0"/>
        <v>3.7126276310916988</v>
      </c>
      <c r="M25" s="38">
        <f>AVERAGE(M3:M23)</f>
        <v>11.381523219249337</v>
      </c>
      <c r="N25" s="38">
        <f>AVERAGE(N3:N23)</f>
        <v>11.401848934936844</v>
      </c>
      <c r="O25" s="38">
        <f t="shared" si="0"/>
        <v>4.9350269959788431</v>
      </c>
      <c r="P25" s="39">
        <f t="shared" si="0"/>
        <v>0.15262795508982943</v>
      </c>
      <c r="Q25" s="40"/>
    </row>
    <row r="26" spans="1:18" x14ac:dyDescent="0.2"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8" x14ac:dyDescent="0.2">
      <c r="E27" s="7"/>
      <c r="H27" s="7"/>
      <c r="I27" s="7"/>
      <c r="J27" s="7"/>
      <c r="K27" s="7"/>
      <c r="L27" s="7"/>
      <c r="M27" s="7"/>
      <c r="N27" s="7"/>
      <c r="O27" s="7"/>
      <c r="P27" s="7"/>
    </row>
    <row r="28" spans="1:18" x14ac:dyDescent="0.2">
      <c r="E28" s="7"/>
      <c r="H28" s="7"/>
      <c r="I28" s="7"/>
      <c r="J28" s="7"/>
      <c r="K28" s="7"/>
      <c r="L28" s="7"/>
      <c r="M28" s="7"/>
      <c r="N28" s="7"/>
      <c r="O28" s="7"/>
      <c r="P28" s="7"/>
    </row>
    <row r="29" spans="1:18" x14ac:dyDescent="0.2">
      <c r="E29" s="7"/>
      <c r="H29" s="7"/>
      <c r="I29" s="7"/>
      <c r="J29" s="7"/>
      <c r="K29" s="7"/>
      <c r="L29" s="7"/>
      <c r="M29" s="7"/>
      <c r="N29" s="7"/>
      <c r="O29" s="7"/>
      <c r="P29" s="7"/>
    </row>
    <row r="30" spans="1:18" x14ac:dyDescent="0.2">
      <c r="E30" s="7"/>
      <c r="H30" s="7"/>
      <c r="I30" s="7"/>
      <c r="J30" s="7"/>
      <c r="K30" s="7"/>
      <c r="L30" s="7"/>
      <c r="M30" s="7"/>
      <c r="N30" s="7"/>
      <c r="O30" s="7"/>
      <c r="P30" s="7"/>
    </row>
    <row r="31" spans="1:18" x14ac:dyDescent="0.2">
      <c r="E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8" x14ac:dyDescent="0.2">
      <c r="E32" s="7"/>
      <c r="G32" s="7"/>
      <c r="H32" s="7"/>
      <c r="I32" s="7"/>
      <c r="J32" s="7"/>
      <c r="K32" s="7"/>
      <c r="L32" s="7"/>
      <c r="M32" s="7"/>
      <c r="O32" s="7"/>
      <c r="P32" s="7"/>
    </row>
  </sheetData>
  <sortState xmlns:xlrd2="http://schemas.microsoft.com/office/spreadsheetml/2017/richdata2" ref="A3:P23">
    <sortCondition ref="C3:C2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E75BC-B45F-0540-A796-7DFCD837B1DE}">
  <dimension ref="A1:L19"/>
  <sheetViews>
    <sheetView workbookViewId="0">
      <selection activeCell="A3" sqref="A3"/>
    </sheetView>
  </sheetViews>
  <sheetFormatPr baseColWidth="10" defaultRowHeight="16" x14ac:dyDescent="0.2"/>
  <cols>
    <col min="1" max="1" width="16.33203125" customWidth="1"/>
    <col min="9" max="9" width="13.5" customWidth="1"/>
    <col min="10" max="10" width="13.6640625" customWidth="1"/>
    <col min="11" max="11" width="17.6640625" customWidth="1"/>
  </cols>
  <sheetData>
    <row r="1" spans="1:12" s="6" customFormat="1" x14ac:dyDescent="0.2">
      <c r="A1" s="6" t="s">
        <v>11</v>
      </c>
    </row>
    <row r="2" spans="1:12" s="6" customFormat="1" x14ac:dyDescent="0.2">
      <c r="A2" s="6" t="s">
        <v>12</v>
      </c>
    </row>
    <row r="3" spans="1:12" s="6" customFormat="1" x14ac:dyDescent="0.2">
      <c r="A3" s="6" t="s">
        <v>46</v>
      </c>
    </row>
    <row r="4" spans="1:12" x14ac:dyDescent="0.2">
      <c r="A4" s="17"/>
      <c r="B4" s="50" t="s">
        <v>8</v>
      </c>
      <c r="C4" s="50"/>
      <c r="D4" s="50"/>
      <c r="E4" s="50" t="s">
        <v>9</v>
      </c>
      <c r="F4" s="50"/>
      <c r="G4" s="50"/>
    </row>
    <row r="5" spans="1:12" ht="18" thickBot="1" x14ac:dyDescent="0.25">
      <c r="A5" s="18"/>
      <c r="B5" s="33" t="s">
        <v>15</v>
      </c>
      <c r="C5" s="34" t="s">
        <v>6</v>
      </c>
      <c r="D5" s="35" t="s">
        <v>7</v>
      </c>
      <c r="E5" s="33" t="s">
        <v>15</v>
      </c>
      <c r="F5" s="34" t="s">
        <v>6</v>
      </c>
      <c r="G5" s="36" t="s">
        <v>7</v>
      </c>
      <c r="H5" s="29" t="s">
        <v>10</v>
      </c>
      <c r="I5" s="29" t="s">
        <v>38</v>
      </c>
      <c r="J5" s="29" t="s">
        <v>39</v>
      </c>
      <c r="K5" s="29" t="s">
        <v>40</v>
      </c>
    </row>
    <row r="6" spans="1:12" ht="17" thickTop="1" x14ac:dyDescent="0.2">
      <c r="A6" s="19" t="s">
        <v>16</v>
      </c>
      <c r="B6" s="20">
        <v>7.3475141613538453</v>
      </c>
      <c r="C6" s="14">
        <v>11</v>
      </c>
      <c r="D6" s="16">
        <v>3.9780396796051543</v>
      </c>
      <c r="E6" s="20">
        <v>5.8429778613462799</v>
      </c>
      <c r="F6" s="14">
        <v>10</v>
      </c>
      <c r="G6" s="21">
        <v>3.2256721252008602</v>
      </c>
      <c r="H6" s="7">
        <v>0.3966411065939055</v>
      </c>
      <c r="I6" s="7">
        <v>1.2613715845891713</v>
      </c>
      <c r="J6" s="7">
        <v>-0.46808937140136042</v>
      </c>
      <c r="K6" s="7">
        <f>B6/E6</f>
        <v>1.2574947801806158</v>
      </c>
      <c r="L6" s="7"/>
    </row>
    <row r="7" spans="1:12" x14ac:dyDescent="0.2">
      <c r="A7" s="19" t="s">
        <v>17</v>
      </c>
      <c r="B7" s="20">
        <v>8.7683573684405811</v>
      </c>
      <c r="C7" s="14">
        <v>11</v>
      </c>
      <c r="D7" s="16">
        <v>4.6781193378599131</v>
      </c>
      <c r="E7" s="20">
        <v>15.688266015424233</v>
      </c>
      <c r="F7" s="14">
        <v>10</v>
      </c>
      <c r="G7" s="21">
        <v>12.688946030899375</v>
      </c>
      <c r="H7" s="7">
        <v>-0.70894731334374739</v>
      </c>
      <c r="I7" s="7">
        <v>0.17385472790438972</v>
      </c>
      <c r="J7" s="7">
        <v>-1.5917493545918844</v>
      </c>
      <c r="K7" s="15">
        <f>B7/E7*-1</f>
        <v>-0.55891182364066205</v>
      </c>
      <c r="L7" s="7"/>
    </row>
    <row r="8" spans="1:12" x14ac:dyDescent="0.2">
      <c r="A8" s="19" t="s">
        <v>18</v>
      </c>
      <c r="B8" s="20">
        <v>6.6430097332828533</v>
      </c>
      <c r="C8" s="14">
        <v>11</v>
      </c>
      <c r="D8" s="16">
        <v>3.1039870609941547</v>
      </c>
      <c r="E8" s="20">
        <v>10.229019266188345</v>
      </c>
      <c r="F8" s="14">
        <v>10</v>
      </c>
      <c r="G8" s="21">
        <v>5.3663889267335687</v>
      </c>
      <c r="H8" s="7">
        <v>-0.79574841660301232</v>
      </c>
      <c r="I8" s="7">
        <v>9.3793823923804087E-2</v>
      </c>
      <c r="J8" s="7">
        <v>-1.6852906571298287</v>
      </c>
      <c r="K8" s="15">
        <f>B8/E8*-1</f>
        <v>-0.64942782493734108</v>
      </c>
      <c r="L8" s="7"/>
    </row>
    <row r="9" spans="1:12" x14ac:dyDescent="0.2">
      <c r="A9" s="19" t="s">
        <v>19</v>
      </c>
      <c r="B9" s="20">
        <v>7.7730004303484783</v>
      </c>
      <c r="C9" s="14">
        <v>11</v>
      </c>
      <c r="D9" s="16">
        <v>6.3390498746784871</v>
      </c>
      <c r="E9" s="20">
        <v>6.6915330885855013</v>
      </c>
      <c r="F9" s="14">
        <v>10</v>
      </c>
      <c r="G9" s="21">
        <v>6.39895918676575</v>
      </c>
      <c r="H9" s="7">
        <v>0.16303114086089968</v>
      </c>
      <c r="I9" s="7">
        <v>1.020819243131879</v>
      </c>
      <c r="J9" s="7">
        <v>-0.6947569614100797</v>
      </c>
      <c r="K9" s="7">
        <f>B9/E9</f>
        <v>1.1616172747629026</v>
      </c>
      <c r="L9" s="7"/>
    </row>
    <row r="10" spans="1:12" x14ac:dyDescent="0.2">
      <c r="A10" s="19" t="s">
        <v>20</v>
      </c>
      <c r="B10" s="20">
        <v>34.550340625765223</v>
      </c>
      <c r="C10" s="14">
        <v>11</v>
      </c>
      <c r="D10" s="16">
        <v>6.5249103687706809</v>
      </c>
      <c r="E10" s="20">
        <v>27.829818462535847</v>
      </c>
      <c r="F10" s="14">
        <v>10</v>
      </c>
      <c r="G10" s="21">
        <v>7.0514065316383423</v>
      </c>
      <c r="H10" s="7">
        <v>0.95156315320434459</v>
      </c>
      <c r="I10" s="7">
        <v>1.854993788562175</v>
      </c>
      <c r="J10" s="7">
        <v>4.8132517846514067E-2</v>
      </c>
      <c r="K10" s="7">
        <f>B10/E10</f>
        <v>1.2414863816764188</v>
      </c>
      <c r="L10" s="7"/>
    </row>
    <row r="11" spans="1:12" x14ac:dyDescent="0.2">
      <c r="A11" s="19" t="s">
        <v>21</v>
      </c>
      <c r="B11" s="20">
        <v>14.027299930692534</v>
      </c>
      <c r="C11" s="14">
        <v>11</v>
      </c>
      <c r="D11" s="16">
        <v>6.0598024564437543</v>
      </c>
      <c r="E11" s="20">
        <v>8.4711688366618194</v>
      </c>
      <c r="F11" s="14">
        <v>10</v>
      </c>
      <c r="G11" s="21">
        <v>5.3638439017082815</v>
      </c>
      <c r="H11" s="7">
        <v>0.92904398166252045</v>
      </c>
      <c r="I11" s="7">
        <v>1.8303283252647407</v>
      </c>
      <c r="J11" s="7">
        <v>2.7759638060300351E-2</v>
      </c>
      <c r="K11" s="7">
        <f t="shared" ref="K11:K12" si="0">B11/E11</f>
        <v>1.6558871864275324</v>
      </c>
      <c r="L11" s="7"/>
    </row>
    <row r="12" spans="1:12" x14ac:dyDescent="0.2">
      <c r="A12" s="19" t="s">
        <v>22</v>
      </c>
      <c r="B12" s="20">
        <v>11.525936580419927</v>
      </c>
      <c r="C12" s="14">
        <v>11</v>
      </c>
      <c r="D12" s="16">
        <v>7.1002905575487043</v>
      </c>
      <c r="E12" s="20">
        <v>11.265352524905456</v>
      </c>
      <c r="F12" s="14">
        <v>10</v>
      </c>
      <c r="G12" s="21">
        <v>3.0486654211366671</v>
      </c>
      <c r="H12" s="7">
        <v>4.4971704340757548E-2</v>
      </c>
      <c r="I12" s="7">
        <v>0.90144960339506897</v>
      </c>
      <c r="J12" s="7">
        <v>-0.81150619471355379</v>
      </c>
      <c r="K12" s="7">
        <f t="shared" si="0"/>
        <v>1.0231314603727111</v>
      </c>
      <c r="L12" s="7"/>
    </row>
    <row r="13" spans="1:12" x14ac:dyDescent="0.2">
      <c r="A13" s="19" t="s">
        <v>23</v>
      </c>
      <c r="B13" s="20">
        <v>4.9275148613931634</v>
      </c>
      <c r="C13" s="14">
        <v>11</v>
      </c>
      <c r="D13" s="16">
        <v>2.6841667379998921</v>
      </c>
      <c r="E13" s="20">
        <v>4.9432903440230893</v>
      </c>
      <c r="F13" s="14">
        <v>10</v>
      </c>
      <c r="G13" s="21">
        <v>2.1315080439443612</v>
      </c>
      <c r="H13" s="7">
        <v>-6.2110704996610044E-3</v>
      </c>
      <c r="I13" s="7">
        <v>0.85016089286651475</v>
      </c>
      <c r="J13" s="7">
        <v>-0.86258303386583668</v>
      </c>
      <c r="K13" s="15">
        <f>B13/E13*-1</f>
        <v>-0.99680870806041166</v>
      </c>
      <c r="L13" s="7"/>
    </row>
    <row r="14" spans="1:12" x14ac:dyDescent="0.2">
      <c r="A14" s="19" t="s">
        <v>24</v>
      </c>
      <c r="B14" s="20">
        <v>0.22078496716274698</v>
      </c>
      <c r="C14" s="14">
        <v>11</v>
      </c>
      <c r="D14" s="16">
        <v>0.33581514328141676</v>
      </c>
      <c r="E14" s="20">
        <v>7.7655241809620149E-2</v>
      </c>
      <c r="F14" s="14">
        <v>10</v>
      </c>
      <c r="G14" s="21">
        <v>9.4446407438746521E-2</v>
      </c>
      <c r="H14" s="7">
        <v>0.54487803771515864</v>
      </c>
      <c r="I14" s="7">
        <v>1.4169583905478871</v>
      </c>
      <c r="J14" s="7">
        <v>-0.3272023151175697</v>
      </c>
      <c r="K14" s="7">
        <f>B14/E14</f>
        <v>2.8431431287539373</v>
      </c>
      <c r="L14" s="7"/>
    </row>
    <row r="15" spans="1:12" x14ac:dyDescent="0.2">
      <c r="A15" s="19" t="s">
        <v>25</v>
      </c>
      <c r="B15" s="20">
        <v>16.797266203485954</v>
      </c>
      <c r="C15" s="14">
        <v>11</v>
      </c>
      <c r="D15" s="16">
        <v>4.7754270859099535</v>
      </c>
      <c r="E15" s="20">
        <v>19.189508191076158</v>
      </c>
      <c r="F15" s="14">
        <v>10</v>
      </c>
      <c r="G15" s="21">
        <v>10.108211709096024</v>
      </c>
      <c r="H15" s="7">
        <v>-0.29546555146826564</v>
      </c>
      <c r="I15" s="7">
        <v>0.56555369797025201</v>
      </c>
      <c r="J15" s="7">
        <v>-1.1564848009067832</v>
      </c>
      <c r="K15" s="15">
        <f>B15/E15*-1</f>
        <v>-0.87533594067289922</v>
      </c>
      <c r="L15" s="7"/>
    </row>
    <row r="16" spans="1:12" x14ac:dyDescent="0.2">
      <c r="A16" s="19" t="s">
        <v>26</v>
      </c>
      <c r="B16" s="20">
        <v>6.3842164248629762</v>
      </c>
      <c r="C16" s="14">
        <v>11</v>
      </c>
      <c r="D16" s="16">
        <v>2.2985841683894348</v>
      </c>
      <c r="E16" s="20">
        <v>6.8044901043754056</v>
      </c>
      <c r="F16" s="14">
        <v>10</v>
      </c>
      <c r="G16" s="21">
        <v>4.4069111895468343</v>
      </c>
      <c r="H16" s="7">
        <v>-0.11655400755040307</v>
      </c>
      <c r="I16" s="7">
        <v>0.74054104277199873</v>
      </c>
      <c r="J16" s="7">
        <v>-0.97364905787280476</v>
      </c>
      <c r="K16" s="15">
        <f t="shared" ref="K16:K17" si="1">B16/E16*-1</f>
        <v>-0.938235830596302</v>
      </c>
      <c r="L16" s="7"/>
    </row>
    <row r="17" spans="1:12" x14ac:dyDescent="0.2">
      <c r="A17" s="19" t="s">
        <v>27</v>
      </c>
      <c r="B17" s="20">
        <v>1.3612125337597127</v>
      </c>
      <c r="C17" s="14">
        <v>11</v>
      </c>
      <c r="D17" s="16">
        <v>0.47671679938859135</v>
      </c>
      <c r="E17" s="20">
        <v>1.6906867542083852</v>
      </c>
      <c r="F17" s="14">
        <v>10</v>
      </c>
      <c r="G17" s="21">
        <v>0.87061700293138888</v>
      </c>
      <c r="H17" s="7">
        <v>-0.45712848626787533</v>
      </c>
      <c r="I17" s="7">
        <v>0.41032881740663779</v>
      </c>
      <c r="J17" s="7">
        <v>-1.3245857899423885</v>
      </c>
      <c r="K17" s="15">
        <f t="shared" si="1"/>
        <v>-0.80512403043996217</v>
      </c>
      <c r="L17" s="7"/>
    </row>
    <row r="18" spans="1:12" x14ac:dyDescent="0.2">
      <c r="A18" s="19" t="s">
        <v>28</v>
      </c>
      <c r="B18" s="20">
        <v>5.5411738957002346</v>
      </c>
      <c r="C18" s="14">
        <v>11</v>
      </c>
      <c r="D18" s="16">
        <v>1.9276536241543771</v>
      </c>
      <c r="E18" s="20">
        <v>4.4685597431071802</v>
      </c>
      <c r="F18" s="14">
        <v>10</v>
      </c>
      <c r="G18" s="21">
        <v>3.0338441479149161</v>
      </c>
      <c r="H18" s="7">
        <v>0.40969649339062808</v>
      </c>
      <c r="I18" s="7">
        <v>1.2749835199277779</v>
      </c>
      <c r="J18" s="7">
        <v>-0.45559053314652176</v>
      </c>
      <c r="K18" s="7">
        <f>B18/E18</f>
        <v>1.240035764151431</v>
      </c>
      <c r="L18" s="7"/>
    </row>
    <row r="19" spans="1:12" x14ac:dyDescent="0.2">
      <c r="A19" s="22" t="s">
        <v>29</v>
      </c>
      <c r="B19" s="23">
        <v>2.2958444878336741</v>
      </c>
      <c r="C19" s="24">
        <v>11</v>
      </c>
      <c r="D19" s="25">
        <v>1.9536256346449965</v>
      </c>
      <c r="E19" s="23">
        <v>5.2710890886755264</v>
      </c>
      <c r="F19" s="24">
        <v>10</v>
      </c>
      <c r="G19" s="26">
        <v>8.3389999398117638</v>
      </c>
      <c r="H19" s="7">
        <v>-0.4830987686713285</v>
      </c>
      <c r="I19" s="7">
        <v>0.38564487688715343</v>
      </c>
      <c r="J19" s="7">
        <v>-1.3518424142298104</v>
      </c>
      <c r="K19" s="15">
        <f>B19/E19*-1</f>
        <v>-0.4355541045143963</v>
      </c>
      <c r="L19" s="7"/>
    </row>
  </sheetData>
  <mergeCells count="2">
    <mergeCell ref="B4:D4"/>
    <mergeCell ref="E4:G4"/>
  </mergeCells>
  <pageMargins left="0.7" right="0.7" top="0.75" bottom="0.75" header="0.3" footer="0.3"/>
  <ignoredErrors>
    <ignoredError sqref="K18 K13:K1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021E3-AF5E-7F48-95BB-283C2E552F25}">
  <dimension ref="A1:V25"/>
  <sheetViews>
    <sheetView workbookViewId="0">
      <selection activeCell="J15" sqref="J15"/>
    </sheetView>
  </sheetViews>
  <sheetFormatPr baseColWidth="10" defaultRowHeight="16" x14ac:dyDescent="0.2"/>
  <cols>
    <col min="2" max="2" width="13.6640625" customWidth="1"/>
    <col min="3" max="3" width="13.5" customWidth="1"/>
    <col min="4" max="5" width="10.6640625" customWidth="1"/>
    <col min="6" max="6" width="13.33203125" customWidth="1"/>
    <col min="7" max="9" width="10.6640625" customWidth="1"/>
    <col min="11" max="22" width="10.83203125" style="48"/>
  </cols>
  <sheetData>
    <row r="1" spans="1:18" x14ac:dyDescent="0.2">
      <c r="B1" s="6" t="s">
        <v>43</v>
      </c>
    </row>
    <row r="2" spans="1:18" x14ac:dyDescent="0.2">
      <c r="B2" s="41" t="s">
        <v>41</v>
      </c>
      <c r="C2" s="41" t="s">
        <v>42</v>
      </c>
      <c r="D2" s="41"/>
      <c r="E2" s="41"/>
      <c r="F2" s="41" t="s">
        <v>41</v>
      </c>
      <c r="G2" s="41" t="s">
        <v>42</v>
      </c>
      <c r="K2" s="51"/>
      <c r="L2" s="51"/>
      <c r="M2" s="51"/>
      <c r="N2" s="51"/>
      <c r="O2" s="51"/>
      <c r="P2" s="51"/>
      <c r="Q2" s="51"/>
      <c r="R2" s="51"/>
    </row>
    <row r="3" spans="1:18" x14ac:dyDescent="0.2">
      <c r="B3" s="46" t="s">
        <v>21</v>
      </c>
      <c r="C3" s="46" t="s">
        <v>26</v>
      </c>
      <c r="F3" s="46" t="s">
        <v>17</v>
      </c>
      <c r="G3" s="46" t="s">
        <v>16</v>
      </c>
      <c r="K3" s="49"/>
      <c r="L3" s="49"/>
      <c r="M3" s="49"/>
      <c r="N3" s="49"/>
      <c r="O3" s="49"/>
      <c r="P3" s="49"/>
      <c r="Q3" s="49"/>
      <c r="R3" s="49"/>
    </row>
    <row r="4" spans="1:18" x14ac:dyDescent="0.2">
      <c r="A4" s="52" t="s">
        <v>8</v>
      </c>
      <c r="B4" s="42">
        <v>8.9955441836029895</v>
      </c>
      <c r="C4" s="43">
        <v>7.0506241061612904</v>
      </c>
      <c r="E4" s="52" t="s">
        <v>8</v>
      </c>
      <c r="F4" s="27">
        <v>7.5930078706451196</v>
      </c>
      <c r="G4" s="44">
        <v>7.5202846663488598</v>
      </c>
    </row>
    <row r="5" spans="1:18" x14ac:dyDescent="0.2">
      <c r="A5" s="53"/>
      <c r="B5" s="27">
        <v>12.574753745914</v>
      </c>
      <c r="C5" s="44">
        <v>7.3830155979202798</v>
      </c>
      <c r="E5" s="53"/>
      <c r="F5" s="27">
        <v>10.5424171291929</v>
      </c>
      <c r="G5" s="44">
        <v>7.4488296075291203</v>
      </c>
    </row>
    <row r="6" spans="1:18" x14ac:dyDescent="0.2">
      <c r="A6" s="53"/>
      <c r="B6" s="27">
        <v>12.239074470394799</v>
      </c>
      <c r="C6" s="44">
        <v>10.8092180763624</v>
      </c>
      <c r="E6" s="53"/>
      <c r="F6" s="27">
        <v>2.2083682267919702</v>
      </c>
      <c r="G6" s="44">
        <v>15.3252070345213</v>
      </c>
    </row>
    <row r="7" spans="1:18" x14ac:dyDescent="0.2">
      <c r="A7" s="53"/>
      <c r="B7" s="27">
        <v>19.659847183585601</v>
      </c>
      <c r="C7" s="44">
        <v>9.3364663198003104</v>
      </c>
      <c r="E7" s="53"/>
      <c r="F7" s="27">
        <v>10.269339227918801</v>
      </c>
      <c r="G7" s="44">
        <v>6.9276853872130797</v>
      </c>
    </row>
    <row r="8" spans="1:18" x14ac:dyDescent="0.2">
      <c r="A8" s="53"/>
      <c r="B8" s="27">
        <v>17.0644386779462</v>
      </c>
      <c r="C8" s="44">
        <v>5.4382215395515798</v>
      </c>
      <c r="E8" s="53"/>
      <c r="F8" s="27">
        <v>14.884030032336399</v>
      </c>
      <c r="G8" s="44">
        <v>11.7385733476591</v>
      </c>
    </row>
    <row r="9" spans="1:18" x14ac:dyDescent="0.2">
      <c r="A9" s="53"/>
      <c r="B9" s="27">
        <v>17.8321401522089</v>
      </c>
      <c r="C9" s="44">
        <v>5.7454654587947802</v>
      </c>
      <c r="E9" s="53"/>
      <c r="F9" s="27">
        <v>7.4099324500760302</v>
      </c>
      <c r="G9" s="44">
        <v>5.3592127013234698</v>
      </c>
    </row>
    <row r="10" spans="1:18" x14ac:dyDescent="0.2">
      <c r="A10" s="53"/>
      <c r="B10" s="27">
        <v>12.8984568279547</v>
      </c>
      <c r="C10" s="44">
        <v>3.2684529006081098</v>
      </c>
      <c r="E10" s="53"/>
      <c r="F10" s="27">
        <v>11.2597276872932</v>
      </c>
      <c r="G10" s="44">
        <v>8.6048914226250197</v>
      </c>
    </row>
    <row r="11" spans="1:18" x14ac:dyDescent="0.2">
      <c r="A11" s="53"/>
      <c r="B11" s="27">
        <v>3.2236184038055802</v>
      </c>
      <c r="C11" s="44">
        <v>5.9737030315833399</v>
      </c>
      <c r="E11" s="53"/>
      <c r="F11" s="27">
        <v>0.87682013352099897</v>
      </c>
      <c r="G11" s="44">
        <v>3.5912720127667002</v>
      </c>
    </row>
    <row r="12" spans="1:18" x14ac:dyDescent="0.2">
      <c r="A12" s="53"/>
      <c r="B12" s="27">
        <v>9.2010197030318199</v>
      </c>
      <c r="C12" s="44">
        <v>3.0545796628476198</v>
      </c>
      <c r="E12" s="53"/>
      <c r="F12" s="27">
        <v>6.6511814270035501</v>
      </c>
      <c r="G12" s="44">
        <v>8.1297508231372698E-4</v>
      </c>
    </row>
    <row r="13" spans="1:18" x14ac:dyDescent="0.2">
      <c r="A13" s="53"/>
      <c r="B13" s="27">
        <v>25.830001593691801</v>
      </c>
      <c r="C13" s="44">
        <v>6.6533166111184201</v>
      </c>
      <c r="E13" s="53"/>
      <c r="F13" s="27">
        <v>16.299863496836899</v>
      </c>
      <c r="G13" s="44">
        <v>7.9935420838558997</v>
      </c>
    </row>
    <row r="14" spans="1:18" x14ac:dyDescent="0.2">
      <c r="A14" s="54"/>
      <c r="B14" s="28">
        <v>14.781404295481501</v>
      </c>
      <c r="C14" s="45">
        <v>5.5133173687446098</v>
      </c>
      <c r="E14" s="54"/>
      <c r="F14" s="28">
        <v>8.4572433712305308</v>
      </c>
      <c r="G14" s="45">
        <v>6.3123445359674397</v>
      </c>
      <c r="L14" s="20"/>
      <c r="N14" s="20"/>
      <c r="P14" s="20"/>
    </row>
    <row r="15" spans="1:18" x14ac:dyDescent="0.2">
      <c r="A15" s="52" t="s">
        <v>9</v>
      </c>
      <c r="B15" s="21">
        <v>12.031942517994599</v>
      </c>
      <c r="C15" s="21">
        <v>16.785186985533102</v>
      </c>
      <c r="D15" s="7"/>
      <c r="E15" s="52" t="s">
        <v>9</v>
      </c>
      <c r="F15" s="43">
        <v>9.9821067143820894</v>
      </c>
      <c r="G15" s="47">
        <v>4.1851570935493401</v>
      </c>
      <c r="H15" s="7"/>
    </row>
    <row r="16" spans="1:18" x14ac:dyDescent="0.2">
      <c r="A16" s="53"/>
      <c r="B16" s="21">
        <v>8.9863040528252291</v>
      </c>
      <c r="C16" s="21">
        <v>5.2993103062352196</v>
      </c>
      <c r="E16" s="53"/>
      <c r="F16" s="44">
        <v>10.2383850253914</v>
      </c>
      <c r="G16" s="21">
        <v>5.8022411549922399</v>
      </c>
    </row>
    <row r="17" spans="1:7" x14ac:dyDescent="0.2">
      <c r="A17" s="53"/>
      <c r="B17" s="21">
        <v>13.0527788062035</v>
      </c>
      <c r="C17" s="21">
        <v>8.4572586284915108</v>
      </c>
      <c r="E17" s="53"/>
      <c r="F17" s="44">
        <v>8.3832119791023896</v>
      </c>
      <c r="G17" s="21">
        <v>5.7572555432144501</v>
      </c>
    </row>
    <row r="18" spans="1:7" x14ac:dyDescent="0.2">
      <c r="A18" s="53"/>
      <c r="B18" s="21">
        <v>6.0447836350376098</v>
      </c>
      <c r="C18" s="21">
        <v>7.4398869397480496</v>
      </c>
      <c r="E18" s="53"/>
      <c r="F18" s="44">
        <v>13.384957098857999</v>
      </c>
      <c r="G18" s="21">
        <v>5.2444197527858396</v>
      </c>
    </row>
    <row r="19" spans="1:7" x14ac:dyDescent="0.2">
      <c r="A19" s="53"/>
      <c r="B19" s="21">
        <v>3.1914910548169999</v>
      </c>
      <c r="C19" s="21">
        <v>4.2718202464640198</v>
      </c>
      <c r="E19" s="53"/>
      <c r="F19" s="44">
        <v>22.820442221964001</v>
      </c>
      <c r="G19" s="21">
        <v>9.7948997894408496</v>
      </c>
    </row>
    <row r="20" spans="1:7" x14ac:dyDescent="0.2">
      <c r="A20" s="53"/>
      <c r="B20" s="21">
        <v>16.675992438563298</v>
      </c>
      <c r="C20" s="21">
        <v>9.7739130434782595</v>
      </c>
      <c r="E20" s="53"/>
      <c r="F20" s="44">
        <v>13.394328922495299</v>
      </c>
      <c r="G20" s="21">
        <v>11.812476370510399</v>
      </c>
    </row>
    <row r="21" spans="1:7" x14ac:dyDescent="0.2">
      <c r="A21" s="53"/>
      <c r="B21" s="21">
        <v>13.531697734779</v>
      </c>
      <c r="C21" s="21">
        <v>7.4433113965743596</v>
      </c>
      <c r="E21" s="53"/>
      <c r="F21" s="44">
        <v>13.393339984486399</v>
      </c>
      <c r="G21" s="21">
        <v>5.4425447500848598</v>
      </c>
    </row>
    <row r="22" spans="1:7" x14ac:dyDescent="0.2">
      <c r="A22" s="53"/>
      <c r="B22" s="21">
        <v>8.13648262125818</v>
      </c>
      <c r="C22" s="21">
        <v>5.0106865858480996</v>
      </c>
      <c r="E22" s="53"/>
      <c r="F22" s="44">
        <v>4.0972928124522401</v>
      </c>
      <c r="G22" s="21">
        <v>6.6393901974531699</v>
      </c>
    </row>
    <row r="23" spans="1:7" x14ac:dyDescent="0.2">
      <c r="A23" s="53"/>
      <c r="B23" s="21">
        <v>0.57024560082807896</v>
      </c>
      <c r="C23" s="21">
        <v>2.2609647809610198</v>
      </c>
      <c r="E23" s="53"/>
      <c r="F23" s="44">
        <v>49.1418941461286</v>
      </c>
      <c r="G23" s="21">
        <v>4.4483605225112697E-3</v>
      </c>
    </row>
    <row r="24" spans="1:7" x14ac:dyDescent="0.2">
      <c r="A24" s="54"/>
      <c r="B24" s="26">
        <v>2.4899699043117001</v>
      </c>
      <c r="C24" s="26">
        <v>1.30256213042041</v>
      </c>
      <c r="E24" s="54"/>
      <c r="F24" s="45">
        <v>12.046701248981901</v>
      </c>
      <c r="G24" s="26">
        <v>3.74694560090914</v>
      </c>
    </row>
    <row r="25" spans="1:7" x14ac:dyDescent="0.2">
      <c r="C25" s="7"/>
      <c r="E25" s="7"/>
      <c r="G25" s="7"/>
    </row>
  </sheetData>
  <mergeCells count="8">
    <mergeCell ref="O2:P2"/>
    <mergeCell ref="Q2:R2"/>
    <mergeCell ref="M2:N2"/>
    <mergeCell ref="A4:A14"/>
    <mergeCell ref="A15:A24"/>
    <mergeCell ref="E4:E14"/>
    <mergeCell ref="E15:E24"/>
    <mergeCell ref="K2:L2"/>
  </mergeCells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8B5AE-4E19-864E-BD00-78175E296356}">
  <dimension ref="A1:C17"/>
  <sheetViews>
    <sheetView workbookViewId="0">
      <selection activeCell="G20" sqref="G20"/>
    </sheetView>
  </sheetViews>
  <sheetFormatPr baseColWidth="10" defaultRowHeight="16" x14ac:dyDescent="0.2"/>
  <cols>
    <col min="1" max="1" width="15.83203125" customWidth="1"/>
    <col min="2" max="2" width="12.1640625" customWidth="1"/>
  </cols>
  <sheetData>
    <row r="1" spans="1:3" x14ac:dyDescent="0.2">
      <c r="A1" s="6" t="s">
        <v>45</v>
      </c>
    </row>
    <row r="2" spans="1:3" x14ac:dyDescent="0.2">
      <c r="A2" s="6" t="s">
        <v>46</v>
      </c>
    </row>
    <row r="3" spans="1:3" x14ac:dyDescent="0.2">
      <c r="A3" s="29"/>
      <c r="B3" s="29" t="s">
        <v>13</v>
      </c>
      <c r="C3" s="29" t="s">
        <v>14</v>
      </c>
    </row>
    <row r="4" spans="1:3" x14ac:dyDescent="0.2">
      <c r="A4" s="30" t="s">
        <v>23</v>
      </c>
      <c r="B4" s="31">
        <v>0.30754252270833898</v>
      </c>
      <c r="C4" s="32">
        <v>0.17504209405403201</v>
      </c>
    </row>
    <row r="5" spans="1:3" x14ac:dyDescent="0.2">
      <c r="A5" s="30" t="s">
        <v>27</v>
      </c>
      <c r="B5" s="31">
        <v>0.31284567734083002</v>
      </c>
      <c r="C5" s="32">
        <v>0.16733879568434501</v>
      </c>
    </row>
    <row r="6" spans="1:3" x14ac:dyDescent="0.2">
      <c r="A6" s="30" t="s">
        <v>18</v>
      </c>
      <c r="B6" s="31">
        <v>0.27828372033651</v>
      </c>
      <c r="C6" s="32">
        <v>0.22190583514502599</v>
      </c>
    </row>
    <row r="7" spans="1:3" x14ac:dyDescent="0.2">
      <c r="A7" s="30" t="s">
        <v>19</v>
      </c>
      <c r="B7" s="31">
        <v>0.25162570039773202</v>
      </c>
      <c r="C7" s="32">
        <v>0.27119724122456101</v>
      </c>
    </row>
    <row r="8" spans="1:3" x14ac:dyDescent="0.2">
      <c r="A8" s="30" t="s">
        <v>17</v>
      </c>
      <c r="B8" s="31">
        <v>0.207804976944688</v>
      </c>
      <c r="C8" s="32">
        <v>0.36605143658302203</v>
      </c>
    </row>
    <row r="9" spans="1:3" x14ac:dyDescent="0.2">
      <c r="A9" s="30" t="s">
        <v>24</v>
      </c>
      <c r="B9" s="31">
        <v>0.20223356796900999</v>
      </c>
      <c r="C9" s="32">
        <v>0.37932681056413797</v>
      </c>
    </row>
    <row r="10" spans="1:3" x14ac:dyDescent="0.2">
      <c r="A10" s="30" t="s">
        <v>20</v>
      </c>
      <c r="B10" s="31">
        <v>0.15799753280787801</v>
      </c>
      <c r="C10" s="32">
        <v>0.49396468049604803</v>
      </c>
    </row>
    <row r="11" spans="1:3" x14ac:dyDescent="0.2">
      <c r="A11" s="30" t="s">
        <v>22</v>
      </c>
      <c r="B11" s="31">
        <v>-0.102730906105534</v>
      </c>
      <c r="C11" s="32">
        <v>0.65767828045070398</v>
      </c>
    </row>
    <row r="12" spans="1:3" x14ac:dyDescent="0.2">
      <c r="A12" s="30" t="s">
        <v>21</v>
      </c>
      <c r="B12" s="31">
        <v>-0.11768540509558</v>
      </c>
      <c r="C12" s="32">
        <v>0.61141789443060801</v>
      </c>
    </row>
    <row r="13" spans="1:3" x14ac:dyDescent="0.2">
      <c r="A13" s="30" t="s">
        <v>29</v>
      </c>
      <c r="B13" s="31">
        <v>-0.15252039778882401</v>
      </c>
      <c r="C13" s="32">
        <v>0.50924306953559695</v>
      </c>
    </row>
    <row r="14" spans="1:3" x14ac:dyDescent="0.2">
      <c r="A14" s="30" t="s">
        <v>16</v>
      </c>
      <c r="B14" s="31">
        <v>-0.29528469337367302</v>
      </c>
      <c r="C14" s="32">
        <v>0.19376811369758201</v>
      </c>
    </row>
    <row r="15" spans="1:3" x14ac:dyDescent="0.2">
      <c r="A15" s="30" t="s">
        <v>28</v>
      </c>
      <c r="B15" s="31">
        <v>-0.33290015143059198</v>
      </c>
      <c r="C15" s="32">
        <v>0.140329084355239</v>
      </c>
    </row>
    <row r="16" spans="1:3" x14ac:dyDescent="0.2">
      <c r="A16" s="30" t="s">
        <v>25</v>
      </c>
      <c r="B16" s="31">
        <v>-0.52405766025987699</v>
      </c>
      <c r="C16" s="32">
        <v>1.4746786267748601E-2</v>
      </c>
    </row>
    <row r="17" spans="1:3" x14ac:dyDescent="0.2">
      <c r="A17" s="30" t="s">
        <v>26</v>
      </c>
      <c r="B17" s="31">
        <v>-0.60975638774849905</v>
      </c>
      <c r="C17" s="32">
        <v>3.3381352274441801E-3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1b</vt:lpstr>
      <vt:lpstr>1c</vt:lpstr>
      <vt:lpstr>1d</vt:lpstr>
      <vt:lpstr>1e</vt:lpstr>
      <vt:lpstr>1f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Rausser</dc:creator>
  <cp:lastModifiedBy>Shannon Rausser</cp:lastModifiedBy>
  <dcterms:created xsi:type="dcterms:W3CDTF">2021-06-08T20:57:31Z</dcterms:created>
  <dcterms:modified xsi:type="dcterms:W3CDTF">2021-09-03T14:39:53Z</dcterms:modified>
</cp:coreProperties>
</file>