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hannonrausser/Google Drive/MitoLab - General/ Members Folders/Shannon/Mito Inflammation Project/Paper/Manuscript/eLife submission/Source data/"/>
    </mc:Choice>
  </mc:AlternateContent>
  <xr:revisionPtr revIDLastSave="0" documentId="13_ncr:1_{1871E2C0-DD70-E04A-9429-10E4B8AAF39E}" xr6:coauthVersionLast="36" xr6:coauthVersionMax="47" xr10:uidLastSave="{00000000-0000-0000-0000-000000000000}"/>
  <bookViews>
    <workbookView xWindow="8400" yWindow="3940" windowWidth="24640" windowHeight="14000" xr2:uid="{89A0192C-60BB-C746-83AF-E796D52AB3D0}"/>
  </bookViews>
  <sheets>
    <sheet name="8a" sheetId="1" r:id="rId1"/>
    <sheet name="8b" sheetId="2" r:id="rId2"/>
    <sheet name="8c" sheetId="3" r:id="rId3"/>
    <sheet name="8d" sheetId="4" r:id="rId4"/>
    <sheet name="8e" sheetId="5" r:id="rId5"/>
    <sheet name="8f" sheetId="6" r:id="rId6"/>
    <sheet name="Raw Mitotype data" sheetId="7" r:id="rId7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4" i="7" l="1"/>
  <c r="G164" i="7"/>
  <c r="H164" i="7"/>
  <c r="I164" i="7"/>
  <c r="J164" i="7"/>
  <c r="K164" i="7"/>
  <c r="L164" i="7"/>
  <c r="M164" i="7"/>
  <c r="N164" i="7"/>
  <c r="O164" i="7"/>
  <c r="P164" i="7"/>
  <c r="Q164" i="7"/>
  <c r="R164" i="7"/>
  <c r="S164" i="7"/>
  <c r="T164" i="7"/>
  <c r="U164" i="7"/>
  <c r="V164" i="7"/>
  <c r="W164" i="7"/>
  <c r="X164" i="7"/>
  <c r="Y164" i="7"/>
  <c r="Z164" i="7"/>
  <c r="AA164" i="7"/>
  <c r="AB164" i="7"/>
  <c r="AC164" i="7"/>
  <c r="AD164" i="7"/>
  <c r="AE164" i="7"/>
  <c r="AF164" i="7"/>
  <c r="F165" i="7"/>
  <c r="G165" i="7"/>
  <c r="H165" i="7"/>
  <c r="I165" i="7"/>
  <c r="J165" i="7"/>
  <c r="K165" i="7"/>
  <c r="L165" i="7"/>
  <c r="M165" i="7"/>
  <c r="N165" i="7"/>
  <c r="O165" i="7"/>
  <c r="P165" i="7"/>
  <c r="Q165" i="7"/>
  <c r="R165" i="7"/>
  <c r="S165" i="7"/>
  <c r="T165" i="7"/>
  <c r="U165" i="7"/>
  <c r="V165" i="7"/>
  <c r="W165" i="7"/>
  <c r="X165" i="7"/>
  <c r="Y165" i="7"/>
  <c r="Z165" i="7"/>
  <c r="AA165" i="7"/>
  <c r="AB165" i="7"/>
  <c r="AC165" i="7"/>
  <c r="AD165" i="7"/>
  <c r="AE165" i="7"/>
  <c r="AF165" i="7"/>
  <c r="F166" i="7"/>
  <c r="G166" i="7"/>
  <c r="H166" i="7"/>
  <c r="I166" i="7"/>
  <c r="J166" i="7"/>
  <c r="K166" i="7"/>
  <c r="L166" i="7"/>
  <c r="M166" i="7"/>
  <c r="N166" i="7"/>
  <c r="O166" i="7"/>
  <c r="P166" i="7"/>
  <c r="Q166" i="7"/>
  <c r="R166" i="7"/>
  <c r="S166" i="7"/>
  <c r="T166" i="7"/>
  <c r="U166" i="7"/>
  <c r="V166" i="7"/>
  <c r="W166" i="7"/>
  <c r="X166" i="7"/>
  <c r="Y166" i="7"/>
  <c r="Z166" i="7"/>
  <c r="AA166" i="7"/>
  <c r="AB166" i="7"/>
  <c r="AC166" i="7"/>
  <c r="AD166" i="7"/>
  <c r="AE166" i="7"/>
  <c r="AF166" i="7"/>
  <c r="F167" i="7"/>
  <c r="G167" i="7"/>
  <c r="H167" i="7"/>
  <c r="I167" i="7"/>
  <c r="J167" i="7"/>
  <c r="K167" i="7"/>
  <c r="L167" i="7"/>
  <c r="M167" i="7"/>
  <c r="N167" i="7"/>
  <c r="O167" i="7"/>
  <c r="P167" i="7"/>
  <c r="Q167" i="7"/>
  <c r="R167" i="7"/>
  <c r="S167" i="7"/>
  <c r="T167" i="7"/>
  <c r="U167" i="7"/>
  <c r="V167" i="7"/>
  <c r="W167" i="7"/>
  <c r="X167" i="7"/>
  <c r="Y167" i="7"/>
  <c r="Z167" i="7"/>
  <c r="AA167" i="7"/>
  <c r="AB167" i="7"/>
  <c r="AC167" i="7"/>
  <c r="AD167" i="7"/>
  <c r="AE167" i="7"/>
  <c r="AF167" i="7"/>
  <c r="F168" i="7"/>
  <c r="G168" i="7"/>
  <c r="H168" i="7"/>
  <c r="I168" i="7"/>
  <c r="J168" i="7"/>
  <c r="K168" i="7"/>
  <c r="L168" i="7"/>
  <c r="M168" i="7"/>
  <c r="N168" i="7"/>
  <c r="O168" i="7"/>
  <c r="P168" i="7"/>
  <c r="Q168" i="7"/>
  <c r="R168" i="7"/>
  <c r="S168" i="7"/>
  <c r="T168" i="7"/>
  <c r="U168" i="7"/>
  <c r="V168" i="7"/>
  <c r="W168" i="7"/>
  <c r="X168" i="7"/>
  <c r="Y168" i="7"/>
  <c r="Z168" i="7"/>
  <c r="AA168" i="7"/>
  <c r="AB168" i="7"/>
  <c r="AC168" i="7"/>
  <c r="AD168" i="7"/>
  <c r="AE168" i="7"/>
  <c r="AF168" i="7"/>
  <c r="F169" i="7"/>
  <c r="G169" i="7"/>
  <c r="H169" i="7"/>
  <c r="I169" i="7"/>
  <c r="J169" i="7"/>
  <c r="K169" i="7"/>
  <c r="L169" i="7"/>
  <c r="M169" i="7"/>
  <c r="N169" i="7"/>
  <c r="O169" i="7"/>
  <c r="P169" i="7"/>
  <c r="Q169" i="7"/>
  <c r="R169" i="7"/>
  <c r="S169" i="7"/>
  <c r="T169" i="7"/>
  <c r="U169" i="7"/>
  <c r="V169" i="7"/>
  <c r="W169" i="7"/>
  <c r="X169" i="7"/>
  <c r="Y169" i="7"/>
  <c r="Z169" i="7"/>
  <c r="AA169" i="7"/>
  <c r="AB169" i="7"/>
  <c r="AC169" i="7"/>
  <c r="AD169" i="7"/>
  <c r="AE169" i="7"/>
  <c r="AF169" i="7"/>
  <c r="F170" i="7"/>
  <c r="G170" i="7"/>
  <c r="H170" i="7"/>
  <c r="I170" i="7"/>
  <c r="J170" i="7"/>
  <c r="K170" i="7"/>
  <c r="L170" i="7"/>
  <c r="M170" i="7"/>
  <c r="N170" i="7"/>
  <c r="O170" i="7"/>
  <c r="P170" i="7"/>
  <c r="Q170" i="7"/>
  <c r="R170" i="7"/>
  <c r="S170" i="7"/>
  <c r="T170" i="7"/>
  <c r="U170" i="7"/>
  <c r="V170" i="7"/>
  <c r="W170" i="7"/>
  <c r="X170" i="7"/>
  <c r="Y170" i="7"/>
  <c r="Z170" i="7"/>
  <c r="AA170" i="7"/>
  <c r="AB170" i="7"/>
  <c r="AC170" i="7"/>
  <c r="AD170" i="7"/>
  <c r="AE170" i="7"/>
  <c r="AF170" i="7"/>
  <c r="F171" i="7"/>
  <c r="G171" i="7"/>
  <c r="H171" i="7"/>
  <c r="I171" i="7"/>
  <c r="J171" i="7"/>
  <c r="K171" i="7"/>
  <c r="L171" i="7"/>
  <c r="M171" i="7"/>
  <c r="N171" i="7"/>
  <c r="O171" i="7"/>
  <c r="P171" i="7"/>
  <c r="Q171" i="7"/>
  <c r="R171" i="7"/>
  <c r="S171" i="7"/>
  <c r="T171" i="7"/>
  <c r="U171" i="7"/>
  <c r="V171" i="7"/>
  <c r="W171" i="7"/>
  <c r="X171" i="7"/>
  <c r="Y171" i="7"/>
  <c r="Z171" i="7"/>
  <c r="AA171" i="7"/>
  <c r="AB171" i="7"/>
  <c r="AC171" i="7"/>
  <c r="AD171" i="7"/>
  <c r="AE171" i="7"/>
  <c r="AF171" i="7"/>
  <c r="F172" i="7"/>
  <c r="G172" i="7"/>
  <c r="H172" i="7"/>
  <c r="I172" i="7"/>
  <c r="J172" i="7"/>
  <c r="K172" i="7"/>
  <c r="L172" i="7"/>
  <c r="M172" i="7"/>
  <c r="N172" i="7"/>
  <c r="O172" i="7"/>
  <c r="P172" i="7"/>
  <c r="Q172" i="7"/>
  <c r="R172" i="7"/>
  <c r="S172" i="7"/>
  <c r="T172" i="7"/>
  <c r="U172" i="7"/>
  <c r="V172" i="7"/>
  <c r="W172" i="7"/>
  <c r="X172" i="7"/>
  <c r="Y172" i="7"/>
  <c r="Z172" i="7"/>
  <c r="AA172" i="7"/>
  <c r="AB172" i="7"/>
  <c r="AC172" i="7"/>
  <c r="AD172" i="7"/>
  <c r="AE172" i="7"/>
  <c r="AF172" i="7"/>
  <c r="F173" i="7"/>
  <c r="G173" i="7"/>
  <c r="H173" i="7"/>
  <c r="I173" i="7"/>
  <c r="J173" i="7"/>
  <c r="K173" i="7"/>
  <c r="L173" i="7"/>
  <c r="M173" i="7"/>
  <c r="N173" i="7"/>
  <c r="O173" i="7"/>
  <c r="P173" i="7"/>
  <c r="Q173" i="7"/>
  <c r="R173" i="7"/>
  <c r="S173" i="7"/>
  <c r="T173" i="7"/>
  <c r="U173" i="7"/>
  <c r="V173" i="7"/>
  <c r="W173" i="7"/>
  <c r="X173" i="7"/>
  <c r="Y173" i="7"/>
  <c r="Z173" i="7"/>
  <c r="AA173" i="7"/>
  <c r="AB173" i="7"/>
  <c r="AC173" i="7"/>
  <c r="AD173" i="7"/>
  <c r="AE173" i="7"/>
  <c r="AF173" i="7"/>
  <c r="F174" i="7"/>
  <c r="G174" i="7"/>
  <c r="H174" i="7"/>
  <c r="I174" i="7"/>
  <c r="J174" i="7"/>
  <c r="K174" i="7"/>
  <c r="L174" i="7"/>
  <c r="M174" i="7"/>
  <c r="N174" i="7"/>
  <c r="O174" i="7"/>
  <c r="P174" i="7"/>
  <c r="Q174" i="7"/>
  <c r="R174" i="7"/>
  <c r="S174" i="7"/>
  <c r="T174" i="7"/>
  <c r="U174" i="7"/>
  <c r="V174" i="7"/>
  <c r="W174" i="7"/>
  <c r="X174" i="7"/>
  <c r="Y174" i="7"/>
  <c r="Z174" i="7"/>
  <c r="AA174" i="7"/>
  <c r="AB174" i="7"/>
  <c r="AC174" i="7"/>
  <c r="AD174" i="7"/>
  <c r="AE174" i="7"/>
  <c r="AF174" i="7"/>
  <c r="F175" i="7"/>
  <c r="G175" i="7"/>
  <c r="H175" i="7"/>
  <c r="I175" i="7"/>
  <c r="J175" i="7"/>
  <c r="K175" i="7"/>
  <c r="L175" i="7"/>
  <c r="M175" i="7"/>
  <c r="N175" i="7"/>
  <c r="O175" i="7"/>
  <c r="P175" i="7"/>
  <c r="Q175" i="7"/>
  <c r="R175" i="7"/>
  <c r="S175" i="7"/>
  <c r="T175" i="7"/>
  <c r="U175" i="7"/>
  <c r="V175" i="7"/>
  <c r="W175" i="7"/>
  <c r="X175" i="7"/>
  <c r="Y175" i="7"/>
  <c r="Z175" i="7"/>
  <c r="AA175" i="7"/>
  <c r="AB175" i="7"/>
  <c r="AC175" i="7"/>
  <c r="AD175" i="7"/>
  <c r="AE175" i="7"/>
  <c r="AF175" i="7"/>
  <c r="F176" i="7"/>
  <c r="G176" i="7"/>
  <c r="H176" i="7"/>
  <c r="I176" i="7"/>
  <c r="J176" i="7"/>
  <c r="K176" i="7"/>
  <c r="L176" i="7"/>
  <c r="M176" i="7"/>
  <c r="N176" i="7"/>
  <c r="O176" i="7"/>
  <c r="P176" i="7"/>
  <c r="Q176" i="7"/>
  <c r="R176" i="7"/>
  <c r="S176" i="7"/>
  <c r="T176" i="7"/>
  <c r="U176" i="7"/>
  <c r="V176" i="7"/>
  <c r="W176" i="7"/>
  <c r="X176" i="7"/>
  <c r="Y176" i="7"/>
  <c r="Z176" i="7"/>
  <c r="AA176" i="7"/>
  <c r="AB176" i="7"/>
  <c r="AC176" i="7"/>
  <c r="AD176" i="7"/>
  <c r="AE176" i="7"/>
  <c r="AF176" i="7"/>
  <c r="F177" i="7"/>
  <c r="G177" i="7"/>
  <c r="H177" i="7"/>
  <c r="I177" i="7"/>
  <c r="J177" i="7"/>
  <c r="K177" i="7"/>
  <c r="L177" i="7"/>
  <c r="M177" i="7"/>
  <c r="N177" i="7"/>
  <c r="O177" i="7"/>
  <c r="P177" i="7"/>
  <c r="Q177" i="7"/>
  <c r="R177" i="7"/>
  <c r="S177" i="7"/>
  <c r="T177" i="7"/>
  <c r="U177" i="7"/>
  <c r="V177" i="7"/>
  <c r="W177" i="7"/>
  <c r="X177" i="7"/>
  <c r="Y177" i="7"/>
  <c r="Z177" i="7"/>
  <c r="AA177" i="7"/>
  <c r="AB177" i="7"/>
  <c r="AC177" i="7"/>
  <c r="AD177" i="7"/>
  <c r="AE177" i="7"/>
  <c r="AF177" i="7"/>
  <c r="F178" i="7"/>
  <c r="G178" i="7"/>
  <c r="H178" i="7"/>
  <c r="I178" i="7"/>
  <c r="J178" i="7"/>
  <c r="K178" i="7"/>
  <c r="L178" i="7"/>
  <c r="M178" i="7"/>
  <c r="N178" i="7"/>
  <c r="O178" i="7"/>
  <c r="P178" i="7"/>
  <c r="Q178" i="7"/>
  <c r="R178" i="7"/>
  <c r="S178" i="7"/>
  <c r="T178" i="7"/>
  <c r="U178" i="7"/>
  <c r="V178" i="7"/>
  <c r="W178" i="7"/>
  <c r="X178" i="7"/>
  <c r="Y178" i="7"/>
  <c r="Z178" i="7"/>
  <c r="AA178" i="7"/>
  <c r="AB178" i="7"/>
  <c r="AC178" i="7"/>
  <c r="AD178" i="7"/>
  <c r="AE178" i="7"/>
  <c r="AF178" i="7"/>
  <c r="F179" i="7"/>
  <c r="G179" i="7"/>
  <c r="H179" i="7"/>
  <c r="I179" i="7"/>
  <c r="J179" i="7"/>
  <c r="K179" i="7"/>
  <c r="L179" i="7"/>
  <c r="M179" i="7"/>
  <c r="N179" i="7"/>
  <c r="O179" i="7"/>
  <c r="P179" i="7"/>
  <c r="Q179" i="7"/>
  <c r="R179" i="7"/>
  <c r="S179" i="7"/>
  <c r="T179" i="7"/>
  <c r="U179" i="7"/>
  <c r="V179" i="7"/>
  <c r="W179" i="7"/>
  <c r="X179" i="7"/>
  <c r="Y179" i="7"/>
  <c r="Z179" i="7"/>
  <c r="AA179" i="7"/>
  <c r="AB179" i="7"/>
  <c r="AC179" i="7"/>
  <c r="AD179" i="7"/>
  <c r="AE179" i="7"/>
  <c r="AF179" i="7"/>
  <c r="F180" i="7"/>
  <c r="G180" i="7"/>
  <c r="H180" i="7"/>
  <c r="I180" i="7"/>
  <c r="J180" i="7"/>
  <c r="K180" i="7"/>
  <c r="L180" i="7"/>
  <c r="M180" i="7"/>
  <c r="N180" i="7"/>
  <c r="O180" i="7"/>
  <c r="P180" i="7"/>
  <c r="Q180" i="7"/>
  <c r="R180" i="7"/>
  <c r="S180" i="7"/>
  <c r="T180" i="7"/>
  <c r="U180" i="7"/>
  <c r="V180" i="7"/>
  <c r="W180" i="7"/>
  <c r="X180" i="7"/>
  <c r="Y180" i="7"/>
  <c r="Z180" i="7"/>
  <c r="AA180" i="7"/>
  <c r="AB180" i="7"/>
  <c r="AC180" i="7"/>
  <c r="AD180" i="7"/>
  <c r="AE180" i="7"/>
  <c r="AF180" i="7"/>
  <c r="F181" i="7"/>
  <c r="G181" i="7"/>
  <c r="H181" i="7"/>
  <c r="I181" i="7"/>
  <c r="J181" i="7"/>
  <c r="K181" i="7"/>
  <c r="L181" i="7"/>
  <c r="M181" i="7"/>
  <c r="N181" i="7"/>
  <c r="O181" i="7"/>
  <c r="P181" i="7"/>
  <c r="Q181" i="7"/>
  <c r="R181" i="7"/>
  <c r="S181" i="7"/>
  <c r="T181" i="7"/>
  <c r="U181" i="7"/>
  <c r="V181" i="7"/>
  <c r="W181" i="7"/>
  <c r="X181" i="7"/>
  <c r="Y181" i="7"/>
  <c r="Z181" i="7"/>
  <c r="AA181" i="7"/>
  <c r="AB181" i="7"/>
  <c r="AC181" i="7"/>
  <c r="AD181" i="7"/>
  <c r="AE181" i="7"/>
  <c r="AF181" i="7"/>
  <c r="F182" i="7"/>
  <c r="G182" i="7"/>
  <c r="H182" i="7"/>
  <c r="I182" i="7"/>
  <c r="J182" i="7"/>
  <c r="K182" i="7"/>
  <c r="L182" i="7"/>
  <c r="M182" i="7"/>
  <c r="N182" i="7"/>
  <c r="O182" i="7"/>
  <c r="P182" i="7"/>
  <c r="Q182" i="7"/>
  <c r="R182" i="7"/>
  <c r="S182" i="7"/>
  <c r="T182" i="7"/>
  <c r="U182" i="7"/>
  <c r="V182" i="7"/>
  <c r="W182" i="7"/>
  <c r="X182" i="7"/>
  <c r="Y182" i="7"/>
  <c r="Z182" i="7"/>
  <c r="AA182" i="7"/>
  <c r="AB182" i="7"/>
  <c r="AC182" i="7"/>
  <c r="AD182" i="7"/>
  <c r="AE182" i="7"/>
  <c r="AF182" i="7"/>
  <c r="F183" i="7"/>
  <c r="G183" i="7"/>
  <c r="H183" i="7"/>
  <c r="I183" i="7"/>
  <c r="J183" i="7"/>
  <c r="K183" i="7"/>
  <c r="L183" i="7"/>
  <c r="M183" i="7"/>
  <c r="N183" i="7"/>
  <c r="O183" i="7"/>
  <c r="P183" i="7"/>
  <c r="Q183" i="7"/>
  <c r="R183" i="7"/>
  <c r="S183" i="7"/>
  <c r="T183" i="7"/>
  <c r="U183" i="7"/>
  <c r="V183" i="7"/>
  <c r="W183" i="7"/>
  <c r="X183" i="7"/>
  <c r="Y183" i="7"/>
  <c r="Z183" i="7"/>
  <c r="AA183" i="7"/>
  <c r="AB183" i="7"/>
  <c r="AC183" i="7"/>
  <c r="AD183" i="7"/>
  <c r="AE183" i="7"/>
  <c r="AF183" i="7"/>
  <c r="F184" i="7"/>
  <c r="G184" i="7"/>
  <c r="H184" i="7"/>
  <c r="I184" i="7"/>
  <c r="J184" i="7"/>
  <c r="K184" i="7"/>
  <c r="L184" i="7"/>
  <c r="M184" i="7"/>
  <c r="N184" i="7"/>
  <c r="O184" i="7"/>
  <c r="P184" i="7"/>
  <c r="Q184" i="7"/>
  <c r="R184" i="7"/>
  <c r="S184" i="7"/>
  <c r="T184" i="7"/>
  <c r="U184" i="7"/>
  <c r="V184" i="7"/>
  <c r="W184" i="7"/>
  <c r="X184" i="7"/>
  <c r="Y184" i="7"/>
  <c r="Z184" i="7"/>
  <c r="AA184" i="7"/>
  <c r="AB184" i="7"/>
  <c r="AC184" i="7"/>
  <c r="AD184" i="7"/>
  <c r="AE184" i="7"/>
  <c r="AF184" i="7"/>
  <c r="F185" i="7"/>
  <c r="G185" i="7"/>
  <c r="H185" i="7"/>
  <c r="I185" i="7"/>
  <c r="J185" i="7"/>
  <c r="K185" i="7"/>
  <c r="L185" i="7"/>
  <c r="M185" i="7"/>
  <c r="N185" i="7"/>
  <c r="O185" i="7"/>
  <c r="P185" i="7"/>
  <c r="Q185" i="7"/>
  <c r="R185" i="7"/>
  <c r="S185" i="7"/>
  <c r="T185" i="7"/>
  <c r="U185" i="7"/>
  <c r="V185" i="7"/>
  <c r="W185" i="7"/>
  <c r="X185" i="7"/>
  <c r="Y185" i="7"/>
  <c r="Z185" i="7"/>
  <c r="AA185" i="7"/>
  <c r="AB185" i="7"/>
  <c r="AC185" i="7"/>
  <c r="AD185" i="7"/>
  <c r="AE185" i="7"/>
  <c r="AF185" i="7"/>
  <c r="F186" i="7"/>
  <c r="G186" i="7"/>
  <c r="H186" i="7"/>
  <c r="I186" i="7"/>
  <c r="J186" i="7"/>
  <c r="K186" i="7"/>
  <c r="L186" i="7"/>
  <c r="M186" i="7"/>
  <c r="N186" i="7"/>
  <c r="O186" i="7"/>
  <c r="P186" i="7"/>
  <c r="Q186" i="7"/>
  <c r="R186" i="7"/>
  <c r="S186" i="7"/>
  <c r="T186" i="7"/>
  <c r="U186" i="7"/>
  <c r="V186" i="7"/>
  <c r="W186" i="7"/>
  <c r="X186" i="7"/>
  <c r="Y186" i="7"/>
  <c r="Z186" i="7"/>
  <c r="AA186" i="7"/>
  <c r="AB186" i="7"/>
  <c r="AC186" i="7"/>
  <c r="AD186" i="7"/>
  <c r="AE186" i="7"/>
  <c r="AF186" i="7"/>
  <c r="F187" i="7"/>
  <c r="G187" i="7"/>
  <c r="H187" i="7"/>
  <c r="I187" i="7"/>
  <c r="J187" i="7"/>
  <c r="K187" i="7"/>
  <c r="L187" i="7"/>
  <c r="M187" i="7"/>
  <c r="N187" i="7"/>
  <c r="O187" i="7"/>
  <c r="P187" i="7"/>
  <c r="Q187" i="7"/>
  <c r="R187" i="7"/>
  <c r="S187" i="7"/>
  <c r="T187" i="7"/>
  <c r="U187" i="7"/>
  <c r="V187" i="7"/>
  <c r="W187" i="7"/>
  <c r="X187" i="7"/>
  <c r="Y187" i="7"/>
  <c r="Z187" i="7"/>
  <c r="AA187" i="7"/>
  <c r="AB187" i="7"/>
  <c r="AC187" i="7"/>
  <c r="AD187" i="7"/>
  <c r="AE187" i="7"/>
  <c r="AF187" i="7"/>
  <c r="F188" i="7"/>
  <c r="G188" i="7"/>
  <c r="H188" i="7"/>
  <c r="I188" i="7"/>
  <c r="J188" i="7"/>
  <c r="K188" i="7"/>
  <c r="L188" i="7"/>
  <c r="M188" i="7"/>
  <c r="N188" i="7"/>
  <c r="O188" i="7"/>
  <c r="P188" i="7"/>
  <c r="Q188" i="7"/>
  <c r="R188" i="7"/>
  <c r="S188" i="7"/>
  <c r="T188" i="7"/>
  <c r="U188" i="7"/>
  <c r="V188" i="7"/>
  <c r="W188" i="7"/>
  <c r="X188" i="7"/>
  <c r="Y188" i="7"/>
  <c r="Z188" i="7"/>
  <c r="AA188" i="7"/>
  <c r="AB188" i="7"/>
  <c r="AC188" i="7"/>
  <c r="AD188" i="7"/>
  <c r="AE188" i="7"/>
  <c r="AF188" i="7"/>
  <c r="F189" i="7"/>
  <c r="G189" i="7"/>
  <c r="H189" i="7"/>
  <c r="I189" i="7"/>
  <c r="J189" i="7"/>
  <c r="K189" i="7"/>
  <c r="L189" i="7"/>
  <c r="M189" i="7"/>
  <c r="N189" i="7"/>
  <c r="O189" i="7"/>
  <c r="P189" i="7"/>
  <c r="Q189" i="7"/>
  <c r="R189" i="7"/>
  <c r="S189" i="7"/>
  <c r="T189" i="7"/>
  <c r="U189" i="7"/>
  <c r="V189" i="7"/>
  <c r="W189" i="7"/>
  <c r="X189" i="7"/>
  <c r="Y189" i="7"/>
  <c r="Z189" i="7"/>
  <c r="AA189" i="7"/>
  <c r="AB189" i="7"/>
  <c r="AC189" i="7"/>
  <c r="AD189" i="7"/>
  <c r="AE189" i="7"/>
  <c r="AF189" i="7"/>
  <c r="F190" i="7"/>
  <c r="G190" i="7"/>
  <c r="H190" i="7"/>
  <c r="I190" i="7"/>
  <c r="J190" i="7"/>
  <c r="K190" i="7"/>
  <c r="L190" i="7"/>
  <c r="M190" i="7"/>
  <c r="N190" i="7"/>
  <c r="O190" i="7"/>
  <c r="P190" i="7"/>
  <c r="Q190" i="7"/>
  <c r="R190" i="7"/>
  <c r="S190" i="7"/>
  <c r="T190" i="7"/>
  <c r="U190" i="7"/>
  <c r="V190" i="7"/>
  <c r="W190" i="7"/>
  <c r="X190" i="7"/>
  <c r="Y190" i="7"/>
  <c r="Z190" i="7"/>
  <c r="AA190" i="7"/>
  <c r="AB190" i="7"/>
  <c r="AC190" i="7"/>
  <c r="AD190" i="7"/>
  <c r="AE190" i="7"/>
  <c r="AF190" i="7"/>
  <c r="F191" i="7"/>
  <c r="G191" i="7"/>
  <c r="H191" i="7"/>
  <c r="I191" i="7"/>
  <c r="J191" i="7"/>
  <c r="K191" i="7"/>
  <c r="L191" i="7"/>
  <c r="M191" i="7"/>
  <c r="N191" i="7"/>
  <c r="O191" i="7"/>
  <c r="P191" i="7"/>
  <c r="Q191" i="7"/>
  <c r="R191" i="7"/>
  <c r="S191" i="7"/>
  <c r="T191" i="7"/>
  <c r="U191" i="7"/>
  <c r="V191" i="7"/>
  <c r="W191" i="7"/>
  <c r="X191" i="7"/>
  <c r="Y191" i="7"/>
  <c r="Z191" i="7"/>
  <c r="AA191" i="7"/>
  <c r="AB191" i="7"/>
  <c r="AC191" i="7"/>
  <c r="AD191" i="7"/>
  <c r="AE191" i="7"/>
  <c r="AF191" i="7"/>
  <c r="F192" i="7"/>
  <c r="G192" i="7"/>
  <c r="H192" i="7"/>
  <c r="I192" i="7"/>
  <c r="J192" i="7"/>
  <c r="K192" i="7"/>
  <c r="L192" i="7"/>
  <c r="M192" i="7"/>
  <c r="N192" i="7"/>
  <c r="O192" i="7"/>
  <c r="P192" i="7"/>
  <c r="Q192" i="7"/>
  <c r="R192" i="7"/>
  <c r="S192" i="7"/>
  <c r="T192" i="7"/>
  <c r="U192" i="7"/>
  <c r="V192" i="7"/>
  <c r="W192" i="7"/>
  <c r="X192" i="7"/>
  <c r="Y192" i="7"/>
  <c r="Z192" i="7"/>
  <c r="AA192" i="7"/>
  <c r="AB192" i="7"/>
  <c r="AC192" i="7"/>
  <c r="AD192" i="7"/>
  <c r="AE192" i="7"/>
  <c r="AF192" i="7"/>
  <c r="F100" i="7"/>
  <c r="G100" i="7"/>
  <c r="H100" i="7"/>
  <c r="I100" i="7"/>
  <c r="J100" i="7"/>
  <c r="K100" i="7"/>
  <c r="L100" i="7"/>
  <c r="M100" i="7"/>
  <c r="N100" i="7"/>
  <c r="O100" i="7"/>
  <c r="P100" i="7"/>
  <c r="Q100" i="7"/>
  <c r="R100" i="7"/>
  <c r="S100" i="7"/>
  <c r="T100" i="7"/>
  <c r="U100" i="7"/>
  <c r="V100" i="7"/>
  <c r="W100" i="7"/>
  <c r="X100" i="7"/>
  <c r="Y100" i="7"/>
  <c r="Z100" i="7"/>
  <c r="AA100" i="7"/>
  <c r="AB100" i="7"/>
  <c r="AC100" i="7"/>
  <c r="AD100" i="7"/>
  <c r="AE100" i="7"/>
  <c r="AF100" i="7"/>
  <c r="F101" i="7"/>
  <c r="G101" i="7"/>
  <c r="H101" i="7"/>
  <c r="I101" i="7"/>
  <c r="J101" i="7"/>
  <c r="K101" i="7"/>
  <c r="L101" i="7"/>
  <c r="M101" i="7"/>
  <c r="N101" i="7"/>
  <c r="O101" i="7"/>
  <c r="P101" i="7"/>
  <c r="Q101" i="7"/>
  <c r="R101" i="7"/>
  <c r="S101" i="7"/>
  <c r="T101" i="7"/>
  <c r="U101" i="7"/>
  <c r="V101" i="7"/>
  <c r="W101" i="7"/>
  <c r="X101" i="7"/>
  <c r="Y101" i="7"/>
  <c r="Z101" i="7"/>
  <c r="AA101" i="7"/>
  <c r="AB101" i="7"/>
  <c r="AC101" i="7"/>
  <c r="AD101" i="7"/>
  <c r="AE101" i="7"/>
  <c r="AF101" i="7"/>
  <c r="F102" i="7"/>
  <c r="G102" i="7"/>
  <c r="H102" i="7"/>
  <c r="I102" i="7"/>
  <c r="J102" i="7"/>
  <c r="K102" i="7"/>
  <c r="L102" i="7"/>
  <c r="M102" i="7"/>
  <c r="N102" i="7"/>
  <c r="O102" i="7"/>
  <c r="P102" i="7"/>
  <c r="Q102" i="7"/>
  <c r="R102" i="7"/>
  <c r="S102" i="7"/>
  <c r="T102" i="7"/>
  <c r="U102" i="7"/>
  <c r="V102" i="7"/>
  <c r="W102" i="7"/>
  <c r="X102" i="7"/>
  <c r="Y102" i="7"/>
  <c r="Z102" i="7"/>
  <c r="AA102" i="7"/>
  <c r="AB102" i="7"/>
  <c r="AC102" i="7"/>
  <c r="AD102" i="7"/>
  <c r="AE102" i="7"/>
  <c r="AF102" i="7"/>
  <c r="F103" i="7"/>
  <c r="G103" i="7"/>
  <c r="H103" i="7"/>
  <c r="I103" i="7"/>
  <c r="J103" i="7"/>
  <c r="K103" i="7"/>
  <c r="L103" i="7"/>
  <c r="M103" i="7"/>
  <c r="N103" i="7"/>
  <c r="O103" i="7"/>
  <c r="P103" i="7"/>
  <c r="Q103" i="7"/>
  <c r="R103" i="7"/>
  <c r="S103" i="7"/>
  <c r="T103" i="7"/>
  <c r="U103" i="7"/>
  <c r="V103" i="7"/>
  <c r="W103" i="7"/>
  <c r="X103" i="7"/>
  <c r="Y103" i="7"/>
  <c r="Z103" i="7"/>
  <c r="AA103" i="7"/>
  <c r="AB103" i="7"/>
  <c r="AC103" i="7"/>
  <c r="AD103" i="7"/>
  <c r="AE103" i="7"/>
  <c r="AF103" i="7"/>
  <c r="F104" i="7"/>
  <c r="G104" i="7"/>
  <c r="H104" i="7"/>
  <c r="I104" i="7"/>
  <c r="J104" i="7"/>
  <c r="K104" i="7"/>
  <c r="L104" i="7"/>
  <c r="M104" i="7"/>
  <c r="N104" i="7"/>
  <c r="O104" i="7"/>
  <c r="P104" i="7"/>
  <c r="Q104" i="7"/>
  <c r="R104" i="7"/>
  <c r="S104" i="7"/>
  <c r="T104" i="7"/>
  <c r="U104" i="7"/>
  <c r="V104" i="7"/>
  <c r="W104" i="7"/>
  <c r="X104" i="7"/>
  <c r="Y104" i="7"/>
  <c r="Z104" i="7"/>
  <c r="AA104" i="7"/>
  <c r="AB104" i="7"/>
  <c r="AC104" i="7"/>
  <c r="AD104" i="7"/>
  <c r="AE104" i="7"/>
  <c r="AF104" i="7"/>
  <c r="F105" i="7"/>
  <c r="G105" i="7"/>
  <c r="H105" i="7"/>
  <c r="I105" i="7"/>
  <c r="J105" i="7"/>
  <c r="K105" i="7"/>
  <c r="L105" i="7"/>
  <c r="M105" i="7"/>
  <c r="N105" i="7"/>
  <c r="O105" i="7"/>
  <c r="P105" i="7"/>
  <c r="Q105" i="7"/>
  <c r="R105" i="7"/>
  <c r="S105" i="7"/>
  <c r="T105" i="7"/>
  <c r="U105" i="7"/>
  <c r="V105" i="7"/>
  <c r="W105" i="7"/>
  <c r="X105" i="7"/>
  <c r="Y105" i="7"/>
  <c r="Z105" i="7"/>
  <c r="AA105" i="7"/>
  <c r="AB105" i="7"/>
  <c r="AC105" i="7"/>
  <c r="AD105" i="7"/>
  <c r="AE105" i="7"/>
  <c r="AF105" i="7"/>
  <c r="F106" i="7"/>
  <c r="G106" i="7"/>
  <c r="H106" i="7"/>
  <c r="I106" i="7"/>
  <c r="J106" i="7"/>
  <c r="K106" i="7"/>
  <c r="L106" i="7"/>
  <c r="M106" i="7"/>
  <c r="N106" i="7"/>
  <c r="O106" i="7"/>
  <c r="P106" i="7"/>
  <c r="Q106" i="7"/>
  <c r="R106" i="7"/>
  <c r="S106" i="7"/>
  <c r="T106" i="7"/>
  <c r="U106" i="7"/>
  <c r="V106" i="7"/>
  <c r="W106" i="7"/>
  <c r="X106" i="7"/>
  <c r="Y106" i="7"/>
  <c r="Z106" i="7"/>
  <c r="AA106" i="7"/>
  <c r="AB106" i="7"/>
  <c r="AC106" i="7"/>
  <c r="AD106" i="7"/>
  <c r="AE106" i="7"/>
  <c r="AF106" i="7"/>
  <c r="F107" i="7"/>
  <c r="G107" i="7"/>
  <c r="H107" i="7"/>
  <c r="I107" i="7"/>
  <c r="J107" i="7"/>
  <c r="K107" i="7"/>
  <c r="L107" i="7"/>
  <c r="M107" i="7"/>
  <c r="N107" i="7"/>
  <c r="O107" i="7"/>
  <c r="P107" i="7"/>
  <c r="Q107" i="7"/>
  <c r="R107" i="7"/>
  <c r="S107" i="7"/>
  <c r="T107" i="7"/>
  <c r="U107" i="7"/>
  <c r="V107" i="7"/>
  <c r="W107" i="7"/>
  <c r="X107" i="7"/>
  <c r="Y107" i="7"/>
  <c r="Z107" i="7"/>
  <c r="AA107" i="7"/>
  <c r="AB107" i="7"/>
  <c r="AC107" i="7"/>
  <c r="AD107" i="7"/>
  <c r="AE107" i="7"/>
  <c r="AF107" i="7"/>
  <c r="F108" i="7"/>
  <c r="G108" i="7"/>
  <c r="H108" i="7"/>
  <c r="I108" i="7"/>
  <c r="J108" i="7"/>
  <c r="K108" i="7"/>
  <c r="L108" i="7"/>
  <c r="M108" i="7"/>
  <c r="N108" i="7"/>
  <c r="O108" i="7"/>
  <c r="P108" i="7"/>
  <c r="Q108" i="7"/>
  <c r="R108" i="7"/>
  <c r="S108" i="7"/>
  <c r="T108" i="7"/>
  <c r="U108" i="7"/>
  <c r="V108" i="7"/>
  <c r="W108" i="7"/>
  <c r="X108" i="7"/>
  <c r="Y108" i="7"/>
  <c r="Z108" i="7"/>
  <c r="AA108" i="7"/>
  <c r="AB108" i="7"/>
  <c r="AC108" i="7"/>
  <c r="AD108" i="7"/>
  <c r="AE108" i="7"/>
  <c r="AF108" i="7"/>
  <c r="F109" i="7"/>
  <c r="G109" i="7"/>
  <c r="H109" i="7"/>
  <c r="I109" i="7"/>
  <c r="J109" i="7"/>
  <c r="K109" i="7"/>
  <c r="L109" i="7"/>
  <c r="M109" i="7"/>
  <c r="N109" i="7"/>
  <c r="O109" i="7"/>
  <c r="P109" i="7"/>
  <c r="Q109" i="7"/>
  <c r="R109" i="7"/>
  <c r="S109" i="7"/>
  <c r="T109" i="7"/>
  <c r="U109" i="7"/>
  <c r="V109" i="7"/>
  <c r="W109" i="7"/>
  <c r="X109" i="7"/>
  <c r="Y109" i="7"/>
  <c r="Z109" i="7"/>
  <c r="AA109" i="7"/>
  <c r="AB109" i="7"/>
  <c r="AC109" i="7"/>
  <c r="AD109" i="7"/>
  <c r="AE109" i="7"/>
  <c r="AF109" i="7"/>
  <c r="F110" i="7"/>
  <c r="G110" i="7"/>
  <c r="H110" i="7"/>
  <c r="I110" i="7"/>
  <c r="J110" i="7"/>
  <c r="K110" i="7"/>
  <c r="L110" i="7"/>
  <c r="M110" i="7"/>
  <c r="N110" i="7"/>
  <c r="O110" i="7"/>
  <c r="P110" i="7"/>
  <c r="Q110" i="7"/>
  <c r="R110" i="7"/>
  <c r="S110" i="7"/>
  <c r="T110" i="7"/>
  <c r="U110" i="7"/>
  <c r="V110" i="7"/>
  <c r="W110" i="7"/>
  <c r="X110" i="7"/>
  <c r="Y110" i="7"/>
  <c r="Z110" i="7"/>
  <c r="AA110" i="7"/>
  <c r="AB110" i="7"/>
  <c r="AC110" i="7"/>
  <c r="AD110" i="7"/>
  <c r="AE110" i="7"/>
  <c r="AF110" i="7"/>
  <c r="F111" i="7"/>
  <c r="G111" i="7"/>
  <c r="H111" i="7"/>
  <c r="I111" i="7"/>
  <c r="J111" i="7"/>
  <c r="K111" i="7"/>
  <c r="L111" i="7"/>
  <c r="M111" i="7"/>
  <c r="N111" i="7"/>
  <c r="O111" i="7"/>
  <c r="P111" i="7"/>
  <c r="Q111" i="7"/>
  <c r="R111" i="7"/>
  <c r="S111" i="7"/>
  <c r="T111" i="7"/>
  <c r="U111" i="7"/>
  <c r="V111" i="7"/>
  <c r="W111" i="7"/>
  <c r="X111" i="7"/>
  <c r="Y111" i="7"/>
  <c r="Z111" i="7"/>
  <c r="AA111" i="7"/>
  <c r="AB111" i="7"/>
  <c r="AC111" i="7"/>
  <c r="AD111" i="7"/>
  <c r="AE111" i="7"/>
  <c r="AF111" i="7"/>
  <c r="F112" i="7"/>
  <c r="G112" i="7"/>
  <c r="H112" i="7"/>
  <c r="I112" i="7"/>
  <c r="J112" i="7"/>
  <c r="K112" i="7"/>
  <c r="L112" i="7"/>
  <c r="M112" i="7"/>
  <c r="N112" i="7"/>
  <c r="O112" i="7"/>
  <c r="P112" i="7"/>
  <c r="Q112" i="7"/>
  <c r="R112" i="7"/>
  <c r="S112" i="7"/>
  <c r="T112" i="7"/>
  <c r="U112" i="7"/>
  <c r="V112" i="7"/>
  <c r="W112" i="7"/>
  <c r="X112" i="7"/>
  <c r="Y112" i="7"/>
  <c r="Z112" i="7"/>
  <c r="AA112" i="7"/>
  <c r="AB112" i="7"/>
  <c r="AC112" i="7"/>
  <c r="AD112" i="7"/>
  <c r="AE112" i="7"/>
  <c r="AF112" i="7"/>
  <c r="F113" i="7"/>
  <c r="G113" i="7"/>
  <c r="H113" i="7"/>
  <c r="I113" i="7"/>
  <c r="J113" i="7"/>
  <c r="K113" i="7"/>
  <c r="L113" i="7"/>
  <c r="M113" i="7"/>
  <c r="N113" i="7"/>
  <c r="O113" i="7"/>
  <c r="P113" i="7"/>
  <c r="Q113" i="7"/>
  <c r="R113" i="7"/>
  <c r="S113" i="7"/>
  <c r="T113" i="7"/>
  <c r="U113" i="7"/>
  <c r="V113" i="7"/>
  <c r="W113" i="7"/>
  <c r="X113" i="7"/>
  <c r="Y113" i="7"/>
  <c r="Z113" i="7"/>
  <c r="AA113" i="7"/>
  <c r="AB113" i="7"/>
  <c r="AC113" i="7"/>
  <c r="AD113" i="7"/>
  <c r="AE113" i="7"/>
  <c r="AF113" i="7"/>
  <c r="F114" i="7"/>
  <c r="G114" i="7"/>
  <c r="H114" i="7"/>
  <c r="I114" i="7"/>
  <c r="J114" i="7"/>
  <c r="K114" i="7"/>
  <c r="L114" i="7"/>
  <c r="M114" i="7"/>
  <c r="N114" i="7"/>
  <c r="O114" i="7"/>
  <c r="P114" i="7"/>
  <c r="Q114" i="7"/>
  <c r="R114" i="7"/>
  <c r="S114" i="7"/>
  <c r="T114" i="7"/>
  <c r="U114" i="7"/>
  <c r="V114" i="7"/>
  <c r="W114" i="7"/>
  <c r="X114" i="7"/>
  <c r="Y114" i="7"/>
  <c r="Z114" i="7"/>
  <c r="AA114" i="7"/>
  <c r="AB114" i="7"/>
  <c r="AC114" i="7"/>
  <c r="AD114" i="7"/>
  <c r="AE114" i="7"/>
  <c r="AF114" i="7"/>
  <c r="F115" i="7"/>
  <c r="G115" i="7"/>
  <c r="H115" i="7"/>
  <c r="I115" i="7"/>
  <c r="J115" i="7"/>
  <c r="K115" i="7"/>
  <c r="L115" i="7"/>
  <c r="M115" i="7"/>
  <c r="N115" i="7"/>
  <c r="O115" i="7"/>
  <c r="P115" i="7"/>
  <c r="Q115" i="7"/>
  <c r="R115" i="7"/>
  <c r="S115" i="7"/>
  <c r="T115" i="7"/>
  <c r="U115" i="7"/>
  <c r="V115" i="7"/>
  <c r="W115" i="7"/>
  <c r="X115" i="7"/>
  <c r="Y115" i="7"/>
  <c r="Z115" i="7"/>
  <c r="AA115" i="7"/>
  <c r="AB115" i="7"/>
  <c r="AC115" i="7"/>
  <c r="AD115" i="7"/>
  <c r="AE115" i="7"/>
  <c r="AF115" i="7"/>
  <c r="F116" i="7"/>
  <c r="G116" i="7"/>
  <c r="H116" i="7"/>
  <c r="I116" i="7"/>
  <c r="J116" i="7"/>
  <c r="K116" i="7"/>
  <c r="L116" i="7"/>
  <c r="M116" i="7"/>
  <c r="N116" i="7"/>
  <c r="O116" i="7"/>
  <c r="P116" i="7"/>
  <c r="Q116" i="7"/>
  <c r="R116" i="7"/>
  <c r="S116" i="7"/>
  <c r="T116" i="7"/>
  <c r="U116" i="7"/>
  <c r="V116" i="7"/>
  <c r="W116" i="7"/>
  <c r="X116" i="7"/>
  <c r="Y116" i="7"/>
  <c r="Z116" i="7"/>
  <c r="AA116" i="7"/>
  <c r="AB116" i="7"/>
  <c r="AC116" i="7"/>
  <c r="AD116" i="7"/>
  <c r="AE116" i="7"/>
  <c r="AF116" i="7"/>
  <c r="F117" i="7"/>
  <c r="G117" i="7"/>
  <c r="H117" i="7"/>
  <c r="I117" i="7"/>
  <c r="J117" i="7"/>
  <c r="K117" i="7"/>
  <c r="L117" i="7"/>
  <c r="M117" i="7"/>
  <c r="N117" i="7"/>
  <c r="O117" i="7"/>
  <c r="P117" i="7"/>
  <c r="Q117" i="7"/>
  <c r="R117" i="7"/>
  <c r="S117" i="7"/>
  <c r="T117" i="7"/>
  <c r="U117" i="7"/>
  <c r="V117" i="7"/>
  <c r="W117" i="7"/>
  <c r="X117" i="7"/>
  <c r="Y117" i="7"/>
  <c r="Z117" i="7"/>
  <c r="AA117" i="7"/>
  <c r="AB117" i="7"/>
  <c r="AC117" i="7"/>
  <c r="AD117" i="7"/>
  <c r="AE117" i="7"/>
  <c r="AF117" i="7"/>
  <c r="F118" i="7"/>
  <c r="G118" i="7"/>
  <c r="H118" i="7"/>
  <c r="I118" i="7"/>
  <c r="J118" i="7"/>
  <c r="K118" i="7"/>
  <c r="L118" i="7"/>
  <c r="M118" i="7"/>
  <c r="N118" i="7"/>
  <c r="O118" i="7"/>
  <c r="P118" i="7"/>
  <c r="Q118" i="7"/>
  <c r="R118" i="7"/>
  <c r="S118" i="7"/>
  <c r="T118" i="7"/>
  <c r="U118" i="7"/>
  <c r="V118" i="7"/>
  <c r="W118" i="7"/>
  <c r="X118" i="7"/>
  <c r="Y118" i="7"/>
  <c r="Z118" i="7"/>
  <c r="AA118" i="7"/>
  <c r="AB118" i="7"/>
  <c r="AC118" i="7"/>
  <c r="AD118" i="7"/>
  <c r="AE118" i="7"/>
  <c r="AF118" i="7"/>
  <c r="F119" i="7"/>
  <c r="G119" i="7"/>
  <c r="H119" i="7"/>
  <c r="I119" i="7"/>
  <c r="J119" i="7"/>
  <c r="K119" i="7"/>
  <c r="L119" i="7"/>
  <c r="M119" i="7"/>
  <c r="N119" i="7"/>
  <c r="O119" i="7"/>
  <c r="P119" i="7"/>
  <c r="Q119" i="7"/>
  <c r="R119" i="7"/>
  <c r="S119" i="7"/>
  <c r="T119" i="7"/>
  <c r="U119" i="7"/>
  <c r="V119" i="7"/>
  <c r="W119" i="7"/>
  <c r="X119" i="7"/>
  <c r="Y119" i="7"/>
  <c r="Z119" i="7"/>
  <c r="AA119" i="7"/>
  <c r="AB119" i="7"/>
  <c r="AC119" i="7"/>
  <c r="AD119" i="7"/>
  <c r="AE119" i="7"/>
  <c r="AF119" i="7"/>
  <c r="F120" i="7"/>
  <c r="G120" i="7"/>
  <c r="H120" i="7"/>
  <c r="I120" i="7"/>
  <c r="J120" i="7"/>
  <c r="K120" i="7"/>
  <c r="L120" i="7"/>
  <c r="M120" i="7"/>
  <c r="N120" i="7"/>
  <c r="O120" i="7"/>
  <c r="P120" i="7"/>
  <c r="Q120" i="7"/>
  <c r="R120" i="7"/>
  <c r="S120" i="7"/>
  <c r="T120" i="7"/>
  <c r="U120" i="7"/>
  <c r="V120" i="7"/>
  <c r="W120" i="7"/>
  <c r="X120" i="7"/>
  <c r="Y120" i="7"/>
  <c r="Z120" i="7"/>
  <c r="AA120" i="7"/>
  <c r="AB120" i="7"/>
  <c r="AC120" i="7"/>
  <c r="AD120" i="7"/>
  <c r="AE120" i="7"/>
  <c r="AF120" i="7"/>
  <c r="F121" i="7"/>
  <c r="G121" i="7"/>
  <c r="H121" i="7"/>
  <c r="I121" i="7"/>
  <c r="J121" i="7"/>
  <c r="K121" i="7"/>
  <c r="L121" i="7"/>
  <c r="M121" i="7"/>
  <c r="N121" i="7"/>
  <c r="O121" i="7"/>
  <c r="P121" i="7"/>
  <c r="Q121" i="7"/>
  <c r="R121" i="7"/>
  <c r="S121" i="7"/>
  <c r="T121" i="7"/>
  <c r="U121" i="7"/>
  <c r="V121" i="7"/>
  <c r="W121" i="7"/>
  <c r="X121" i="7"/>
  <c r="Y121" i="7"/>
  <c r="Z121" i="7"/>
  <c r="AA121" i="7"/>
  <c r="AB121" i="7"/>
  <c r="AC121" i="7"/>
  <c r="AD121" i="7"/>
  <c r="AE121" i="7"/>
  <c r="AF121" i="7"/>
  <c r="F122" i="7"/>
  <c r="G122" i="7"/>
  <c r="H122" i="7"/>
  <c r="I122" i="7"/>
  <c r="J122" i="7"/>
  <c r="K122" i="7"/>
  <c r="L122" i="7"/>
  <c r="M122" i="7"/>
  <c r="N122" i="7"/>
  <c r="O122" i="7"/>
  <c r="P122" i="7"/>
  <c r="Q122" i="7"/>
  <c r="R122" i="7"/>
  <c r="S122" i="7"/>
  <c r="T122" i="7"/>
  <c r="U122" i="7"/>
  <c r="V122" i="7"/>
  <c r="W122" i="7"/>
  <c r="X122" i="7"/>
  <c r="Y122" i="7"/>
  <c r="Z122" i="7"/>
  <c r="AA122" i="7"/>
  <c r="AB122" i="7"/>
  <c r="AC122" i="7"/>
  <c r="AD122" i="7"/>
  <c r="AE122" i="7"/>
  <c r="AF122" i="7"/>
  <c r="F123" i="7"/>
  <c r="G123" i="7"/>
  <c r="H123" i="7"/>
  <c r="I123" i="7"/>
  <c r="J123" i="7"/>
  <c r="K123" i="7"/>
  <c r="L123" i="7"/>
  <c r="M123" i="7"/>
  <c r="N123" i="7"/>
  <c r="O123" i="7"/>
  <c r="P123" i="7"/>
  <c r="Q123" i="7"/>
  <c r="R123" i="7"/>
  <c r="S123" i="7"/>
  <c r="T123" i="7"/>
  <c r="U123" i="7"/>
  <c r="V123" i="7"/>
  <c r="W123" i="7"/>
  <c r="X123" i="7"/>
  <c r="Y123" i="7"/>
  <c r="Z123" i="7"/>
  <c r="AA123" i="7"/>
  <c r="AB123" i="7"/>
  <c r="AC123" i="7"/>
  <c r="AD123" i="7"/>
  <c r="AE123" i="7"/>
  <c r="AF123" i="7"/>
  <c r="F124" i="7"/>
  <c r="G124" i="7"/>
  <c r="H124" i="7"/>
  <c r="I124" i="7"/>
  <c r="J124" i="7"/>
  <c r="K124" i="7"/>
  <c r="L124" i="7"/>
  <c r="M124" i="7"/>
  <c r="N124" i="7"/>
  <c r="O124" i="7"/>
  <c r="P124" i="7"/>
  <c r="Q124" i="7"/>
  <c r="R124" i="7"/>
  <c r="S124" i="7"/>
  <c r="T124" i="7"/>
  <c r="U124" i="7"/>
  <c r="V124" i="7"/>
  <c r="W124" i="7"/>
  <c r="X124" i="7"/>
  <c r="Y124" i="7"/>
  <c r="Z124" i="7"/>
  <c r="AA124" i="7"/>
  <c r="AB124" i="7"/>
  <c r="AC124" i="7"/>
  <c r="AD124" i="7"/>
  <c r="AE124" i="7"/>
  <c r="AF124" i="7"/>
  <c r="F125" i="7"/>
  <c r="G125" i="7"/>
  <c r="H125" i="7"/>
  <c r="I125" i="7"/>
  <c r="J125" i="7"/>
  <c r="K125" i="7"/>
  <c r="L125" i="7"/>
  <c r="M125" i="7"/>
  <c r="N125" i="7"/>
  <c r="O125" i="7"/>
  <c r="P125" i="7"/>
  <c r="Q125" i="7"/>
  <c r="R125" i="7"/>
  <c r="S125" i="7"/>
  <c r="T125" i="7"/>
  <c r="U125" i="7"/>
  <c r="V125" i="7"/>
  <c r="W125" i="7"/>
  <c r="X125" i="7"/>
  <c r="Y125" i="7"/>
  <c r="Z125" i="7"/>
  <c r="AA125" i="7"/>
  <c r="AB125" i="7"/>
  <c r="AC125" i="7"/>
  <c r="AD125" i="7"/>
  <c r="AE125" i="7"/>
  <c r="AF125" i="7"/>
  <c r="F126" i="7"/>
  <c r="G126" i="7"/>
  <c r="H126" i="7"/>
  <c r="I126" i="7"/>
  <c r="J126" i="7"/>
  <c r="K126" i="7"/>
  <c r="L126" i="7"/>
  <c r="M126" i="7"/>
  <c r="N126" i="7"/>
  <c r="O126" i="7"/>
  <c r="P126" i="7"/>
  <c r="Q126" i="7"/>
  <c r="R126" i="7"/>
  <c r="S126" i="7"/>
  <c r="T126" i="7"/>
  <c r="U126" i="7"/>
  <c r="V126" i="7"/>
  <c r="W126" i="7"/>
  <c r="X126" i="7"/>
  <c r="Y126" i="7"/>
  <c r="Z126" i="7"/>
  <c r="AA126" i="7"/>
  <c r="AB126" i="7"/>
  <c r="AC126" i="7"/>
  <c r="AD126" i="7"/>
  <c r="AE126" i="7"/>
  <c r="AF126" i="7"/>
  <c r="F127" i="7"/>
  <c r="G127" i="7"/>
  <c r="H127" i="7"/>
  <c r="I127" i="7"/>
  <c r="J127" i="7"/>
  <c r="K127" i="7"/>
  <c r="L127" i="7"/>
  <c r="M127" i="7"/>
  <c r="N127" i="7"/>
  <c r="O127" i="7"/>
  <c r="P127" i="7"/>
  <c r="Q127" i="7"/>
  <c r="R127" i="7"/>
  <c r="S127" i="7"/>
  <c r="T127" i="7"/>
  <c r="U127" i="7"/>
  <c r="V127" i="7"/>
  <c r="W127" i="7"/>
  <c r="X127" i="7"/>
  <c r="Y127" i="7"/>
  <c r="Z127" i="7"/>
  <c r="AA127" i="7"/>
  <c r="AB127" i="7"/>
  <c r="AC127" i="7"/>
  <c r="AD127" i="7"/>
  <c r="AE127" i="7"/>
  <c r="AF127" i="7"/>
  <c r="F128" i="7"/>
  <c r="G128" i="7"/>
  <c r="H128" i="7"/>
  <c r="I128" i="7"/>
  <c r="J128" i="7"/>
  <c r="K128" i="7"/>
  <c r="L128" i="7"/>
  <c r="M128" i="7"/>
  <c r="N128" i="7"/>
  <c r="O128" i="7"/>
  <c r="P128" i="7"/>
  <c r="Q128" i="7"/>
  <c r="R128" i="7"/>
  <c r="S128" i="7"/>
  <c r="T128" i="7"/>
  <c r="U128" i="7"/>
  <c r="V128" i="7"/>
  <c r="W128" i="7"/>
  <c r="X128" i="7"/>
  <c r="Y128" i="7"/>
  <c r="Z128" i="7"/>
  <c r="AA128" i="7"/>
  <c r="AB128" i="7"/>
  <c r="AC128" i="7"/>
  <c r="AD128" i="7"/>
  <c r="AE128" i="7"/>
  <c r="AF128" i="7"/>
  <c r="AF99" i="7"/>
  <c r="Y99" i="7"/>
  <c r="Z99" i="7"/>
  <c r="AA99" i="7"/>
  <c r="AB99" i="7"/>
  <c r="AC99" i="7"/>
  <c r="AD99" i="7"/>
  <c r="AE99" i="7"/>
  <c r="X99" i="7"/>
  <c r="P99" i="7"/>
  <c r="Q99" i="7"/>
  <c r="R99" i="7"/>
  <c r="S99" i="7"/>
  <c r="T99" i="7"/>
  <c r="U99" i="7"/>
  <c r="V99" i="7"/>
  <c r="W99" i="7"/>
  <c r="O99" i="7"/>
  <c r="G99" i="7"/>
  <c r="H99" i="7"/>
  <c r="I99" i="7"/>
  <c r="J99" i="7"/>
  <c r="K99" i="7"/>
  <c r="L99" i="7"/>
  <c r="M99" i="7"/>
  <c r="N99" i="7"/>
  <c r="F99" i="7"/>
  <c r="F68" i="7"/>
  <c r="G68" i="7"/>
  <c r="H68" i="7"/>
  <c r="I68" i="7"/>
  <c r="J68" i="7"/>
  <c r="K68" i="7"/>
  <c r="L68" i="7"/>
  <c r="M68" i="7"/>
  <c r="N68" i="7"/>
  <c r="F69" i="7"/>
  <c r="G69" i="7"/>
  <c r="H69" i="7"/>
  <c r="I69" i="7"/>
  <c r="J69" i="7"/>
  <c r="K69" i="7"/>
  <c r="L69" i="7"/>
  <c r="M69" i="7"/>
  <c r="N69" i="7"/>
  <c r="F70" i="7"/>
  <c r="G70" i="7"/>
  <c r="H70" i="7"/>
  <c r="I70" i="7"/>
  <c r="J70" i="7"/>
  <c r="K70" i="7"/>
  <c r="L70" i="7"/>
  <c r="M70" i="7"/>
  <c r="N70" i="7"/>
  <c r="F71" i="7"/>
  <c r="G71" i="7"/>
  <c r="H71" i="7"/>
  <c r="I71" i="7"/>
  <c r="J71" i="7"/>
  <c r="K71" i="7"/>
  <c r="L71" i="7"/>
  <c r="M71" i="7"/>
  <c r="N71" i="7"/>
  <c r="F72" i="7"/>
  <c r="G72" i="7"/>
  <c r="H72" i="7"/>
  <c r="I72" i="7"/>
  <c r="J72" i="7"/>
  <c r="K72" i="7"/>
  <c r="L72" i="7"/>
  <c r="M72" i="7"/>
  <c r="N72" i="7"/>
  <c r="F73" i="7"/>
  <c r="G73" i="7"/>
  <c r="H73" i="7"/>
  <c r="I73" i="7"/>
  <c r="J73" i="7"/>
  <c r="K73" i="7"/>
  <c r="L73" i="7"/>
  <c r="M73" i="7"/>
  <c r="N73" i="7"/>
  <c r="F74" i="7"/>
  <c r="G74" i="7"/>
  <c r="H74" i="7"/>
  <c r="I74" i="7"/>
  <c r="J74" i="7"/>
  <c r="K74" i="7"/>
  <c r="L74" i="7"/>
  <c r="M74" i="7"/>
  <c r="N74" i="7"/>
  <c r="F75" i="7"/>
  <c r="G75" i="7"/>
  <c r="H75" i="7"/>
  <c r="I75" i="7"/>
  <c r="J75" i="7"/>
  <c r="K75" i="7"/>
  <c r="L75" i="7"/>
  <c r="M75" i="7"/>
  <c r="N75" i="7"/>
  <c r="F76" i="7"/>
  <c r="G76" i="7"/>
  <c r="H76" i="7"/>
  <c r="I76" i="7"/>
  <c r="J76" i="7"/>
  <c r="K76" i="7"/>
  <c r="L76" i="7"/>
  <c r="M76" i="7"/>
  <c r="N76" i="7"/>
  <c r="F77" i="7"/>
  <c r="G77" i="7"/>
  <c r="H77" i="7"/>
  <c r="I77" i="7"/>
  <c r="J77" i="7"/>
  <c r="K77" i="7"/>
  <c r="L77" i="7"/>
  <c r="M77" i="7"/>
  <c r="N77" i="7"/>
  <c r="F78" i="7"/>
  <c r="G78" i="7"/>
  <c r="H78" i="7"/>
  <c r="I78" i="7"/>
  <c r="J78" i="7"/>
  <c r="K78" i="7"/>
  <c r="L78" i="7"/>
  <c r="M78" i="7"/>
  <c r="N78" i="7"/>
  <c r="F79" i="7"/>
  <c r="G79" i="7"/>
  <c r="H79" i="7"/>
  <c r="I79" i="7"/>
  <c r="J79" i="7"/>
  <c r="K79" i="7"/>
  <c r="L79" i="7"/>
  <c r="M79" i="7"/>
  <c r="N79" i="7"/>
  <c r="F80" i="7"/>
  <c r="G80" i="7"/>
  <c r="H80" i="7"/>
  <c r="I80" i="7"/>
  <c r="J80" i="7"/>
  <c r="K80" i="7"/>
  <c r="L80" i="7"/>
  <c r="M80" i="7"/>
  <c r="N80" i="7"/>
  <c r="F81" i="7"/>
  <c r="G81" i="7"/>
  <c r="H81" i="7"/>
  <c r="I81" i="7"/>
  <c r="J81" i="7"/>
  <c r="K81" i="7"/>
  <c r="L81" i="7"/>
  <c r="M81" i="7"/>
  <c r="N81" i="7"/>
  <c r="F82" i="7"/>
  <c r="G82" i="7"/>
  <c r="H82" i="7"/>
  <c r="I82" i="7"/>
  <c r="J82" i="7"/>
  <c r="K82" i="7"/>
  <c r="L82" i="7"/>
  <c r="M82" i="7"/>
  <c r="N82" i="7"/>
  <c r="F83" i="7"/>
  <c r="G83" i="7"/>
  <c r="H83" i="7"/>
  <c r="I83" i="7"/>
  <c r="J83" i="7"/>
  <c r="K83" i="7"/>
  <c r="L83" i="7"/>
  <c r="M83" i="7"/>
  <c r="N83" i="7"/>
  <c r="F84" i="7"/>
  <c r="G84" i="7"/>
  <c r="H84" i="7"/>
  <c r="I84" i="7"/>
  <c r="J84" i="7"/>
  <c r="K84" i="7"/>
  <c r="L84" i="7"/>
  <c r="M84" i="7"/>
  <c r="N84" i="7"/>
  <c r="F85" i="7"/>
  <c r="G85" i="7"/>
  <c r="H85" i="7"/>
  <c r="I85" i="7"/>
  <c r="J85" i="7"/>
  <c r="K85" i="7"/>
  <c r="L85" i="7"/>
  <c r="M85" i="7"/>
  <c r="N85" i="7"/>
  <c r="F86" i="7"/>
  <c r="G86" i="7"/>
  <c r="H86" i="7"/>
  <c r="I86" i="7"/>
  <c r="J86" i="7"/>
  <c r="K86" i="7"/>
  <c r="L86" i="7"/>
  <c r="M86" i="7"/>
  <c r="N86" i="7"/>
  <c r="F87" i="7"/>
  <c r="G87" i="7"/>
  <c r="H87" i="7"/>
  <c r="I87" i="7"/>
  <c r="J87" i="7"/>
  <c r="K87" i="7"/>
  <c r="L87" i="7"/>
  <c r="M87" i="7"/>
  <c r="N87" i="7"/>
  <c r="F88" i="7"/>
  <c r="G88" i="7"/>
  <c r="H88" i="7"/>
  <c r="I88" i="7"/>
  <c r="J88" i="7"/>
  <c r="K88" i="7"/>
  <c r="L88" i="7"/>
  <c r="M88" i="7"/>
  <c r="N88" i="7"/>
  <c r="F89" i="7"/>
  <c r="G89" i="7"/>
  <c r="H89" i="7"/>
  <c r="I89" i="7"/>
  <c r="J89" i="7"/>
  <c r="K89" i="7"/>
  <c r="L89" i="7"/>
  <c r="M89" i="7"/>
  <c r="N89" i="7"/>
  <c r="F90" i="7"/>
  <c r="G90" i="7"/>
  <c r="H90" i="7"/>
  <c r="I90" i="7"/>
  <c r="J90" i="7"/>
  <c r="K90" i="7"/>
  <c r="L90" i="7"/>
  <c r="M90" i="7"/>
  <c r="N90" i="7"/>
  <c r="F91" i="7"/>
  <c r="G91" i="7"/>
  <c r="H91" i="7"/>
  <c r="I91" i="7"/>
  <c r="J91" i="7"/>
  <c r="K91" i="7"/>
  <c r="L91" i="7"/>
  <c r="M91" i="7"/>
  <c r="N91" i="7"/>
  <c r="F92" i="7"/>
  <c r="G92" i="7"/>
  <c r="H92" i="7"/>
  <c r="I92" i="7"/>
  <c r="J92" i="7"/>
  <c r="K92" i="7"/>
  <c r="L92" i="7"/>
  <c r="M92" i="7"/>
  <c r="N92" i="7"/>
  <c r="F93" i="7"/>
  <c r="G93" i="7"/>
  <c r="H93" i="7"/>
  <c r="I93" i="7"/>
  <c r="J93" i="7"/>
  <c r="K93" i="7"/>
  <c r="L93" i="7"/>
  <c r="M93" i="7"/>
  <c r="N93" i="7"/>
  <c r="F94" i="7"/>
  <c r="G94" i="7"/>
  <c r="H94" i="7"/>
  <c r="I94" i="7"/>
  <c r="J94" i="7"/>
  <c r="K94" i="7"/>
  <c r="L94" i="7"/>
  <c r="M94" i="7"/>
  <c r="N94" i="7"/>
  <c r="F95" i="7"/>
  <c r="G95" i="7"/>
  <c r="H95" i="7"/>
  <c r="I95" i="7"/>
  <c r="J95" i="7"/>
  <c r="K95" i="7"/>
  <c r="L95" i="7"/>
  <c r="M95" i="7"/>
  <c r="N95" i="7"/>
  <c r="F96" i="7"/>
  <c r="G96" i="7"/>
  <c r="H96" i="7"/>
  <c r="I96" i="7"/>
  <c r="J96" i="7"/>
  <c r="K96" i="7"/>
  <c r="L96" i="7"/>
  <c r="M96" i="7"/>
  <c r="N96" i="7"/>
  <c r="O68" i="7"/>
  <c r="P68" i="7"/>
  <c r="Q68" i="7"/>
  <c r="R68" i="7"/>
  <c r="S68" i="7"/>
  <c r="T68" i="7"/>
  <c r="U68" i="7"/>
  <c r="V68" i="7"/>
  <c r="W68" i="7"/>
  <c r="O69" i="7"/>
  <c r="P69" i="7"/>
  <c r="Q69" i="7"/>
  <c r="R69" i="7"/>
  <c r="S69" i="7"/>
  <c r="T69" i="7"/>
  <c r="U69" i="7"/>
  <c r="V69" i="7"/>
  <c r="W69" i="7"/>
  <c r="O70" i="7"/>
  <c r="P70" i="7"/>
  <c r="Q70" i="7"/>
  <c r="R70" i="7"/>
  <c r="S70" i="7"/>
  <c r="T70" i="7"/>
  <c r="U70" i="7"/>
  <c r="V70" i="7"/>
  <c r="W70" i="7"/>
  <c r="O71" i="7"/>
  <c r="P71" i="7"/>
  <c r="Q71" i="7"/>
  <c r="R71" i="7"/>
  <c r="S71" i="7"/>
  <c r="T71" i="7"/>
  <c r="U71" i="7"/>
  <c r="V71" i="7"/>
  <c r="W71" i="7"/>
  <c r="O72" i="7"/>
  <c r="P72" i="7"/>
  <c r="Q72" i="7"/>
  <c r="R72" i="7"/>
  <c r="S72" i="7"/>
  <c r="T72" i="7"/>
  <c r="U72" i="7"/>
  <c r="V72" i="7"/>
  <c r="W72" i="7"/>
  <c r="O73" i="7"/>
  <c r="P73" i="7"/>
  <c r="Q73" i="7"/>
  <c r="R73" i="7"/>
  <c r="S73" i="7"/>
  <c r="T73" i="7"/>
  <c r="U73" i="7"/>
  <c r="V73" i="7"/>
  <c r="W73" i="7"/>
  <c r="O74" i="7"/>
  <c r="P74" i="7"/>
  <c r="Q74" i="7"/>
  <c r="R74" i="7"/>
  <c r="S74" i="7"/>
  <c r="T74" i="7"/>
  <c r="U74" i="7"/>
  <c r="V74" i="7"/>
  <c r="W74" i="7"/>
  <c r="O75" i="7"/>
  <c r="P75" i="7"/>
  <c r="Q75" i="7"/>
  <c r="R75" i="7"/>
  <c r="S75" i="7"/>
  <c r="T75" i="7"/>
  <c r="U75" i="7"/>
  <c r="V75" i="7"/>
  <c r="W75" i="7"/>
  <c r="O76" i="7"/>
  <c r="P76" i="7"/>
  <c r="Q76" i="7"/>
  <c r="R76" i="7"/>
  <c r="S76" i="7"/>
  <c r="T76" i="7"/>
  <c r="U76" i="7"/>
  <c r="V76" i="7"/>
  <c r="W76" i="7"/>
  <c r="O77" i="7"/>
  <c r="P77" i="7"/>
  <c r="Q77" i="7"/>
  <c r="R77" i="7"/>
  <c r="S77" i="7"/>
  <c r="T77" i="7"/>
  <c r="U77" i="7"/>
  <c r="V77" i="7"/>
  <c r="W77" i="7"/>
  <c r="O78" i="7"/>
  <c r="P78" i="7"/>
  <c r="Q78" i="7"/>
  <c r="R78" i="7"/>
  <c r="S78" i="7"/>
  <c r="T78" i="7"/>
  <c r="U78" i="7"/>
  <c r="V78" i="7"/>
  <c r="W78" i="7"/>
  <c r="O79" i="7"/>
  <c r="P79" i="7"/>
  <c r="Q79" i="7"/>
  <c r="R79" i="7"/>
  <c r="S79" i="7"/>
  <c r="T79" i="7"/>
  <c r="U79" i="7"/>
  <c r="V79" i="7"/>
  <c r="W79" i="7"/>
  <c r="O80" i="7"/>
  <c r="P80" i="7"/>
  <c r="Q80" i="7"/>
  <c r="R80" i="7"/>
  <c r="S80" i="7"/>
  <c r="T80" i="7"/>
  <c r="U80" i="7"/>
  <c r="V80" i="7"/>
  <c r="W80" i="7"/>
  <c r="O81" i="7"/>
  <c r="P81" i="7"/>
  <c r="Q81" i="7"/>
  <c r="R81" i="7"/>
  <c r="S81" i="7"/>
  <c r="T81" i="7"/>
  <c r="U81" i="7"/>
  <c r="V81" i="7"/>
  <c r="W81" i="7"/>
  <c r="O82" i="7"/>
  <c r="P82" i="7"/>
  <c r="Q82" i="7"/>
  <c r="R82" i="7"/>
  <c r="S82" i="7"/>
  <c r="T82" i="7"/>
  <c r="U82" i="7"/>
  <c r="V82" i="7"/>
  <c r="W82" i="7"/>
  <c r="O83" i="7"/>
  <c r="P83" i="7"/>
  <c r="Q83" i="7"/>
  <c r="R83" i="7"/>
  <c r="S83" i="7"/>
  <c r="T83" i="7"/>
  <c r="U83" i="7"/>
  <c r="V83" i="7"/>
  <c r="W83" i="7"/>
  <c r="O84" i="7"/>
  <c r="P84" i="7"/>
  <c r="Q84" i="7"/>
  <c r="R84" i="7"/>
  <c r="S84" i="7"/>
  <c r="T84" i="7"/>
  <c r="U84" i="7"/>
  <c r="V84" i="7"/>
  <c r="W84" i="7"/>
  <c r="O85" i="7"/>
  <c r="P85" i="7"/>
  <c r="Q85" i="7"/>
  <c r="R85" i="7"/>
  <c r="S85" i="7"/>
  <c r="T85" i="7"/>
  <c r="U85" i="7"/>
  <c r="V85" i="7"/>
  <c r="W85" i="7"/>
  <c r="O86" i="7"/>
  <c r="P86" i="7"/>
  <c r="Q86" i="7"/>
  <c r="R86" i="7"/>
  <c r="S86" i="7"/>
  <c r="T86" i="7"/>
  <c r="U86" i="7"/>
  <c r="V86" i="7"/>
  <c r="W86" i="7"/>
  <c r="O87" i="7"/>
  <c r="P87" i="7"/>
  <c r="Q87" i="7"/>
  <c r="R87" i="7"/>
  <c r="S87" i="7"/>
  <c r="T87" i="7"/>
  <c r="U87" i="7"/>
  <c r="V87" i="7"/>
  <c r="W87" i="7"/>
  <c r="O88" i="7"/>
  <c r="P88" i="7"/>
  <c r="Q88" i="7"/>
  <c r="R88" i="7"/>
  <c r="S88" i="7"/>
  <c r="T88" i="7"/>
  <c r="U88" i="7"/>
  <c r="V88" i="7"/>
  <c r="W88" i="7"/>
  <c r="O89" i="7"/>
  <c r="P89" i="7"/>
  <c r="Q89" i="7"/>
  <c r="R89" i="7"/>
  <c r="S89" i="7"/>
  <c r="T89" i="7"/>
  <c r="U89" i="7"/>
  <c r="V89" i="7"/>
  <c r="W89" i="7"/>
  <c r="O90" i="7"/>
  <c r="P90" i="7"/>
  <c r="Q90" i="7"/>
  <c r="R90" i="7"/>
  <c r="S90" i="7"/>
  <c r="T90" i="7"/>
  <c r="U90" i="7"/>
  <c r="V90" i="7"/>
  <c r="W90" i="7"/>
  <c r="O91" i="7"/>
  <c r="P91" i="7"/>
  <c r="Q91" i="7"/>
  <c r="R91" i="7"/>
  <c r="S91" i="7"/>
  <c r="T91" i="7"/>
  <c r="U91" i="7"/>
  <c r="V91" i="7"/>
  <c r="W91" i="7"/>
  <c r="O92" i="7"/>
  <c r="P92" i="7"/>
  <c r="Q92" i="7"/>
  <c r="R92" i="7"/>
  <c r="S92" i="7"/>
  <c r="T92" i="7"/>
  <c r="U92" i="7"/>
  <c r="V92" i="7"/>
  <c r="W92" i="7"/>
  <c r="O93" i="7"/>
  <c r="P93" i="7"/>
  <c r="Q93" i="7"/>
  <c r="R93" i="7"/>
  <c r="S93" i="7"/>
  <c r="T93" i="7"/>
  <c r="U93" i="7"/>
  <c r="V93" i="7"/>
  <c r="W93" i="7"/>
  <c r="O94" i="7"/>
  <c r="P94" i="7"/>
  <c r="Q94" i="7"/>
  <c r="R94" i="7"/>
  <c r="S94" i="7"/>
  <c r="T94" i="7"/>
  <c r="U94" i="7"/>
  <c r="V94" i="7"/>
  <c r="W94" i="7"/>
  <c r="O95" i="7"/>
  <c r="P95" i="7"/>
  <c r="Q95" i="7"/>
  <c r="R95" i="7"/>
  <c r="S95" i="7"/>
  <c r="T95" i="7"/>
  <c r="U95" i="7"/>
  <c r="V95" i="7"/>
  <c r="W95" i="7"/>
  <c r="O96" i="7"/>
  <c r="P96" i="7"/>
  <c r="Q96" i="7"/>
  <c r="R96" i="7"/>
  <c r="S96" i="7"/>
  <c r="T96" i="7"/>
  <c r="U96" i="7"/>
  <c r="V96" i="7"/>
  <c r="W96" i="7"/>
  <c r="X68" i="7"/>
  <c r="Y68" i="7"/>
  <c r="Z68" i="7"/>
  <c r="AA68" i="7"/>
  <c r="AB68" i="7"/>
  <c r="AC68" i="7"/>
  <c r="AD68" i="7"/>
  <c r="AE68" i="7"/>
  <c r="AF68" i="7"/>
  <c r="X69" i="7"/>
  <c r="Y69" i="7"/>
  <c r="Z69" i="7"/>
  <c r="AA69" i="7"/>
  <c r="AB69" i="7"/>
  <c r="AC69" i="7"/>
  <c r="AD69" i="7"/>
  <c r="AE69" i="7"/>
  <c r="AF69" i="7"/>
  <c r="X70" i="7"/>
  <c r="Y70" i="7"/>
  <c r="Z70" i="7"/>
  <c r="AA70" i="7"/>
  <c r="AB70" i="7"/>
  <c r="AC70" i="7"/>
  <c r="AD70" i="7"/>
  <c r="AE70" i="7"/>
  <c r="AF70" i="7"/>
  <c r="X71" i="7"/>
  <c r="Y71" i="7"/>
  <c r="Z71" i="7"/>
  <c r="AA71" i="7"/>
  <c r="AB71" i="7"/>
  <c r="AC71" i="7"/>
  <c r="AD71" i="7"/>
  <c r="AE71" i="7"/>
  <c r="AF71" i="7"/>
  <c r="X72" i="7"/>
  <c r="Y72" i="7"/>
  <c r="Z72" i="7"/>
  <c r="AA72" i="7"/>
  <c r="AB72" i="7"/>
  <c r="AC72" i="7"/>
  <c r="AD72" i="7"/>
  <c r="AE72" i="7"/>
  <c r="AF72" i="7"/>
  <c r="X73" i="7"/>
  <c r="Y73" i="7"/>
  <c r="Z73" i="7"/>
  <c r="AA73" i="7"/>
  <c r="AB73" i="7"/>
  <c r="AC73" i="7"/>
  <c r="AD73" i="7"/>
  <c r="AE73" i="7"/>
  <c r="AF73" i="7"/>
  <c r="X74" i="7"/>
  <c r="Y74" i="7"/>
  <c r="Z74" i="7"/>
  <c r="AA74" i="7"/>
  <c r="AB74" i="7"/>
  <c r="AC74" i="7"/>
  <c r="AD74" i="7"/>
  <c r="AE74" i="7"/>
  <c r="AF74" i="7"/>
  <c r="X75" i="7"/>
  <c r="Y75" i="7"/>
  <c r="Z75" i="7"/>
  <c r="AA75" i="7"/>
  <c r="AB75" i="7"/>
  <c r="AC75" i="7"/>
  <c r="AD75" i="7"/>
  <c r="AE75" i="7"/>
  <c r="AF75" i="7"/>
  <c r="X76" i="7"/>
  <c r="Y76" i="7"/>
  <c r="Z76" i="7"/>
  <c r="AA76" i="7"/>
  <c r="AB76" i="7"/>
  <c r="AC76" i="7"/>
  <c r="AD76" i="7"/>
  <c r="AE76" i="7"/>
  <c r="AF76" i="7"/>
  <c r="X77" i="7"/>
  <c r="Y77" i="7"/>
  <c r="Z77" i="7"/>
  <c r="AA77" i="7"/>
  <c r="AB77" i="7"/>
  <c r="AC77" i="7"/>
  <c r="AD77" i="7"/>
  <c r="AE77" i="7"/>
  <c r="AF77" i="7"/>
  <c r="X78" i="7"/>
  <c r="Y78" i="7"/>
  <c r="Z78" i="7"/>
  <c r="AA78" i="7"/>
  <c r="AB78" i="7"/>
  <c r="AC78" i="7"/>
  <c r="AD78" i="7"/>
  <c r="AE78" i="7"/>
  <c r="AF78" i="7"/>
  <c r="X79" i="7"/>
  <c r="Y79" i="7"/>
  <c r="Z79" i="7"/>
  <c r="AA79" i="7"/>
  <c r="AB79" i="7"/>
  <c r="AC79" i="7"/>
  <c r="AD79" i="7"/>
  <c r="AE79" i="7"/>
  <c r="AF79" i="7"/>
  <c r="X80" i="7"/>
  <c r="Y80" i="7"/>
  <c r="Z80" i="7"/>
  <c r="AA80" i="7"/>
  <c r="AB80" i="7"/>
  <c r="AC80" i="7"/>
  <c r="AD80" i="7"/>
  <c r="AE80" i="7"/>
  <c r="AF80" i="7"/>
  <c r="X81" i="7"/>
  <c r="Y81" i="7"/>
  <c r="Z81" i="7"/>
  <c r="AA81" i="7"/>
  <c r="AB81" i="7"/>
  <c r="AC81" i="7"/>
  <c r="AD81" i="7"/>
  <c r="AE81" i="7"/>
  <c r="AF81" i="7"/>
  <c r="X82" i="7"/>
  <c r="Y82" i="7"/>
  <c r="Z82" i="7"/>
  <c r="AA82" i="7"/>
  <c r="AB82" i="7"/>
  <c r="AC82" i="7"/>
  <c r="AD82" i="7"/>
  <c r="AE82" i="7"/>
  <c r="AF82" i="7"/>
  <c r="X83" i="7"/>
  <c r="Y83" i="7"/>
  <c r="Z83" i="7"/>
  <c r="AA83" i="7"/>
  <c r="AB83" i="7"/>
  <c r="AC83" i="7"/>
  <c r="AD83" i="7"/>
  <c r="AE83" i="7"/>
  <c r="AF83" i="7"/>
  <c r="X84" i="7"/>
  <c r="Y84" i="7"/>
  <c r="Z84" i="7"/>
  <c r="AA84" i="7"/>
  <c r="AB84" i="7"/>
  <c r="AC84" i="7"/>
  <c r="AD84" i="7"/>
  <c r="AE84" i="7"/>
  <c r="AF84" i="7"/>
  <c r="X85" i="7"/>
  <c r="Y85" i="7"/>
  <c r="Z85" i="7"/>
  <c r="AA85" i="7"/>
  <c r="AB85" i="7"/>
  <c r="AC85" i="7"/>
  <c r="AD85" i="7"/>
  <c r="AE85" i="7"/>
  <c r="AF85" i="7"/>
  <c r="X86" i="7"/>
  <c r="Y86" i="7"/>
  <c r="Z86" i="7"/>
  <c r="AA86" i="7"/>
  <c r="AB86" i="7"/>
  <c r="AC86" i="7"/>
  <c r="AD86" i="7"/>
  <c r="AE86" i="7"/>
  <c r="AF86" i="7"/>
  <c r="X87" i="7"/>
  <c r="Y87" i="7"/>
  <c r="Z87" i="7"/>
  <c r="AA87" i="7"/>
  <c r="AB87" i="7"/>
  <c r="AC87" i="7"/>
  <c r="AD87" i="7"/>
  <c r="AE87" i="7"/>
  <c r="AF87" i="7"/>
  <c r="X88" i="7"/>
  <c r="Y88" i="7"/>
  <c r="Z88" i="7"/>
  <c r="AA88" i="7"/>
  <c r="AB88" i="7"/>
  <c r="AC88" i="7"/>
  <c r="AD88" i="7"/>
  <c r="AE88" i="7"/>
  <c r="AF88" i="7"/>
  <c r="X89" i="7"/>
  <c r="Y89" i="7"/>
  <c r="Z89" i="7"/>
  <c r="AA89" i="7"/>
  <c r="AB89" i="7"/>
  <c r="AC89" i="7"/>
  <c r="AD89" i="7"/>
  <c r="AE89" i="7"/>
  <c r="AF89" i="7"/>
  <c r="X90" i="7"/>
  <c r="Y90" i="7"/>
  <c r="Z90" i="7"/>
  <c r="AA90" i="7"/>
  <c r="AB90" i="7"/>
  <c r="AC90" i="7"/>
  <c r="AD90" i="7"/>
  <c r="AE90" i="7"/>
  <c r="AF90" i="7"/>
  <c r="X91" i="7"/>
  <c r="Y91" i="7"/>
  <c r="Z91" i="7"/>
  <c r="AA91" i="7"/>
  <c r="AB91" i="7"/>
  <c r="AC91" i="7"/>
  <c r="AD91" i="7"/>
  <c r="AE91" i="7"/>
  <c r="AF91" i="7"/>
  <c r="X92" i="7"/>
  <c r="Y92" i="7"/>
  <c r="Z92" i="7"/>
  <c r="AA92" i="7"/>
  <c r="AB92" i="7"/>
  <c r="AC92" i="7"/>
  <c r="AD92" i="7"/>
  <c r="AE92" i="7"/>
  <c r="AF92" i="7"/>
  <c r="X93" i="7"/>
  <c r="Y93" i="7"/>
  <c r="Z93" i="7"/>
  <c r="AA93" i="7"/>
  <c r="AB93" i="7"/>
  <c r="AC93" i="7"/>
  <c r="AD93" i="7"/>
  <c r="AE93" i="7"/>
  <c r="AF93" i="7"/>
  <c r="X94" i="7"/>
  <c r="Y94" i="7"/>
  <c r="Z94" i="7"/>
  <c r="AA94" i="7"/>
  <c r="AB94" i="7"/>
  <c r="AC94" i="7"/>
  <c r="AD94" i="7"/>
  <c r="AE94" i="7"/>
  <c r="AF94" i="7"/>
  <c r="X95" i="7"/>
  <c r="Y95" i="7"/>
  <c r="Z95" i="7"/>
  <c r="AA95" i="7"/>
  <c r="AB95" i="7"/>
  <c r="AC95" i="7"/>
  <c r="AD95" i="7"/>
  <c r="AE95" i="7"/>
  <c r="AF95" i="7"/>
  <c r="X96" i="7"/>
  <c r="Y96" i="7"/>
  <c r="Z96" i="7"/>
  <c r="AA96" i="7"/>
  <c r="AB96" i="7"/>
  <c r="AC96" i="7"/>
  <c r="AD96" i="7"/>
  <c r="AE96" i="7"/>
  <c r="AF96" i="7"/>
  <c r="Y67" i="7"/>
  <c r="Z67" i="7"/>
  <c r="AA67" i="7"/>
  <c r="AB67" i="7"/>
  <c r="AC67" i="7"/>
  <c r="AD67" i="7"/>
  <c r="AE67" i="7"/>
  <c r="AF67" i="7"/>
  <c r="X67" i="7"/>
  <c r="P67" i="7"/>
  <c r="Q67" i="7"/>
  <c r="R67" i="7"/>
  <c r="S67" i="7"/>
  <c r="T67" i="7"/>
  <c r="U67" i="7"/>
  <c r="V67" i="7"/>
  <c r="W67" i="7"/>
  <c r="O67" i="7"/>
  <c r="G67" i="7"/>
  <c r="H67" i="7"/>
  <c r="I67" i="7"/>
  <c r="J67" i="7"/>
  <c r="K67" i="7"/>
  <c r="L67" i="7"/>
  <c r="M67" i="7"/>
  <c r="N67" i="7"/>
  <c r="F67" i="7"/>
  <c r="F64" i="7"/>
  <c r="G64" i="7"/>
  <c r="H64" i="7"/>
  <c r="I64" i="7"/>
  <c r="J64" i="7"/>
  <c r="K64" i="7"/>
  <c r="L64" i="7"/>
  <c r="M64" i="7"/>
  <c r="N64" i="7"/>
  <c r="F36" i="7"/>
  <c r="G36" i="7"/>
  <c r="H36" i="7"/>
  <c r="I36" i="7"/>
  <c r="J36" i="7"/>
  <c r="K36" i="7"/>
  <c r="L36" i="7"/>
  <c r="M36" i="7"/>
  <c r="N36" i="7"/>
  <c r="F37" i="7"/>
  <c r="G37" i="7"/>
  <c r="H37" i="7"/>
  <c r="I37" i="7"/>
  <c r="J37" i="7"/>
  <c r="K37" i="7"/>
  <c r="L37" i="7"/>
  <c r="M37" i="7"/>
  <c r="N37" i="7"/>
  <c r="F38" i="7"/>
  <c r="G38" i="7"/>
  <c r="H38" i="7"/>
  <c r="I38" i="7"/>
  <c r="J38" i="7"/>
  <c r="K38" i="7"/>
  <c r="L38" i="7"/>
  <c r="M38" i="7"/>
  <c r="N38" i="7"/>
  <c r="F39" i="7"/>
  <c r="G39" i="7"/>
  <c r="H39" i="7"/>
  <c r="I39" i="7"/>
  <c r="J39" i="7"/>
  <c r="K39" i="7"/>
  <c r="L39" i="7"/>
  <c r="M39" i="7"/>
  <c r="N39" i="7"/>
  <c r="F40" i="7"/>
  <c r="G40" i="7"/>
  <c r="H40" i="7"/>
  <c r="I40" i="7"/>
  <c r="J40" i="7"/>
  <c r="K40" i="7"/>
  <c r="L40" i="7"/>
  <c r="M40" i="7"/>
  <c r="N40" i="7"/>
  <c r="F41" i="7"/>
  <c r="G41" i="7"/>
  <c r="H41" i="7"/>
  <c r="I41" i="7"/>
  <c r="J41" i="7"/>
  <c r="K41" i="7"/>
  <c r="L41" i="7"/>
  <c r="M41" i="7"/>
  <c r="N41" i="7"/>
  <c r="F42" i="7"/>
  <c r="G42" i="7"/>
  <c r="H42" i="7"/>
  <c r="I42" i="7"/>
  <c r="J42" i="7"/>
  <c r="K42" i="7"/>
  <c r="L42" i="7"/>
  <c r="M42" i="7"/>
  <c r="N42" i="7"/>
  <c r="F43" i="7"/>
  <c r="G43" i="7"/>
  <c r="H43" i="7"/>
  <c r="I43" i="7"/>
  <c r="J43" i="7"/>
  <c r="K43" i="7"/>
  <c r="L43" i="7"/>
  <c r="M43" i="7"/>
  <c r="N43" i="7"/>
  <c r="F44" i="7"/>
  <c r="G44" i="7"/>
  <c r="H44" i="7"/>
  <c r="I44" i="7"/>
  <c r="J44" i="7"/>
  <c r="K44" i="7"/>
  <c r="L44" i="7"/>
  <c r="M44" i="7"/>
  <c r="N44" i="7"/>
  <c r="F45" i="7"/>
  <c r="G45" i="7"/>
  <c r="H45" i="7"/>
  <c r="I45" i="7"/>
  <c r="J45" i="7"/>
  <c r="K45" i="7"/>
  <c r="L45" i="7"/>
  <c r="M45" i="7"/>
  <c r="N45" i="7"/>
  <c r="F46" i="7"/>
  <c r="G46" i="7"/>
  <c r="H46" i="7"/>
  <c r="I46" i="7"/>
  <c r="J46" i="7"/>
  <c r="K46" i="7"/>
  <c r="L46" i="7"/>
  <c r="M46" i="7"/>
  <c r="N46" i="7"/>
  <c r="F47" i="7"/>
  <c r="G47" i="7"/>
  <c r="H47" i="7"/>
  <c r="I47" i="7"/>
  <c r="J47" i="7"/>
  <c r="K47" i="7"/>
  <c r="L47" i="7"/>
  <c r="M47" i="7"/>
  <c r="N47" i="7"/>
  <c r="F48" i="7"/>
  <c r="G48" i="7"/>
  <c r="H48" i="7"/>
  <c r="I48" i="7"/>
  <c r="J48" i="7"/>
  <c r="K48" i="7"/>
  <c r="L48" i="7"/>
  <c r="M48" i="7"/>
  <c r="N48" i="7"/>
  <c r="F49" i="7"/>
  <c r="G49" i="7"/>
  <c r="H49" i="7"/>
  <c r="I49" i="7"/>
  <c r="J49" i="7"/>
  <c r="K49" i="7"/>
  <c r="L49" i="7"/>
  <c r="M49" i="7"/>
  <c r="N49" i="7"/>
  <c r="F50" i="7"/>
  <c r="G50" i="7"/>
  <c r="H50" i="7"/>
  <c r="I50" i="7"/>
  <c r="J50" i="7"/>
  <c r="K50" i="7"/>
  <c r="L50" i="7"/>
  <c r="M50" i="7"/>
  <c r="N50" i="7"/>
  <c r="F51" i="7"/>
  <c r="G51" i="7"/>
  <c r="H51" i="7"/>
  <c r="I51" i="7"/>
  <c r="J51" i="7"/>
  <c r="K51" i="7"/>
  <c r="L51" i="7"/>
  <c r="M51" i="7"/>
  <c r="N51" i="7"/>
  <c r="F52" i="7"/>
  <c r="G52" i="7"/>
  <c r="H52" i="7"/>
  <c r="I52" i="7"/>
  <c r="J52" i="7"/>
  <c r="K52" i="7"/>
  <c r="L52" i="7"/>
  <c r="M52" i="7"/>
  <c r="N52" i="7"/>
  <c r="F53" i="7"/>
  <c r="G53" i="7"/>
  <c r="H53" i="7"/>
  <c r="I53" i="7"/>
  <c r="J53" i="7"/>
  <c r="K53" i="7"/>
  <c r="L53" i="7"/>
  <c r="M53" i="7"/>
  <c r="N53" i="7"/>
  <c r="F54" i="7"/>
  <c r="G54" i="7"/>
  <c r="H54" i="7"/>
  <c r="I54" i="7"/>
  <c r="J54" i="7"/>
  <c r="K54" i="7"/>
  <c r="L54" i="7"/>
  <c r="M54" i="7"/>
  <c r="N54" i="7"/>
  <c r="F55" i="7"/>
  <c r="G55" i="7"/>
  <c r="H55" i="7"/>
  <c r="I55" i="7"/>
  <c r="J55" i="7"/>
  <c r="K55" i="7"/>
  <c r="L55" i="7"/>
  <c r="M55" i="7"/>
  <c r="N55" i="7"/>
  <c r="F56" i="7"/>
  <c r="G56" i="7"/>
  <c r="H56" i="7"/>
  <c r="I56" i="7"/>
  <c r="J56" i="7"/>
  <c r="K56" i="7"/>
  <c r="L56" i="7"/>
  <c r="M56" i="7"/>
  <c r="N56" i="7"/>
  <c r="F57" i="7"/>
  <c r="G57" i="7"/>
  <c r="H57" i="7"/>
  <c r="I57" i="7"/>
  <c r="J57" i="7"/>
  <c r="K57" i="7"/>
  <c r="L57" i="7"/>
  <c r="M57" i="7"/>
  <c r="N57" i="7"/>
  <c r="F58" i="7"/>
  <c r="G58" i="7"/>
  <c r="H58" i="7"/>
  <c r="I58" i="7"/>
  <c r="J58" i="7"/>
  <c r="K58" i="7"/>
  <c r="L58" i="7"/>
  <c r="M58" i="7"/>
  <c r="N58" i="7"/>
  <c r="F59" i="7"/>
  <c r="G59" i="7"/>
  <c r="H59" i="7"/>
  <c r="I59" i="7"/>
  <c r="J59" i="7"/>
  <c r="K59" i="7"/>
  <c r="L59" i="7"/>
  <c r="M59" i="7"/>
  <c r="N59" i="7"/>
  <c r="F60" i="7"/>
  <c r="G60" i="7"/>
  <c r="H60" i="7"/>
  <c r="I60" i="7"/>
  <c r="J60" i="7"/>
  <c r="K60" i="7"/>
  <c r="L60" i="7"/>
  <c r="M60" i="7"/>
  <c r="N60" i="7"/>
  <c r="F61" i="7"/>
  <c r="G61" i="7"/>
  <c r="H61" i="7"/>
  <c r="I61" i="7"/>
  <c r="J61" i="7"/>
  <c r="K61" i="7"/>
  <c r="L61" i="7"/>
  <c r="M61" i="7"/>
  <c r="N61" i="7"/>
  <c r="F62" i="7"/>
  <c r="G62" i="7"/>
  <c r="H62" i="7"/>
  <c r="I62" i="7"/>
  <c r="J62" i="7"/>
  <c r="K62" i="7"/>
  <c r="L62" i="7"/>
  <c r="M62" i="7"/>
  <c r="N62" i="7"/>
  <c r="F63" i="7"/>
  <c r="G63" i="7"/>
  <c r="H63" i="7"/>
  <c r="I63" i="7"/>
  <c r="J63" i="7"/>
  <c r="K63" i="7"/>
  <c r="L63" i="7"/>
  <c r="M63" i="7"/>
  <c r="N63" i="7"/>
  <c r="O36" i="7"/>
  <c r="P36" i="7"/>
  <c r="Q36" i="7"/>
  <c r="R36" i="7"/>
  <c r="S36" i="7"/>
  <c r="T36" i="7"/>
  <c r="U36" i="7"/>
  <c r="V36" i="7"/>
  <c r="W36" i="7"/>
  <c r="O37" i="7"/>
  <c r="P37" i="7"/>
  <c r="Q37" i="7"/>
  <c r="R37" i="7"/>
  <c r="S37" i="7"/>
  <c r="T37" i="7"/>
  <c r="U37" i="7"/>
  <c r="V37" i="7"/>
  <c r="W37" i="7"/>
  <c r="O38" i="7"/>
  <c r="P38" i="7"/>
  <c r="Q38" i="7"/>
  <c r="R38" i="7"/>
  <c r="S38" i="7"/>
  <c r="T38" i="7"/>
  <c r="U38" i="7"/>
  <c r="V38" i="7"/>
  <c r="W38" i="7"/>
  <c r="O39" i="7"/>
  <c r="P39" i="7"/>
  <c r="Q39" i="7"/>
  <c r="R39" i="7"/>
  <c r="S39" i="7"/>
  <c r="T39" i="7"/>
  <c r="U39" i="7"/>
  <c r="V39" i="7"/>
  <c r="W39" i="7"/>
  <c r="O40" i="7"/>
  <c r="P40" i="7"/>
  <c r="Q40" i="7"/>
  <c r="R40" i="7"/>
  <c r="S40" i="7"/>
  <c r="T40" i="7"/>
  <c r="U40" i="7"/>
  <c r="V40" i="7"/>
  <c r="W40" i="7"/>
  <c r="O41" i="7"/>
  <c r="P41" i="7"/>
  <c r="Q41" i="7"/>
  <c r="R41" i="7"/>
  <c r="S41" i="7"/>
  <c r="T41" i="7"/>
  <c r="U41" i="7"/>
  <c r="V41" i="7"/>
  <c r="W41" i="7"/>
  <c r="O42" i="7"/>
  <c r="P42" i="7"/>
  <c r="Q42" i="7"/>
  <c r="R42" i="7"/>
  <c r="S42" i="7"/>
  <c r="T42" i="7"/>
  <c r="U42" i="7"/>
  <c r="V42" i="7"/>
  <c r="W42" i="7"/>
  <c r="O43" i="7"/>
  <c r="P43" i="7"/>
  <c r="Q43" i="7"/>
  <c r="R43" i="7"/>
  <c r="S43" i="7"/>
  <c r="T43" i="7"/>
  <c r="U43" i="7"/>
  <c r="V43" i="7"/>
  <c r="W43" i="7"/>
  <c r="O44" i="7"/>
  <c r="P44" i="7"/>
  <c r="Q44" i="7"/>
  <c r="R44" i="7"/>
  <c r="S44" i="7"/>
  <c r="T44" i="7"/>
  <c r="U44" i="7"/>
  <c r="V44" i="7"/>
  <c r="W44" i="7"/>
  <c r="O45" i="7"/>
  <c r="P45" i="7"/>
  <c r="Q45" i="7"/>
  <c r="R45" i="7"/>
  <c r="S45" i="7"/>
  <c r="T45" i="7"/>
  <c r="U45" i="7"/>
  <c r="V45" i="7"/>
  <c r="W45" i="7"/>
  <c r="O46" i="7"/>
  <c r="P46" i="7"/>
  <c r="Q46" i="7"/>
  <c r="R46" i="7"/>
  <c r="S46" i="7"/>
  <c r="T46" i="7"/>
  <c r="U46" i="7"/>
  <c r="V46" i="7"/>
  <c r="W46" i="7"/>
  <c r="O47" i="7"/>
  <c r="P47" i="7"/>
  <c r="Q47" i="7"/>
  <c r="R47" i="7"/>
  <c r="S47" i="7"/>
  <c r="T47" i="7"/>
  <c r="U47" i="7"/>
  <c r="V47" i="7"/>
  <c r="W47" i="7"/>
  <c r="O48" i="7"/>
  <c r="P48" i="7"/>
  <c r="Q48" i="7"/>
  <c r="R48" i="7"/>
  <c r="S48" i="7"/>
  <c r="T48" i="7"/>
  <c r="U48" i="7"/>
  <c r="V48" i="7"/>
  <c r="W48" i="7"/>
  <c r="O49" i="7"/>
  <c r="P49" i="7"/>
  <c r="Q49" i="7"/>
  <c r="R49" i="7"/>
  <c r="S49" i="7"/>
  <c r="T49" i="7"/>
  <c r="U49" i="7"/>
  <c r="V49" i="7"/>
  <c r="W49" i="7"/>
  <c r="O50" i="7"/>
  <c r="P50" i="7"/>
  <c r="Q50" i="7"/>
  <c r="R50" i="7"/>
  <c r="S50" i="7"/>
  <c r="T50" i="7"/>
  <c r="U50" i="7"/>
  <c r="V50" i="7"/>
  <c r="W50" i="7"/>
  <c r="O51" i="7"/>
  <c r="P51" i="7"/>
  <c r="Q51" i="7"/>
  <c r="R51" i="7"/>
  <c r="S51" i="7"/>
  <c r="T51" i="7"/>
  <c r="U51" i="7"/>
  <c r="V51" i="7"/>
  <c r="W51" i="7"/>
  <c r="O52" i="7"/>
  <c r="P52" i="7"/>
  <c r="Q52" i="7"/>
  <c r="R52" i="7"/>
  <c r="S52" i="7"/>
  <c r="T52" i="7"/>
  <c r="U52" i="7"/>
  <c r="V52" i="7"/>
  <c r="W52" i="7"/>
  <c r="O53" i="7"/>
  <c r="P53" i="7"/>
  <c r="Q53" i="7"/>
  <c r="R53" i="7"/>
  <c r="S53" i="7"/>
  <c r="T53" i="7"/>
  <c r="U53" i="7"/>
  <c r="V53" i="7"/>
  <c r="W53" i="7"/>
  <c r="O54" i="7"/>
  <c r="P54" i="7"/>
  <c r="Q54" i="7"/>
  <c r="R54" i="7"/>
  <c r="S54" i="7"/>
  <c r="T54" i="7"/>
  <c r="U54" i="7"/>
  <c r="V54" i="7"/>
  <c r="W54" i="7"/>
  <c r="O55" i="7"/>
  <c r="P55" i="7"/>
  <c r="Q55" i="7"/>
  <c r="R55" i="7"/>
  <c r="S55" i="7"/>
  <c r="T55" i="7"/>
  <c r="U55" i="7"/>
  <c r="V55" i="7"/>
  <c r="W55" i="7"/>
  <c r="O56" i="7"/>
  <c r="P56" i="7"/>
  <c r="Q56" i="7"/>
  <c r="R56" i="7"/>
  <c r="S56" i="7"/>
  <c r="T56" i="7"/>
  <c r="U56" i="7"/>
  <c r="V56" i="7"/>
  <c r="W56" i="7"/>
  <c r="O57" i="7"/>
  <c r="P57" i="7"/>
  <c r="Q57" i="7"/>
  <c r="R57" i="7"/>
  <c r="S57" i="7"/>
  <c r="T57" i="7"/>
  <c r="U57" i="7"/>
  <c r="V57" i="7"/>
  <c r="W57" i="7"/>
  <c r="O58" i="7"/>
  <c r="P58" i="7"/>
  <c r="Q58" i="7"/>
  <c r="R58" i="7"/>
  <c r="S58" i="7"/>
  <c r="T58" i="7"/>
  <c r="U58" i="7"/>
  <c r="V58" i="7"/>
  <c r="W58" i="7"/>
  <c r="O59" i="7"/>
  <c r="P59" i="7"/>
  <c r="Q59" i="7"/>
  <c r="R59" i="7"/>
  <c r="S59" i="7"/>
  <c r="T59" i="7"/>
  <c r="U59" i="7"/>
  <c r="V59" i="7"/>
  <c r="W59" i="7"/>
  <c r="O60" i="7"/>
  <c r="P60" i="7"/>
  <c r="Q60" i="7"/>
  <c r="R60" i="7"/>
  <c r="S60" i="7"/>
  <c r="T60" i="7"/>
  <c r="U60" i="7"/>
  <c r="V60" i="7"/>
  <c r="W60" i="7"/>
  <c r="O61" i="7"/>
  <c r="P61" i="7"/>
  <c r="Q61" i="7"/>
  <c r="R61" i="7"/>
  <c r="S61" i="7"/>
  <c r="T61" i="7"/>
  <c r="U61" i="7"/>
  <c r="V61" i="7"/>
  <c r="W61" i="7"/>
  <c r="O62" i="7"/>
  <c r="P62" i="7"/>
  <c r="Q62" i="7"/>
  <c r="R62" i="7"/>
  <c r="S62" i="7"/>
  <c r="T62" i="7"/>
  <c r="U62" i="7"/>
  <c r="V62" i="7"/>
  <c r="W62" i="7"/>
  <c r="O63" i="7"/>
  <c r="P63" i="7"/>
  <c r="Q63" i="7"/>
  <c r="R63" i="7"/>
  <c r="S63" i="7"/>
  <c r="T63" i="7"/>
  <c r="U63" i="7"/>
  <c r="V63" i="7"/>
  <c r="W63" i="7"/>
  <c r="O64" i="7"/>
  <c r="P64" i="7"/>
  <c r="Q64" i="7"/>
  <c r="R64" i="7"/>
  <c r="S64" i="7"/>
  <c r="T64" i="7"/>
  <c r="U64" i="7"/>
  <c r="V64" i="7"/>
  <c r="W64" i="7"/>
  <c r="X64" i="7"/>
  <c r="Y64" i="7"/>
  <c r="Z64" i="7"/>
  <c r="AA64" i="7"/>
  <c r="AB64" i="7"/>
  <c r="AC64" i="7"/>
  <c r="AD64" i="7"/>
  <c r="AE64" i="7"/>
  <c r="AF64" i="7"/>
  <c r="X36" i="7"/>
  <c r="Y36" i="7"/>
  <c r="Z36" i="7"/>
  <c r="AA36" i="7"/>
  <c r="AB36" i="7"/>
  <c r="AC36" i="7"/>
  <c r="AD36" i="7"/>
  <c r="AE36" i="7"/>
  <c r="AF36" i="7"/>
  <c r="X37" i="7"/>
  <c r="Y37" i="7"/>
  <c r="Z37" i="7"/>
  <c r="AA37" i="7"/>
  <c r="AB37" i="7"/>
  <c r="AC37" i="7"/>
  <c r="AD37" i="7"/>
  <c r="AE37" i="7"/>
  <c r="AF37" i="7"/>
  <c r="X38" i="7"/>
  <c r="Y38" i="7"/>
  <c r="Z38" i="7"/>
  <c r="AA38" i="7"/>
  <c r="AB38" i="7"/>
  <c r="AC38" i="7"/>
  <c r="AD38" i="7"/>
  <c r="AE38" i="7"/>
  <c r="AF38" i="7"/>
  <c r="X39" i="7"/>
  <c r="Y39" i="7"/>
  <c r="Z39" i="7"/>
  <c r="AA39" i="7"/>
  <c r="AB39" i="7"/>
  <c r="AC39" i="7"/>
  <c r="AD39" i="7"/>
  <c r="AE39" i="7"/>
  <c r="AF39" i="7"/>
  <c r="X40" i="7"/>
  <c r="Y40" i="7"/>
  <c r="Z40" i="7"/>
  <c r="AA40" i="7"/>
  <c r="AB40" i="7"/>
  <c r="AC40" i="7"/>
  <c r="AD40" i="7"/>
  <c r="AE40" i="7"/>
  <c r="AF40" i="7"/>
  <c r="X41" i="7"/>
  <c r="Y41" i="7"/>
  <c r="Z41" i="7"/>
  <c r="AA41" i="7"/>
  <c r="AB41" i="7"/>
  <c r="AC41" i="7"/>
  <c r="AD41" i="7"/>
  <c r="AE41" i="7"/>
  <c r="AF41" i="7"/>
  <c r="X42" i="7"/>
  <c r="Y42" i="7"/>
  <c r="Z42" i="7"/>
  <c r="AA42" i="7"/>
  <c r="AB42" i="7"/>
  <c r="AC42" i="7"/>
  <c r="AD42" i="7"/>
  <c r="AE42" i="7"/>
  <c r="AF42" i="7"/>
  <c r="X43" i="7"/>
  <c r="Y43" i="7"/>
  <c r="Z43" i="7"/>
  <c r="AA43" i="7"/>
  <c r="AB43" i="7"/>
  <c r="AC43" i="7"/>
  <c r="AD43" i="7"/>
  <c r="AE43" i="7"/>
  <c r="AF43" i="7"/>
  <c r="X44" i="7"/>
  <c r="Y44" i="7"/>
  <c r="Z44" i="7"/>
  <c r="AA44" i="7"/>
  <c r="AB44" i="7"/>
  <c r="AC44" i="7"/>
  <c r="AD44" i="7"/>
  <c r="AE44" i="7"/>
  <c r="AF44" i="7"/>
  <c r="X45" i="7"/>
  <c r="Y45" i="7"/>
  <c r="Z45" i="7"/>
  <c r="AA45" i="7"/>
  <c r="AB45" i="7"/>
  <c r="AC45" i="7"/>
  <c r="AD45" i="7"/>
  <c r="AE45" i="7"/>
  <c r="AF45" i="7"/>
  <c r="X46" i="7"/>
  <c r="Y46" i="7"/>
  <c r="Z46" i="7"/>
  <c r="AA46" i="7"/>
  <c r="AB46" i="7"/>
  <c r="AC46" i="7"/>
  <c r="AD46" i="7"/>
  <c r="AE46" i="7"/>
  <c r="AF46" i="7"/>
  <c r="X47" i="7"/>
  <c r="Y47" i="7"/>
  <c r="Z47" i="7"/>
  <c r="AA47" i="7"/>
  <c r="AB47" i="7"/>
  <c r="AC47" i="7"/>
  <c r="AD47" i="7"/>
  <c r="AE47" i="7"/>
  <c r="AF47" i="7"/>
  <c r="X48" i="7"/>
  <c r="Y48" i="7"/>
  <c r="Z48" i="7"/>
  <c r="AA48" i="7"/>
  <c r="AB48" i="7"/>
  <c r="AC48" i="7"/>
  <c r="AD48" i="7"/>
  <c r="AE48" i="7"/>
  <c r="AF48" i="7"/>
  <c r="X49" i="7"/>
  <c r="Y49" i="7"/>
  <c r="Z49" i="7"/>
  <c r="AA49" i="7"/>
  <c r="AB49" i="7"/>
  <c r="AC49" i="7"/>
  <c r="AD49" i="7"/>
  <c r="AE49" i="7"/>
  <c r="AF49" i="7"/>
  <c r="X50" i="7"/>
  <c r="Y50" i="7"/>
  <c r="Z50" i="7"/>
  <c r="AA50" i="7"/>
  <c r="AB50" i="7"/>
  <c r="AC50" i="7"/>
  <c r="AD50" i="7"/>
  <c r="AE50" i="7"/>
  <c r="AF50" i="7"/>
  <c r="X51" i="7"/>
  <c r="Y51" i="7"/>
  <c r="Z51" i="7"/>
  <c r="AA51" i="7"/>
  <c r="AB51" i="7"/>
  <c r="AC51" i="7"/>
  <c r="AD51" i="7"/>
  <c r="AE51" i="7"/>
  <c r="AF51" i="7"/>
  <c r="X52" i="7"/>
  <c r="Y52" i="7"/>
  <c r="Z52" i="7"/>
  <c r="AA52" i="7"/>
  <c r="AB52" i="7"/>
  <c r="AC52" i="7"/>
  <c r="AD52" i="7"/>
  <c r="AE52" i="7"/>
  <c r="AF52" i="7"/>
  <c r="X53" i="7"/>
  <c r="Y53" i="7"/>
  <c r="Z53" i="7"/>
  <c r="AA53" i="7"/>
  <c r="AB53" i="7"/>
  <c r="AC53" i="7"/>
  <c r="AD53" i="7"/>
  <c r="AE53" i="7"/>
  <c r="AF53" i="7"/>
  <c r="X54" i="7"/>
  <c r="Y54" i="7"/>
  <c r="Z54" i="7"/>
  <c r="AA54" i="7"/>
  <c r="AB54" i="7"/>
  <c r="AC54" i="7"/>
  <c r="AD54" i="7"/>
  <c r="AE54" i="7"/>
  <c r="AF54" i="7"/>
  <c r="X55" i="7"/>
  <c r="Y55" i="7"/>
  <c r="Z55" i="7"/>
  <c r="AA55" i="7"/>
  <c r="AB55" i="7"/>
  <c r="AC55" i="7"/>
  <c r="AD55" i="7"/>
  <c r="AE55" i="7"/>
  <c r="AF55" i="7"/>
  <c r="X56" i="7"/>
  <c r="Y56" i="7"/>
  <c r="Z56" i="7"/>
  <c r="AA56" i="7"/>
  <c r="AB56" i="7"/>
  <c r="AC56" i="7"/>
  <c r="AD56" i="7"/>
  <c r="AE56" i="7"/>
  <c r="AF56" i="7"/>
  <c r="X57" i="7"/>
  <c r="Y57" i="7"/>
  <c r="Z57" i="7"/>
  <c r="AA57" i="7"/>
  <c r="AB57" i="7"/>
  <c r="AC57" i="7"/>
  <c r="AD57" i="7"/>
  <c r="AE57" i="7"/>
  <c r="AF57" i="7"/>
  <c r="X58" i="7"/>
  <c r="Y58" i="7"/>
  <c r="Z58" i="7"/>
  <c r="AA58" i="7"/>
  <c r="AB58" i="7"/>
  <c r="AC58" i="7"/>
  <c r="AD58" i="7"/>
  <c r="AE58" i="7"/>
  <c r="AF58" i="7"/>
  <c r="X59" i="7"/>
  <c r="Y59" i="7"/>
  <c r="Z59" i="7"/>
  <c r="AA59" i="7"/>
  <c r="AB59" i="7"/>
  <c r="AC59" i="7"/>
  <c r="AD59" i="7"/>
  <c r="AE59" i="7"/>
  <c r="AF59" i="7"/>
  <c r="X60" i="7"/>
  <c r="Y60" i="7"/>
  <c r="Z60" i="7"/>
  <c r="AA60" i="7"/>
  <c r="AB60" i="7"/>
  <c r="AC60" i="7"/>
  <c r="AD60" i="7"/>
  <c r="AE60" i="7"/>
  <c r="AF60" i="7"/>
  <c r="X61" i="7"/>
  <c r="Y61" i="7"/>
  <c r="Z61" i="7"/>
  <c r="AA61" i="7"/>
  <c r="AB61" i="7"/>
  <c r="AC61" i="7"/>
  <c r="AD61" i="7"/>
  <c r="AE61" i="7"/>
  <c r="AF61" i="7"/>
  <c r="X62" i="7"/>
  <c r="Y62" i="7"/>
  <c r="Z62" i="7"/>
  <c r="AA62" i="7"/>
  <c r="AB62" i="7"/>
  <c r="AC62" i="7"/>
  <c r="AD62" i="7"/>
  <c r="AE62" i="7"/>
  <c r="AF62" i="7"/>
  <c r="X63" i="7"/>
  <c r="Y63" i="7"/>
  <c r="Z63" i="7"/>
  <c r="AA63" i="7"/>
  <c r="AB63" i="7"/>
  <c r="AC63" i="7"/>
  <c r="AD63" i="7"/>
  <c r="AE63" i="7"/>
  <c r="AF63" i="7"/>
  <c r="AG64" i="7"/>
  <c r="X160" i="7" s="1"/>
  <c r="AG36" i="7"/>
  <c r="AH36" i="7"/>
  <c r="AI36" i="7"/>
  <c r="AJ36" i="7"/>
  <c r="AK36" i="7"/>
  <c r="AL36" i="7"/>
  <c r="AM36" i="7"/>
  <c r="AN36" i="7"/>
  <c r="AO36" i="7"/>
  <c r="AG37" i="7"/>
  <c r="AH37" i="7"/>
  <c r="AI37" i="7"/>
  <c r="AJ37" i="7"/>
  <c r="AK37" i="7"/>
  <c r="AL37" i="7"/>
  <c r="AM37" i="7"/>
  <c r="AN37" i="7"/>
  <c r="AO37" i="7"/>
  <c r="AG38" i="7"/>
  <c r="AH38" i="7"/>
  <c r="AI38" i="7"/>
  <c r="AJ38" i="7"/>
  <c r="AK38" i="7"/>
  <c r="AL38" i="7"/>
  <c r="AM38" i="7"/>
  <c r="AN38" i="7"/>
  <c r="AO38" i="7"/>
  <c r="AG39" i="7"/>
  <c r="AH39" i="7"/>
  <c r="AI39" i="7"/>
  <c r="AJ39" i="7"/>
  <c r="AK39" i="7"/>
  <c r="AL39" i="7"/>
  <c r="AM39" i="7"/>
  <c r="AN39" i="7"/>
  <c r="AO39" i="7"/>
  <c r="AG40" i="7"/>
  <c r="AH40" i="7"/>
  <c r="AI40" i="7"/>
  <c r="AJ40" i="7"/>
  <c r="AK40" i="7"/>
  <c r="AL40" i="7"/>
  <c r="AM40" i="7"/>
  <c r="AN40" i="7"/>
  <c r="AO40" i="7"/>
  <c r="AG41" i="7"/>
  <c r="AH41" i="7"/>
  <c r="AI41" i="7"/>
  <c r="AJ41" i="7"/>
  <c r="AK41" i="7"/>
  <c r="AL41" i="7"/>
  <c r="AM41" i="7"/>
  <c r="AN41" i="7"/>
  <c r="AO41" i="7"/>
  <c r="AG42" i="7"/>
  <c r="AH42" i="7"/>
  <c r="AI42" i="7"/>
  <c r="AJ42" i="7"/>
  <c r="AK42" i="7"/>
  <c r="AL42" i="7"/>
  <c r="AM42" i="7"/>
  <c r="AN42" i="7"/>
  <c r="AO42" i="7"/>
  <c r="AG43" i="7"/>
  <c r="AH43" i="7"/>
  <c r="AI43" i="7"/>
  <c r="AJ43" i="7"/>
  <c r="AK43" i="7"/>
  <c r="AL43" i="7"/>
  <c r="AM43" i="7"/>
  <c r="AN43" i="7"/>
  <c r="AO43" i="7"/>
  <c r="AG44" i="7"/>
  <c r="AH44" i="7"/>
  <c r="AI44" i="7"/>
  <c r="AJ44" i="7"/>
  <c r="AK44" i="7"/>
  <c r="AL44" i="7"/>
  <c r="AM44" i="7"/>
  <c r="AN44" i="7"/>
  <c r="AO44" i="7"/>
  <c r="AG45" i="7"/>
  <c r="AH45" i="7"/>
  <c r="AI45" i="7"/>
  <c r="AJ45" i="7"/>
  <c r="AK45" i="7"/>
  <c r="AL45" i="7"/>
  <c r="AM45" i="7"/>
  <c r="AN45" i="7"/>
  <c r="AO45" i="7"/>
  <c r="AG46" i="7"/>
  <c r="AH46" i="7"/>
  <c r="AI46" i="7"/>
  <c r="AJ46" i="7"/>
  <c r="AK46" i="7"/>
  <c r="AL46" i="7"/>
  <c r="AM46" i="7"/>
  <c r="AN46" i="7"/>
  <c r="AO46" i="7"/>
  <c r="AG47" i="7"/>
  <c r="AH47" i="7"/>
  <c r="AI47" i="7"/>
  <c r="AJ47" i="7"/>
  <c r="AK47" i="7"/>
  <c r="AL47" i="7"/>
  <c r="AM47" i="7"/>
  <c r="AN47" i="7"/>
  <c r="AO47" i="7"/>
  <c r="AG48" i="7"/>
  <c r="AH48" i="7"/>
  <c r="AI48" i="7"/>
  <c r="AJ48" i="7"/>
  <c r="AK48" i="7"/>
  <c r="AL48" i="7"/>
  <c r="AM48" i="7"/>
  <c r="AN48" i="7"/>
  <c r="AO48" i="7"/>
  <c r="AG49" i="7"/>
  <c r="AH49" i="7"/>
  <c r="AI49" i="7"/>
  <c r="AJ49" i="7"/>
  <c r="AK49" i="7"/>
  <c r="AL49" i="7"/>
  <c r="AM49" i="7"/>
  <c r="AN49" i="7"/>
  <c r="AO49" i="7"/>
  <c r="AG50" i="7"/>
  <c r="AH50" i="7"/>
  <c r="AI50" i="7"/>
  <c r="AJ50" i="7"/>
  <c r="AK50" i="7"/>
  <c r="AL50" i="7"/>
  <c r="AM50" i="7"/>
  <c r="AN50" i="7"/>
  <c r="AO50" i="7"/>
  <c r="AG51" i="7"/>
  <c r="AH51" i="7"/>
  <c r="AI51" i="7"/>
  <c r="AJ51" i="7"/>
  <c r="AK51" i="7"/>
  <c r="AL51" i="7"/>
  <c r="AM51" i="7"/>
  <c r="AN51" i="7"/>
  <c r="AO51" i="7"/>
  <c r="AG52" i="7"/>
  <c r="AH52" i="7"/>
  <c r="AI52" i="7"/>
  <c r="AJ52" i="7"/>
  <c r="AK52" i="7"/>
  <c r="AL52" i="7"/>
  <c r="AM52" i="7"/>
  <c r="AN52" i="7"/>
  <c r="AO52" i="7"/>
  <c r="AG53" i="7"/>
  <c r="AH53" i="7"/>
  <c r="AI53" i="7"/>
  <c r="AJ53" i="7"/>
  <c r="AK53" i="7"/>
  <c r="AL53" i="7"/>
  <c r="AM53" i="7"/>
  <c r="AN53" i="7"/>
  <c r="AO53" i="7"/>
  <c r="AG54" i="7"/>
  <c r="AH54" i="7"/>
  <c r="AI54" i="7"/>
  <c r="AJ54" i="7"/>
  <c r="AK54" i="7"/>
  <c r="AL54" i="7"/>
  <c r="AM54" i="7"/>
  <c r="AN54" i="7"/>
  <c r="AO54" i="7"/>
  <c r="AG55" i="7"/>
  <c r="AH55" i="7"/>
  <c r="AI55" i="7"/>
  <c r="AJ55" i="7"/>
  <c r="AK55" i="7"/>
  <c r="AL55" i="7"/>
  <c r="AM55" i="7"/>
  <c r="AN55" i="7"/>
  <c r="AO55" i="7"/>
  <c r="AG56" i="7"/>
  <c r="AH56" i="7"/>
  <c r="AI56" i="7"/>
  <c r="AJ56" i="7"/>
  <c r="AK56" i="7"/>
  <c r="AL56" i="7"/>
  <c r="AM56" i="7"/>
  <c r="AN56" i="7"/>
  <c r="AO56" i="7"/>
  <c r="AG57" i="7"/>
  <c r="AH57" i="7"/>
  <c r="AI57" i="7"/>
  <c r="AJ57" i="7"/>
  <c r="AK57" i="7"/>
  <c r="AL57" i="7"/>
  <c r="AM57" i="7"/>
  <c r="AN57" i="7"/>
  <c r="AO57" i="7"/>
  <c r="AG58" i="7"/>
  <c r="AH58" i="7"/>
  <c r="AI58" i="7"/>
  <c r="AJ58" i="7"/>
  <c r="AK58" i="7"/>
  <c r="AL58" i="7"/>
  <c r="AM58" i="7"/>
  <c r="AN58" i="7"/>
  <c r="AO58" i="7"/>
  <c r="AG59" i="7"/>
  <c r="AH59" i="7"/>
  <c r="AI59" i="7"/>
  <c r="AJ59" i="7"/>
  <c r="AK59" i="7"/>
  <c r="AL59" i="7"/>
  <c r="AM59" i="7"/>
  <c r="AN59" i="7"/>
  <c r="AO59" i="7"/>
  <c r="AG60" i="7"/>
  <c r="AH60" i="7"/>
  <c r="AI60" i="7"/>
  <c r="AJ60" i="7"/>
  <c r="AK60" i="7"/>
  <c r="AL60" i="7"/>
  <c r="AM60" i="7"/>
  <c r="AN60" i="7"/>
  <c r="AO60" i="7"/>
  <c r="AG61" i="7"/>
  <c r="AH61" i="7"/>
  <c r="AI61" i="7"/>
  <c r="AJ61" i="7"/>
  <c r="AK61" i="7"/>
  <c r="AL61" i="7"/>
  <c r="AM61" i="7"/>
  <c r="AN61" i="7"/>
  <c r="AO61" i="7"/>
  <c r="AG62" i="7"/>
  <c r="AH62" i="7"/>
  <c r="AI62" i="7"/>
  <c r="AJ62" i="7"/>
  <c r="AK62" i="7"/>
  <c r="AL62" i="7"/>
  <c r="AM62" i="7"/>
  <c r="AN62" i="7"/>
  <c r="AO62" i="7"/>
  <c r="AG63" i="7"/>
  <c r="AH63" i="7"/>
  <c r="AI63" i="7"/>
  <c r="AJ63" i="7"/>
  <c r="AK63" i="7"/>
  <c r="AL63" i="7"/>
  <c r="AM63" i="7"/>
  <c r="AN63" i="7"/>
  <c r="AO63" i="7"/>
  <c r="AH64" i="7"/>
  <c r="AI64" i="7"/>
  <c r="AJ64" i="7"/>
  <c r="AK64" i="7"/>
  <c r="AL64" i="7"/>
  <c r="AM64" i="7"/>
  <c r="AN64" i="7"/>
  <c r="AO64" i="7"/>
  <c r="AH35" i="7"/>
  <c r="AI35" i="7"/>
  <c r="AJ35" i="7"/>
  <c r="AK35" i="7"/>
  <c r="AL35" i="7"/>
  <c r="AM35" i="7"/>
  <c r="AN35" i="7"/>
  <c r="AO35" i="7"/>
  <c r="AG35" i="7"/>
  <c r="Y35" i="7"/>
  <c r="Z35" i="7"/>
  <c r="AA35" i="7"/>
  <c r="AB35" i="7"/>
  <c r="AC35" i="7"/>
  <c r="AD35" i="7"/>
  <c r="AE35" i="7"/>
  <c r="AF35" i="7"/>
  <c r="X35" i="7"/>
  <c r="P35" i="7"/>
  <c r="Q35" i="7"/>
  <c r="R35" i="7"/>
  <c r="S35" i="7"/>
  <c r="T35" i="7"/>
  <c r="U35" i="7"/>
  <c r="V35" i="7"/>
  <c r="W35" i="7"/>
  <c r="O35" i="7"/>
  <c r="G35" i="7"/>
  <c r="H35" i="7"/>
  <c r="I35" i="7"/>
  <c r="J35" i="7"/>
  <c r="K35" i="7"/>
  <c r="L35" i="7"/>
  <c r="M35" i="7"/>
  <c r="N35" i="7"/>
  <c r="F35" i="7"/>
  <c r="C7" i="4"/>
  <c r="C8" i="4"/>
  <c r="F7" i="4"/>
  <c r="F8" i="4"/>
  <c r="C24" i="4"/>
  <c r="C23" i="4"/>
  <c r="F16" i="4"/>
  <c r="C16" i="4"/>
  <c r="F15" i="4"/>
  <c r="E18" i="4" s="1"/>
  <c r="C15" i="4"/>
  <c r="C23" i="1"/>
  <c r="C22" i="1"/>
  <c r="F15" i="1"/>
  <c r="F14" i="1"/>
  <c r="C15" i="1"/>
  <c r="C14" i="1"/>
  <c r="F7" i="1"/>
  <c r="F6" i="1"/>
  <c r="C7" i="1"/>
  <c r="C6" i="1"/>
  <c r="N160" i="7" l="1"/>
  <c r="W160" i="7"/>
  <c r="AF160" i="7"/>
  <c r="N159" i="7"/>
  <c r="W159" i="7"/>
  <c r="AF159" i="7"/>
  <c r="K158" i="7"/>
  <c r="T158" i="7"/>
  <c r="AC158" i="7"/>
  <c r="O155" i="7"/>
  <c r="F155" i="7"/>
  <c r="X155" i="7"/>
  <c r="L153" i="7"/>
  <c r="U153" i="7"/>
  <c r="AD153" i="7"/>
  <c r="H153" i="7"/>
  <c r="Q153" i="7"/>
  <c r="Z153" i="7"/>
  <c r="M152" i="7"/>
  <c r="V152" i="7"/>
  <c r="AE152" i="7"/>
  <c r="I152" i="7"/>
  <c r="R152" i="7"/>
  <c r="AA152" i="7"/>
  <c r="W151" i="7"/>
  <c r="N151" i="7"/>
  <c r="AF151" i="7"/>
  <c r="S151" i="7"/>
  <c r="J151" i="7"/>
  <c r="AB151" i="7"/>
  <c r="O151" i="7"/>
  <c r="F151" i="7"/>
  <c r="X151" i="7"/>
  <c r="K150" i="7"/>
  <c r="T150" i="7"/>
  <c r="AC150" i="7"/>
  <c r="G150" i="7"/>
  <c r="P150" i="7"/>
  <c r="Y150" i="7"/>
  <c r="L149" i="7"/>
  <c r="U149" i="7"/>
  <c r="AD149" i="7"/>
  <c r="H149" i="7"/>
  <c r="Q149" i="7"/>
  <c r="Z149" i="7"/>
  <c r="V148" i="7"/>
  <c r="M148" i="7"/>
  <c r="AE148" i="7"/>
  <c r="R148" i="7"/>
  <c r="I148" i="7"/>
  <c r="AA148" i="7"/>
  <c r="N147" i="7"/>
  <c r="W147" i="7"/>
  <c r="AF147" i="7"/>
  <c r="J147" i="7"/>
  <c r="S147" i="7"/>
  <c r="AB147" i="7"/>
  <c r="F147" i="7"/>
  <c r="O147" i="7"/>
  <c r="X147" i="7"/>
  <c r="T146" i="7"/>
  <c r="K146" i="7"/>
  <c r="AC146" i="7"/>
  <c r="P146" i="7"/>
  <c r="G146" i="7"/>
  <c r="Y146" i="7"/>
  <c r="N131" i="7"/>
  <c r="AF131" i="7"/>
  <c r="W131" i="7"/>
  <c r="J160" i="7"/>
  <c r="S160" i="7"/>
  <c r="AB160" i="7"/>
  <c r="AB159" i="7"/>
  <c r="J159" i="7"/>
  <c r="S159" i="7"/>
  <c r="I156" i="7"/>
  <c r="R156" i="7"/>
  <c r="AA156" i="7"/>
  <c r="AA131" i="7"/>
  <c r="R131" i="7"/>
  <c r="I131" i="7"/>
  <c r="M159" i="7"/>
  <c r="V159" i="7"/>
  <c r="AE159" i="7"/>
  <c r="N158" i="7"/>
  <c r="W158" i="7"/>
  <c r="AF158" i="7"/>
  <c r="J158" i="7"/>
  <c r="S158" i="7"/>
  <c r="AB158" i="7"/>
  <c r="K157" i="7"/>
  <c r="T157" i="7"/>
  <c r="AC157" i="7"/>
  <c r="G157" i="7"/>
  <c r="P157" i="7"/>
  <c r="Y157" i="7"/>
  <c r="M155" i="7"/>
  <c r="V155" i="7"/>
  <c r="AE155" i="7"/>
  <c r="I155" i="7"/>
  <c r="R155" i="7"/>
  <c r="AA155" i="7"/>
  <c r="N154" i="7"/>
  <c r="W154" i="7"/>
  <c r="AF154" i="7"/>
  <c r="J154" i="7"/>
  <c r="S154" i="7"/>
  <c r="AB154" i="7"/>
  <c r="F154" i="7"/>
  <c r="O154" i="7"/>
  <c r="X154" i="7"/>
  <c r="K153" i="7"/>
  <c r="T153" i="7"/>
  <c r="AC153" i="7"/>
  <c r="G153" i="7"/>
  <c r="P153" i="7"/>
  <c r="Y153" i="7"/>
  <c r="U152" i="7"/>
  <c r="L152" i="7"/>
  <c r="AD152" i="7"/>
  <c r="Q152" i="7"/>
  <c r="H152" i="7"/>
  <c r="Z152" i="7"/>
  <c r="M151" i="7"/>
  <c r="V151" i="7"/>
  <c r="AE151" i="7"/>
  <c r="I151" i="7"/>
  <c r="R151" i="7"/>
  <c r="AA151" i="7"/>
  <c r="N150" i="7"/>
  <c r="W150" i="7"/>
  <c r="AF150" i="7"/>
  <c r="J150" i="7"/>
  <c r="S150" i="7"/>
  <c r="AB150" i="7"/>
  <c r="F150" i="7"/>
  <c r="O150" i="7"/>
  <c r="X150" i="7"/>
  <c r="K149" i="7"/>
  <c r="T149" i="7"/>
  <c r="AC149" i="7"/>
  <c r="P149" i="7"/>
  <c r="G149" i="7"/>
  <c r="Y149" i="7"/>
  <c r="J131" i="7"/>
  <c r="AB131" i="7"/>
  <c r="S131" i="7"/>
  <c r="L157" i="7"/>
  <c r="U157" i="7"/>
  <c r="AD157" i="7"/>
  <c r="M156" i="7"/>
  <c r="V156" i="7"/>
  <c r="AE156" i="7"/>
  <c r="W155" i="7"/>
  <c r="N155" i="7"/>
  <c r="AF155" i="7"/>
  <c r="G154" i="7"/>
  <c r="P154" i="7"/>
  <c r="Y154" i="7"/>
  <c r="V160" i="7"/>
  <c r="M160" i="7"/>
  <c r="AE160" i="7"/>
  <c r="I159" i="7"/>
  <c r="AA159" i="7"/>
  <c r="R159" i="7"/>
  <c r="U156" i="7"/>
  <c r="L156" i="7"/>
  <c r="AD156" i="7"/>
  <c r="AD131" i="7"/>
  <c r="U131" i="7"/>
  <c r="L131" i="7"/>
  <c r="Z131" i="7"/>
  <c r="Q131" i="7"/>
  <c r="H131" i="7"/>
  <c r="L160" i="7"/>
  <c r="AD160" i="7"/>
  <c r="U160" i="7"/>
  <c r="Z160" i="7"/>
  <c r="H160" i="7"/>
  <c r="Q160" i="7"/>
  <c r="L159" i="7"/>
  <c r="U159" i="7"/>
  <c r="AD159" i="7"/>
  <c r="H159" i="7"/>
  <c r="Q159" i="7"/>
  <c r="Z159" i="7"/>
  <c r="M158" i="7"/>
  <c r="V158" i="7"/>
  <c r="AE158" i="7"/>
  <c r="I158" i="7"/>
  <c r="R158" i="7"/>
  <c r="AA158" i="7"/>
  <c r="W157" i="7"/>
  <c r="N157" i="7"/>
  <c r="AF157" i="7"/>
  <c r="S157" i="7"/>
  <c r="J157" i="7"/>
  <c r="AB157" i="7"/>
  <c r="O157" i="7"/>
  <c r="F157" i="7"/>
  <c r="X157" i="7"/>
  <c r="K156" i="7"/>
  <c r="T156" i="7"/>
  <c r="AC156" i="7"/>
  <c r="G156" i="7"/>
  <c r="P156" i="7"/>
  <c r="Y156" i="7"/>
  <c r="L155" i="7"/>
  <c r="U155" i="7"/>
  <c r="AD155" i="7"/>
  <c r="H155" i="7"/>
  <c r="Q155" i="7"/>
  <c r="Z155" i="7"/>
  <c r="M154" i="7"/>
  <c r="V154" i="7"/>
  <c r="AE154" i="7"/>
  <c r="I154" i="7"/>
  <c r="R154" i="7"/>
  <c r="AA154" i="7"/>
  <c r="W153" i="7"/>
  <c r="N153" i="7"/>
  <c r="AF153" i="7"/>
  <c r="S153" i="7"/>
  <c r="J153" i="7"/>
  <c r="AB153" i="7"/>
  <c r="O153" i="7"/>
  <c r="F153" i="7"/>
  <c r="X153" i="7"/>
  <c r="K152" i="7"/>
  <c r="T152" i="7"/>
  <c r="AC152" i="7"/>
  <c r="G152" i="7"/>
  <c r="P152" i="7"/>
  <c r="Y152" i="7"/>
  <c r="L151" i="7"/>
  <c r="U151" i="7"/>
  <c r="AD151" i="7"/>
  <c r="H151" i="7"/>
  <c r="Q151" i="7"/>
  <c r="Z151" i="7"/>
  <c r="M150" i="7"/>
  <c r="V150" i="7"/>
  <c r="AE150" i="7"/>
  <c r="I150" i="7"/>
  <c r="R150" i="7"/>
  <c r="AA150" i="7"/>
  <c r="W149" i="7"/>
  <c r="N149" i="7"/>
  <c r="AF149" i="7"/>
  <c r="J149" i="7"/>
  <c r="S149" i="7"/>
  <c r="AB149" i="7"/>
  <c r="F149" i="7"/>
  <c r="O149" i="7"/>
  <c r="X149" i="7"/>
  <c r="T148" i="7"/>
  <c r="K148" i="7"/>
  <c r="AC148" i="7"/>
  <c r="P148" i="7"/>
  <c r="G148" i="7"/>
  <c r="Y148" i="7"/>
  <c r="L147" i="7"/>
  <c r="U147" i="7"/>
  <c r="AD147" i="7"/>
  <c r="H147" i="7"/>
  <c r="Q147" i="7"/>
  <c r="Z147" i="7"/>
  <c r="V146" i="7"/>
  <c r="M146" i="7"/>
  <c r="AE146" i="7"/>
  <c r="R146" i="7"/>
  <c r="I146" i="7"/>
  <c r="AA146" i="7"/>
  <c r="N145" i="7"/>
  <c r="W145" i="7"/>
  <c r="AF145" i="7"/>
  <c r="J145" i="7"/>
  <c r="S145" i="7"/>
  <c r="AB145" i="7"/>
  <c r="F145" i="7"/>
  <c r="O145" i="7"/>
  <c r="X145" i="7"/>
  <c r="K144" i="7"/>
  <c r="T144" i="7"/>
  <c r="AC144" i="7"/>
  <c r="G144" i="7"/>
  <c r="P144" i="7"/>
  <c r="Y144" i="7"/>
  <c r="U143" i="7"/>
  <c r="L143" i="7"/>
  <c r="AD143" i="7"/>
  <c r="Q143" i="7"/>
  <c r="H143" i="7"/>
  <c r="Z143" i="7"/>
  <c r="M142" i="7"/>
  <c r="V142" i="7"/>
  <c r="AE142" i="7"/>
  <c r="F159" i="7"/>
  <c r="O159" i="7"/>
  <c r="X159" i="7"/>
  <c r="G158" i="7"/>
  <c r="P158" i="7"/>
  <c r="Y158" i="7"/>
  <c r="H157" i="7"/>
  <c r="Q157" i="7"/>
  <c r="Z157" i="7"/>
  <c r="S155" i="7"/>
  <c r="J155" i="7"/>
  <c r="AB155" i="7"/>
  <c r="K154" i="7"/>
  <c r="T154" i="7"/>
  <c r="AC154" i="7"/>
  <c r="AE131" i="7"/>
  <c r="V131" i="7"/>
  <c r="M131" i="7"/>
  <c r="R160" i="7"/>
  <c r="AA160" i="7"/>
  <c r="I160" i="7"/>
  <c r="F158" i="7"/>
  <c r="O158" i="7"/>
  <c r="X158" i="7"/>
  <c r="Q156" i="7"/>
  <c r="H156" i="7"/>
  <c r="Z156" i="7"/>
  <c r="O131" i="7"/>
  <c r="F131" i="7"/>
  <c r="X131" i="7"/>
  <c r="T131" i="7"/>
  <c r="K131" i="7"/>
  <c r="AC131" i="7"/>
  <c r="P131" i="7"/>
  <c r="G131" i="7"/>
  <c r="Y131" i="7"/>
  <c r="K160" i="7"/>
  <c r="T160" i="7"/>
  <c r="AC160" i="7"/>
  <c r="G160" i="7"/>
  <c r="P160" i="7"/>
  <c r="Y160" i="7"/>
  <c r="T159" i="7"/>
  <c r="AC159" i="7"/>
  <c r="K159" i="7"/>
  <c r="P159" i="7"/>
  <c r="G159" i="7"/>
  <c r="Y159" i="7"/>
  <c r="U158" i="7"/>
  <c r="L158" i="7"/>
  <c r="AD158" i="7"/>
  <c r="Q158" i="7"/>
  <c r="H158" i="7"/>
  <c r="Z158" i="7"/>
  <c r="M157" i="7"/>
  <c r="V157" i="7"/>
  <c r="AE157" i="7"/>
  <c r="I157" i="7"/>
  <c r="R157" i="7"/>
  <c r="AA157" i="7"/>
  <c r="N156" i="7"/>
  <c r="W156" i="7"/>
  <c r="AF156" i="7"/>
  <c r="J156" i="7"/>
  <c r="S156" i="7"/>
  <c r="AB156" i="7"/>
  <c r="F156" i="7"/>
  <c r="O156" i="7"/>
  <c r="X156" i="7"/>
  <c r="K155" i="7"/>
  <c r="T155" i="7"/>
  <c r="AC155" i="7"/>
  <c r="G155" i="7"/>
  <c r="P155" i="7"/>
  <c r="Y155" i="7"/>
  <c r="U154" i="7"/>
  <c r="L154" i="7"/>
  <c r="AD154" i="7"/>
  <c r="Q154" i="7"/>
  <c r="H154" i="7"/>
  <c r="Z154" i="7"/>
  <c r="M153" i="7"/>
  <c r="V153" i="7"/>
  <c r="AE153" i="7"/>
  <c r="I153" i="7"/>
  <c r="R153" i="7"/>
  <c r="AA153" i="7"/>
  <c r="N152" i="7"/>
  <c r="W152" i="7"/>
  <c r="AF152" i="7"/>
  <c r="J152" i="7"/>
  <c r="S152" i="7"/>
  <c r="AB152" i="7"/>
  <c r="F152" i="7"/>
  <c r="O152" i="7"/>
  <c r="X152" i="7"/>
  <c r="K151" i="7"/>
  <c r="T151" i="7"/>
  <c r="AC151" i="7"/>
  <c r="G151" i="7"/>
  <c r="P151" i="7"/>
  <c r="Y151" i="7"/>
  <c r="U150" i="7"/>
  <c r="L150" i="7"/>
  <c r="AD150" i="7"/>
  <c r="Q150" i="7"/>
  <c r="H150" i="7"/>
  <c r="Z150" i="7"/>
  <c r="M149" i="7"/>
  <c r="V149" i="7"/>
  <c r="AE149" i="7"/>
  <c r="I149" i="7"/>
  <c r="R149" i="7"/>
  <c r="AA149" i="7"/>
  <c r="N148" i="7"/>
  <c r="W148" i="7"/>
  <c r="AF148" i="7"/>
  <c r="J148" i="7"/>
  <c r="S148" i="7"/>
  <c r="AB148" i="7"/>
  <c r="F148" i="7"/>
  <c r="O148" i="7"/>
  <c r="X148" i="7"/>
  <c r="T147" i="7"/>
  <c r="K147" i="7"/>
  <c r="AC147" i="7"/>
  <c r="P147" i="7"/>
  <c r="G147" i="7"/>
  <c r="Y147" i="7"/>
  <c r="L146" i="7"/>
  <c r="U146" i="7"/>
  <c r="AD146" i="7"/>
  <c r="H146" i="7"/>
  <c r="Q146" i="7"/>
  <c r="Z146" i="7"/>
  <c r="V145" i="7"/>
  <c r="M145" i="7"/>
  <c r="AE145" i="7"/>
  <c r="R145" i="7"/>
  <c r="I145" i="7"/>
  <c r="AA145" i="7"/>
  <c r="W144" i="7"/>
  <c r="N144" i="7"/>
  <c r="AF144" i="7"/>
  <c r="S144" i="7"/>
  <c r="J144" i="7"/>
  <c r="AB144" i="7"/>
  <c r="O144" i="7"/>
  <c r="F144" i="7"/>
  <c r="X144" i="7"/>
  <c r="K143" i="7"/>
  <c r="T143" i="7"/>
  <c r="AC143" i="7"/>
  <c r="G143" i="7"/>
  <c r="P143" i="7"/>
  <c r="Y143" i="7"/>
  <c r="L142" i="7"/>
  <c r="U142" i="7"/>
  <c r="AD142" i="7"/>
  <c r="H142" i="7"/>
  <c r="Q142" i="7"/>
  <c r="Z142" i="7"/>
  <c r="M141" i="7"/>
  <c r="V141" i="7"/>
  <c r="AE141" i="7"/>
  <c r="I141" i="7"/>
  <c r="R141" i="7"/>
  <c r="AA141" i="7"/>
  <c r="W140" i="7"/>
  <c r="N140" i="7"/>
  <c r="AF140" i="7"/>
  <c r="S140" i="7"/>
  <c r="J140" i="7"/>
  <c r="AB140" i="7"/>
  <c r="I142" i="7"/>
  <c r="R142" i="7"/>
  <c r="N141" i="7"/>
  <c r="W141" i="7"/>
  <c r="J141" i="7"/>
  <c r="S141" i="7"/>
  <c r="F141" i="7"/>
  <c r="O141" i="7"/>
  <c r="K140" i="7"/>
  <c r="T140" i="7"/>
  <c r="G140" i="7"/>
  <c r="P140" i="7"/>
  <c r="U139" i="7"/>
  <c r="L139" i="7"/>
  <c r="Q139" i="7"/>
  <c r="H139" i="7"/>
  <c r="M138" i="7"/>
  <c r="V138" i="7"/>
  <c r="I138" i="7"/>
  <c r="R138" i="7"/>
  <c r="N137" i="7"/>
  <c r="W137" i="7"/>
  <c r="J137" i="7"/>
  <c r="S137" i="7"/>
  <c r="F137" i="7"/>
  <c r="O137" i="7"/>
  <c r="K136" i="7"/>
  <c r="T136" i="7"/>
  <c r="G136" i="7"/>
  <c r="P136" i="7"/>
  <c r="U135" i="7"/>
  <c r="L135" i="7"/>
  <c r="Q135" i="7"/>
  <c r="H135" i="7"/>
  <c r="M134" i="7"/>
  <c r="V134" i="7"/>
  <c r="I134" i="7"/>
  <c r="R134" i="7"/>
  <c r="N133" i="7"/>
  <c r="W133" i="7"/>
  <c r="J133" i="7"/>
  <c r="S133" i="7"/>
  <c r="F133" i="7"/>
  <c r="O133" i="7"/>
  <c r="K132" i="7"/>
  <c r="T132" i="7"/>
  <c r="G132" i="7"/>
  <c r="P132" i="7"/>
  <c r="F163" i="7"/>
  <c r="K163" i="7"/>
  <c r="G163" i="7"/>
  <c r="U163" i="7"/>
  <c r="Q163" i="7"/>
  <c r="AD163" i="7"/>
  <c r="Z163" i="7"/>
  <c r="AA142" i="7"/>
  <c r="AF141" i="7"/>
  <c r="X141" i="7"/>
  <c r="Y140" i="7"/>
  <c r="Z139" i="7"/>
  <c r="AA138" i="7"/>
  <c r="AB137" i="7"/>
  <c r="AC136" i="7"/>
  <c r="AD135" i="7"/>
  <c r="AE134" i="7"/>
  <c r="AF133" i="7"/>
  <c r="X133" i="7"/>
  <c r="Y132" i="7"/>
  <c r="O140" i="7"/>
  <c r="F140" i="7"/>
  <c r="K139" i="7"/>
  <c r="T139" i="7"/>
  <c r="G139" i="7"/>
  <c r="P139" i="7"/>
  <c r="L138" i="7"/>
  <c r="U138" i="7"/>
  <c r="H138" i="7"/>
  <c r="Q138" i="7"/>
  <c r="M137" i="7"/>
  <c r="V137" i="7"/>
  <c r="I137" i="7"/>
  <c r="R137" i="7"/>
  <c r="W136" i="7"/>
  <c r="N136" i="7"/>
  <c r="S136" i="7"/>
  <c r="J136" i="7"/>
  <c r="O136" i="7"/>
  <c r="F136" i="7"/>
  <c r="K135" i="7"/>
  <c r="T135" i="7"/>
  <c r="G135" i="7"/>
  <c r="P135" i="7"/>
  <c r="L134" i="7"/>
  <c r="U134" i="7"/>
  <c r="H134" i="7"/>
  <c r="Q134" i="7"/>
  <c r="M133" i="7"/>
  <c r="V133" i="7"/>
  <c r="I133" i="7"/>
  <c r="R133" i="7"/>
  <c r="W132" i="7"/>
  <c r="N132" i="7"/>
  <c r="S132" i="7"/>
  <c r="J132" i="7"/>
  <c r="O132" i="7"/>
  <c r="F132" i="7"/>
  <c r="N163" i="7"/>
  <c r="J163" i="7"/>
  <c r="O163" i="7"/>
  <c r="T163" i="7"/>
  <c r="P163" i="7"/>
  <c r="AC163" i="7"/>
  <c r="Y163" i="7"/>
  <c r="X140" i="7"/>
  <c r="Y139" i="7"/>
  <c r="Z138" i="7"/>
  <c r="AA137" i="7"/>
  <c r="AB136" i="7"/>
  <c r="AC135" i="7"/>
  <c r="AD134" i="7"/>
  <c r="AE133" i="7"/>
  <c r="AF132" i="7"/>
  <c r="X132" i="7"/>
  <c r="L145" i="7"/>
  <c r="U145" i="7"/>
  <c r="H145" i="7"/>
  <c r="Q145" i="7"/>
  <c r="V144" i="7"/>
  <c r="M144" i="7"/>
  <c r="I144" i="7"/>
  <c r="R144" i="7"/>
  <c r="N143" i="7"/>
  <c r="W143" i="7"/>
  <c r="J143" i="7"/>
  <c r="S143" i="7"/>
  <c r="F143" i="7"/>
  <c r="O143" i="7"/>
  <c r="K142" i="7"/>
  <c r="T142" i="7"/>
  <c r="G142" i="7"/>
  <c r="P142" i="7"/>
  <c r="U141" i="7"/>
  <c r="L141" i="7"/>
  <c r="AD141" i="7"/>
  <c r="Q141" i="7"/>
  <c r="H141" i="7"/>
  <c r="Z141" i="7"/>
  <c r="M140" i="7"/>
  <c r="V140" i="7"/>
  <c r="AE140" i="7"/>
  <c r="I140" i="7"/>
  <c r="R140" i="7"/>
  <c r="AA140" i="7"/>
  <c r="N139" i="7"/>
  <c r="W139" i="7"/>
  <c r="AF139" i="7"/>
  <c r="J139" i="7"/>
  <c r="S139" i="7"/>
  <c r="AB139" i="7"/>
  <c r="F139" i="7"/>
  <c r="O139" i="7"/>
  <c r="X139" i="7"/>
  <c r="K138" i="7"/>
  <c r="T138" i="7"/>
  <c r="AC138" i="7"/>
  <c r="G138" i="7"/>
  <c r="P138" i="7"/>
  <c r="Y138" i="7"/>
  <c r="U137" i="7"/>
  <c r="L137" i="7"/>
  <c r="AD137" i="7"/>
  <c r="Q137" i="7"/>
  <c r="H137" i="7"/>
  <c r="Z137" i="7"/>
  <c r="M136" i="7"/>
  <c r="V136" i="7"/>
  <c r="AE136" i="7"/>
  <c r="I136" i="7"/>
  <c r="R136" i="7"/>
  <c r="AA136" i="7"/>
  <c r="N135" i="7"/>
  <c r="W135" i="7"/>
  <c r="AF135" i="7"/>
  <c r="J135" i="7"/>
  <c r="S135" i="7"/>
  <c r="AB135" i="7"/>
  <c r="F135" i="7"/>
  <c r="O135" i="7"/>
  <c r="X135" i="7"/>
  <c r="K134" i="7"/>
  <c r="T134" i="7"/>
  <c r="AC134" i="7"/>
  <c r="G134" i="7"/>
  <c r="P134" i="7"/>
  <c r="Y134" i="7"/>
  <c r="U133" i="7"/>
  <c r="L133" i="7"/>
  <c r="AD133" i="7"/>
  <c r="Q133" i="7"/>
  <c r="H133" i="7"/>
  <c r="Z133" i="7"/>
  <c r="M132" i="7"/>
  <c r="V132" i="7"/>
  <c r="AE132" i="7"/>
  <c r="I132" i="7"/>
  <c r="R132" i="7"/>
  <c r="AA132" i="7"/>
  <c r="F160" i="7"/>
  <c r="O160" i="7"/>
  <c r="M163" i="7"/>
  <c r="I163" i="7"/>
  <c r="W163" i="7"/>
  <c r="S163" i="7"/>
  <c r="X163" i="7"/>
  <c r="AB163" i="7"/>
  <c r="AF163" i="7"/>
  <c r="AD145" i="7"/>
  <c r="Z145" i="7"/>
  <c r="AE144" i="7"/>
  <c r="AA144" i="7"/>
  <c r="AF143" i="7"/>
  <c r="AB143" i="7"/>
  <c r="X143" i="7"/>
  <c r="AC142" i="7"/>
  <c r="Y142" i="7"/>
  <c r="AB141" i="7"/>
  <c r="AC140" i="7"/>
  <c r="AD139" i="7"/>
  <c r="AE138" i="7"/>
  <c r="AF137" i="7"/>
  <c r="X137" i="7"/>
  <c r="Y136" i="7"/>
  <c r="Z135" i="7"/>
  <c r="AA134" i="7"/>
  <c r="AB133" i="7"/>
  <c r="AC132" i="7"/>
  <c r="L148" i="7"/>
  <c r="U148" i="7"/>
  <c r="H148" i="7"/>
  <c r="Q148" i="7"/>
  <c r="V147" i="7"/>
  <c r="M147" i="7"/>
  <c r="R147" i="7"/>
  <c r="I147" i="7"/>
  <c r="N146" i="7"/>
  <c r="W146" i="7"/>
  <c r="J146" i="7"/>
  <c r="S146" i="7"/>
  <c r="F146" i="7"/>
  <c r="O146" i="7"/>
  <c r="T145" i="7"/>
  <c r="K145" i="7"/>
  <c r="P145" i="7"/>
  <c r="G145" i="7"/>
  <c r="L144" i="7"/>
  <c r="U144" i="7"/>
  <c r="H144" i="7"/>
  <c r="Q144" i="7"/>
  <c r="M143" i="7"/>
  <c r="V143" i="7"/>
  <c r="I143" i="7"/>
  <c r="R143" i="7"/>
  <c r="W142" i="7"/>
  <c r="N142" i="7"/>
  <c r="S142" i="7"/>
  <c r="J142" i="7"/>
  <c r="O142" i="7"/>
  <c r="F142" i="7"/>
  <c r="K141" i="7"/>
  <c r="T141" i="7"/>
  <c r="AC141" i="7"/>
  <c r="G141" i="7"/>
  <c r="P141" i="7"/>
  <c r="Y141" i="7"/>
  <c r="L140" i="7"/>
  <c r="U140" i="7"/>
  <c r="AD140" i="7"/>
  <c r="H140" i="7"/>
  <c r="Q140" i="7"/>
  <c r="Z140" i="7"/>
  <c r="M139" i="7"/>
  <c r="V139" i="7"/>
  <c r="AE139" i="7"/>
  <c r="I139" i="7"/>
  <c r="R139" i="7"/>
  <c r="AA139" i="7"/>
  <c r="W138" i="7"/>
  <c r="N138" i="7"/>
  <c r="AF138" i="7"/>
  <c r="S138" i="7"/>
  <c r="J138" i="7"/>
  <c r="AB138" i="7"/>
  <c r="O138" i="7"/>
  <c r="F138" i="7"/>
  <c r="X138" i="7"/>
  <c r="K137" i="7"/>
  <c r="T137" i="7"/>
  <c r="AC137" i="7"/>
  <c r="G137" i="7"/>
  <c r="P137" i="7"/>
  <c r="Y137" i="7"/>
  <c r="L136" i="7"/>
  <c r="U136" i="7"/>
  <c r="AD136" i="7"/>
  <c r="H136" i="7"/>
  <c r="Q136" i="7"/>
  <c r="Z136" i="7"/>
  <c r="M135" i="7"/>
  <c r="V135" i="7"/>
  <c r="AE135" i="7"/>
  <c r="I135" i="7"/>
  <c r="R135" i="7"/>
  <c r="AA135" i="7"/>
  <c r="W134" i="7"/>
  <c r="N134" i="7"/>
  <c r="AF134" i="7"/>
  <c r="S134" i="7"/>
  <c r="J134" i="7"/>
  <c r="AB134" i="7"/>
  <c r="O134" i="7"/>
  <c r="F134" i="7"/>
  <c r="X134" i="7"/>
  <c r="K133" i="7"/>
  <c r="T133" i="7"/>
  <c r="AC133" i="7"/>
  <c r="G133" i="7"/>
  <c r="P133" i="7"/>
  <c r="Y133" i="7"/>
  <c r="L132" i="7"/>
  <c r="U132" i="7"/>
  <c r="AD132" i="7"/>
  <c r="H132" i="7"/>
  <c r="Q132" i="7"/>
  <c r="Z132" i="7"/>
  <c r="L163" i="7"/>
  <c r="H163" i="7"/>
  <c r="V163" i="7"/>
  <c r="R163" i="7"/>
  <c r="AE163" i="7"/>
  <c r="AA163" i="7"/>
  <c r="AD148" i="7"/>
  <c r="Z148" i="7"/>
  <c r="AE147" i="7"/>
  <c r="AA147" i="7"/>
  <c r="AF146" i="7"/>
  <c r="AB146" i="7"/>
  <c r="X146" i="7"/>
  <c r="AC145" i="7"/>
  <c r="Y145" i="7"/>
  <c r="AD144" i="7"/>
  <c r="Z144" i="7"/>
  <c r="AE143" i="7"/>
  <c r="AA143" i="7"/>
  <c r="AF142" i="7"/>
  <c r="AB142" i="7"/>
  <c r="X142" i="7"/>
  <c r="AC139" i="7"/>
  <c r="AD138" i="7"/>
  <c r="AE137" i="7"/>
  <c r="AF136" i="7"/>
  <c r="X136" i="7"/>
  <c r="Y135" i="7"/>
  <c r="Z134" i="7"/>
  <c r="AA133" i="7"/>
  <c r="AB132" i="7"/>
  <c r="E10" i="4"/>
  <c r="B10" i="4"/>
  <c r="B18" i="4"/>
  <c r="B26" i="4"/>
  <c r="B25" i="1"/>
  <c r="E17" i="1"/>
  <c r="B17" i="1"/>
  <c r="E9" i="1"/>
  <c r="B9" i="1"/>
</calcChain>
</file>

<file path=xl/sharedStrings.xml><?xml version="1.0" encoding="utf-8"?>
<sst xmlns="http://schemas.openxmlformats.org/spreadsheetml/2006/main" count="2115" uniqueCount="153">
  <si>
    <t>Higher in women</t>
  </si>
  <si>
    <t>Higher in men</t>
  </si>
  <si>
    <t>Women</t>
  </si>
  <si>
    <t>Men</t>
  </si>
  <si>
    <t>Neutrophils CII/(mtDNAcn/CS)</t>
  </si>
  <si>
    <t>CD4+ CM &amp; EM CI/CS</t>
  </si>
  <si>
    <t>CI</t>
  </si>
  <si>
    <t>CII</t>
  </si>
  <si>
    <t>CIV</t>
  </si>
  <si>
    <t>CS</t>
  </si>
  <si>
    <t>mtDNAcn</t>
  </si>
  <si>
    <t>CI/CS</t>
  </si>
  <si>
    <t>CII/CS</t>
  </si>
  <si>
    <t>CIV/CS</t>
  </si>
  <si>
    <t>mtDNAcn/CS</t>
  </si>
  <si>
    <t>CI/CII</t>
  </si>
  <si>
    <t>CI/CIV</t>
  </si>
  <si>
    <t>CIV/CII</t>
  </si>
  <si>
    <t>CI/mtDNAcn</t>
  </si>
  <si>
    <t>CII/mtDNAcn</t>
  </si>
  <si>
    <t>CIV/mtDNAcn</t>
  </si>
  <si>
    <t>CI / mtDNAcn/CS</t>
  </si>
  <si>
    <t>CII / mtDNAcn/CS</t>
  </si>
  <si>
    <t>CIV / mtDNAcn/CS</t>
  </si>
  <si>
    <t>CI/mtDNAcn / mtDNAcn/CS</t>
  </si>
  <si>
    <t>CII/mtDNAcn / mtDNAcn/CS</t>
  </si>
  <si>
    <t>CIV/mtDNAcn / mtDNAcn/CS</t>
  </si>
  <si>
    <t>Monocytes</t>
  </si>
  <si>
    <t>Neutrophils</t>
  </si>
  <si>
    <t>Natural killers</t>
  </si>
  <si>
    <t>CD8+ CM &amp; EM</t>
  </si>
  <si>
    <t>CD8+ naive</t>
  </si>
  <si>
    <t>CD4+ CM &amp; EM</t>
  </si>
  <si>
    <t>B cells</t>
  </si>
  <si>
    <t>CD4+ naive</t>
  </si>
  <si>
    <t>PBMCs</t>
  </si>
  <si>
    <t>Average Hedge's g</t>
  </si>
  <si>
    <t>*Absolute Hedge's g values are first transformed to Fishers Z, then averaged before transforming back to Hedge's g.</t>
  </si>
  <si>
    <t>Age</t>
  </si>
  <si>
    <t>B cell mtDNAcn/CS</t>
  </si>
  <si>
    <t>Postively correlated with age</t>
  </si>
  <si>
    <t>Negatively correlated with age</t>
  </si>
  <si>
    <t>*Spearman's r values calculated in Prism (GraphPad 8)</t>
  </si>
  <si>
    <t>Spearmans's r</t>
  </si>
  <si>
    <t>p value</t>
  </si>
  <si>
    <t xml:space="preserve">Spearman's r values showing association with age. Positive value increase with age. </t>
  </si>
  <si>
    <t>*Absolute Spearman's r values are first transformed to Fishers Z, then averaged before transforming back to Spearman's r.</t>
  </si>
  <si>
    <t xml:space="preserve">B CII/mtDNAcn / mtDNAcn/CS </t>
  </si>
  <si>
    <t>mean</t>
  </si>
  <si>
    <t>n</t>
  </si>
  <si>
    <t>SD</t>
  </si>
  <si>
    <t>CD8+ naïve</t>
  </si>
  <si>
    <t>Spearman's r</t>
  </si>
  <si>
    <t>Celltype</t>
  </si>
  <si>
    <t>Mitotype</t>
  </si>
  <si>
    <t>Units</t>
  </si>
  <si>
    <t>Hedge's g</t>
  </si>
  <si>
    <t>Sex diff.</t>
  </si>
  <si>
    <t>Effect size</t>
  </si>
  <si>
    <t>Mitotype colour-coding</t>
  </si>
  <si>
    <t>yield per density</t>
  </si>
  <si>
    <t>Large</t>
  </si>
  <si>
    <t>Yield per density</t>
  </si>
  <si>
    <t>Monocyte</t>
  </si>
  <si>
    <t>Mito content</t>
  </si>
  <si>
    <t>genome  in relation to density</t>
  </si>
  <si>
    <t>Enzymatic activity</t>
  </si>
  <si>
    <t>genome</t>
  </si>
  <si>
    <t>Unit of genome</t>
  </si>
  <si>
    <t>enzymatic activity</t>
  </si>
  <si>
    <t>Genome in relation to mtDNA density</t>
  </si>
  <si>
    <t>Medium</t>
  </si>
  <si>
    <t>Small</t>
  </si>
  <si>
    <t>all PBMCs</t>
  </si>
  <si>
    <t>CD4 memory</t>
  </si>
  <si>
    <t>CD8 memory</t>
  </si>
  <si>
    <t>CD8 naïve</t>
  </si>
  <si>
    <t>CD4 naïve</t>
  </si>
  <si>
    <t>b cells</t>
  </si>
  <si>
    <t>Natural killer</t>
  </si>
  <si>
    <t>mito content</t>
  </si>
  <si>
    <t>CD4+ CM&amp;EM</t>
  </si>
  <si>
    <t>CD8+ CM&amp;EM</t>
  </si>
  <si>
    <t>No effect</t>
  </si>
  <si>
    <t>Pie charts</t>
  </si>
  <si>
    <t>Outcome measure</t>
  </si>
  <si>
    <t>Lower 95% CI</t>
  </si>
  <si>
    <t>Upper 95% CI</t>
  </si>
  <si>
    <t>Location</t>
  </si>
  <si>
    <t>Expected</t>
  </si>
  <si>
    <t>Observed</t>
  </si>
  <si>
    <t>p value for chi^2:</t>
  </si>
  <si>
    <t xml:space="preserve">p value for chi^2: </t>
  </si>
  <si>
    <t>Yield per mtDNA density</t>
  </si>
  <si>
    <t>Genome in relation to density</t>
  </si>
  <si>
    <t>Index</t>
  </si>
  <si>
    <t>Corr. with age</t>
  </si>
  <si>
    <t>Corr. Strength</t>
  </si>
  <si>
    <t>Neutrophil</t>
  </si>
  <si>
    <t>Positive</t>
  </si>
  <si>
    <t>Strong</t>
  </si>
  <si>
    <t>Mitotypes by index</t>
  </si>
  <si>
    <t>CD8 CMEM</t>
  </si>
  <si>
    <t>Moderate</t>
  </si>
  <si>
    <t>Up with age</t>
  </si>
  <si>
    <t>NK</t>
  </si>
  <si>
    <t>Down with age</t>
  </si>
  <si>
    <t>CD4 CMEM</t>
  </si>
  <si>
    <t>CD8 N</t>
  </si>
  <si>
    <t>CD4 N</t>
  </si>
  <si>
    <t>Weak</t>
  </si>
  <si>
    <t>Negative</t>
  </si>
  <si>
    <t>*Spearman's r calculated in Prism (GraphPad 8)</t>
  </si>
  <si>
    <t>Mitotype sex differences</t>
  </si>
  <si>
    <t>Mitotype association with age</t>
  </si>
  <si>
    <t>NA</t>
  </si>
  <si>
    <t>F</t>
  </si>
  <si>
    <t>Asian</t>
  </si>
  <si>
    <t>M</t>
  </si>
  <si>
    <t>African American</t>
  </si>
  <si>
    <t>White</t>
  </si>
  <si>
    <t>Subject id</t>
  </si>
  <si>
    <t>Sex</t>
  </si>
  <si>
    <t>Ethnicity</t>
  </si>
  <si>
    <t>CS activity</t>
  </si>
  <si>
    <t>CI activity</t>
  </si>
  <si>
    <t>CII activity</t>
  </si>
  <si>
    <t>CIV activity</t>
  </si>
  <si>
    <t>Individual mitochondrial features</t>
  </si>
  <si>
    <t>CD8+ Naïve</t>
  </si>
  <si>
    <t>CD4+ Naïve</t>
  </si>
  <si>
    <t>RC enzyme 
activity per CS</t>
  </si>
  <si>
    <t>RC enzyme 
ratios</t>
  </si>
  <si>
    <t>RC enzyme  per mtDNA</t>
  </si>
  <si>
    <t>RC enzyme 
per mtDNA
density</t>
  </si>
  <si>
    <t>RC enzyme 
per mtDNA
rel. to 
mtDNA density</t>
  </si>
  <si>
    <t>CI/(mtDNAcn/CS)</t>
  </si>
  <si>
    <t>CII/(mtDNAcn/CS)</t>
  </si>
  <si>
    <t>CIV/(mtDNAcn/CS)</t>
  </si>
  <si>
    <t>(CI/mtDNAcn)/(mtDNAcn/CS)</t>
  </si>
  <si>
    <t>(CII/mtDNAcn)/(mtDNAcn/CS)</t>
  </si>
  <si>
    <t>(CIV/mtDNAcn)/(mtDNAcn/CS)</t>
  </si>
  <si>
    <t>Repeat-01</t>
  </si>
  <si>
    <t>Repeat-02</t>
  </si>
  <si>
    <t>Repeat-03</t>
  </si>
  <si>
    <t>Repeat-04</t>
  </si>
  <si>
    <t>Repeat-05</t>
  </si>
  <si>
    <t>Repeat-06</t>
  </si>
  <si>
    <t>Repeat-07</t>
  </si>
  <si>
    <t>Repeat-08</t>
  </si>
  <si>
    <t>Repeat-09</t>
  </si>
  <si>
    <t>*For raw mitotype data see source Figure 8 "Raw Mitotype data"</t>
  </si>
  <si>
    <t>Hedge's g values showing sex differences, for calculations see source data Figure 8a. Positive values represent effects higher in women compared to men.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</si>
</sst>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"/>
    <numFmt numFmtId="165" formatCode="0.000"/>
    <numFmt numFmtId="166" formatCode="0.000000"/>
    <numFmt numFmtId="167" formatCode="0.0000"/>
  </numFmts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color rgb="FF00000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12"/>
      <name val="Arial"/>
      <family val="2"/>
    </font>
    <font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4AF8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5D9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0B3FE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9C3E7"/>
        <bgColor indexed="64"/>
      </patternFill>
    </fill>
    <fill>
      <patternFill patternType="solid">
        <fgColor rgb="FFA7D08F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FFD865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EE9AB"/>
        <bgColor indexed="64"/>
      </patternFill>
    </fill>
    <fill>
      <patternFill patternType="solid">
        <fgColor rgb="FFCFE5C0"/>
        <bgColor indexed="64"/>
      </patternFill>
    </fill>
    <fill>
      <patternFill patternType="solid">
        <fgColor rgb="FFC8DDF1"/>
        <bgColor indexed="64"/>
      </patternFill>
    </fill>
    <fill>
      <patternFill patternType="solid">
        <fgColor rgb="FFFAD4BC"/>
        <bgColor indexed="64"/>
      </patternFill>
    </fill>
    <fill>
      <patternFill patternType="solid">
        <fgColor rgb="FFEDCEF4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23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164" fontId="2" fillId="0" borderId="0" xfId="0" applyNumberFormat="1" applyFont="1"/>
    <xf numFmtId="165" fontId="2" fillId="0" borderId="0" xfId="0" applyNumberFormat="1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2" fontId="2" fillId="0" borderId="0" xfId="0" applyNumberFormat="1" applyFont="1"/>
    <xf numFmtId="0" fontId="4" fillId="0" borderId="0" xfId="0" applyFont="1"/>
    <xf numFmtId="2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3" borderId="0" xfId="0" applyFill="1" applyAlignment="1">
      <alignment horizontal="center" vertical="center"/>
    </xf>
    <xf numFmtId="0" fontId="0" fillId="3" borderId="0" xfId="0" applyFill="1"/>
    <xf numFmtId="2" fontId="0" fillId="3" borderId="0" xfId="0" applyNumberFormat="1" applyFill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4" borderId="0" xfId="0" applyFill="1"/>
    <xf numFmtId="0" fontId="0" fillId="6" borderId="0" xfId="0" applyFill="1" applyAlignment="1">
      <alignment horizontal="center" vertical="center"/>
    </xf>
    <xf numFmtId="0" fontId="0" fillId="6" borderId="0" xfId="0" applyFill="1"/>
    <xf numFmtId="2" fontId="0" fillId="6" borderId="0" xfId="0" applyNumberFormat="1" applyFill="1" applyAlignment="1">
      <alignment horizontal="center" vertical="center"/>
    </xf>
    <xf numFmtId="0" fontId="0" fillId="8" borderId="0" xfId="0" applyFill="1"/>
    <xf numFmtId="0" fontId="0" fillId="9" borderId="0" xfId="0" applyFill="1" applyAlignment="1">
      <alignment horizontal="center" vertical="center"/>
    </xf>
    <xf numFmtId="0" fontId="0" fillId="9" borderId="0" xfId="0" applyFill="1"/>
    <xf numFmtId="2" fontId="0" fillId="9" borderId="0" xfId="0" applyNumberFormat="1" applyFill="1" applyAlignment="1">
      <alignment horizontal="center" vertical="center"/>
    </xf>
    <xf numFmtId="0" fontId="0" fillId="10" borderId="0" xfId="0" applyFill="1"/>
    <xf numFmtId="0" fontId="0" fillId="7" borderId="0" xfId="0" applyFill="1" applyAlignment="1">
      <alignment horizontal="center" vertical="center"/>
    </xf>
    <xf numFmtId="0" fontId="0" fillId="7" borderId="0" xfId="0" applyFill="1"/>
    <xf numFmtId="2" fontId="0" fillId="7" borderId="0" xfId="0" applyNumberFormat="1" applyFill="1" applyAlignment="1">
      <alignment horizontal="center" vertical="center"/>
    </xf>
    <xf numFmtId="0" fontId="4" fillId="11" borderId="0" xfId="0" applyFont="1" applyFill="1"/>
    <xf numFmtId="0" fontId="0" fillId="12" borderId="0" xfId="0" applyFill="1"/>
    <xf numFmtId="0" fontId="4" fillId="13" borderId="0" xfId="0" applyFont="1" applyFill="1"/>
    <xf numFmtId="0" fontId="0" fillId="5" borderId="0" xfId="0" applyFill="1" applyAlignment="1">
      <alignment horizontal="center" vertical="center"/>
    </xf>
    <xf numFmtId="0" fontId="0" fillId="5" borderId="0" xfId="0" applyFill="1"/>
    <xf numFmtId="2" fontId="0" fillId="5" borderId="0" xfId="0" applyNumberFormat="1" applyFill="1" applyAlignment="1">
      <alignment horizontal="center" vertical="center"/>
    </xf>
    <xf numFmtId="0" fontId="0" fillId="14" borderId="0" xfId="0" applyFill="1"/>
    <xf numFmtId="0" fontId="4" fillId="15" borderId="0" xfId="0" applyFont="1" applyFill="1"/>
    <xf numFmtId="0" fontId="0" fillId="7" borderId="5" xfId="0" applyFill="1" applyBorder="1" applyAlignment="1">
      <alignment horizontal="center" vertical="center"/>
    </xf>
    <xf numFmtId="0" fontId="0" fillId="7" borderId="5" xfId="0" applyFill="1" applyBorder="1"/>
    <xf numFmtId="2" fontId="0" fillId="7" borderId="5" xfId="0" applyNumberFormat="1" applyFill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3" xfId="0" applyFill="1" applyBorder="1"/>
    <xf numFmtId="0" fontId="0" fillId="3" borderId="7" xfId="0" applyFill="1" applyBorder="1"/>
    <xf numFmtId="0" fontId="0" fillId="3" borderId="9" xfId="0" applyFill="1" applyBorder="1"/>
    <xf numFmtId="0" fontId="0" fillId="3" borderId="8" xfId="0" applyFill="1" applyBorder="1"/>
    <xf numFmtId="0" fontId="0" fillId="3" borderId="0" xfId="0" applyFill="1" applyBorder="1"/>
    <xf numFmtId="0" fontId="0" fillId="3" borderId="4" xfId="0" applyFill="1" applyBorder="1"/>
    <xf numFmtId="0" fontId="0" fillId="6" borderId="8" xfId="0" applyFill="1" applyBorder="1"/>
    <xf numFmtId="0" fontId="0" fillId="6" borderId="0" xfId="0" applyFill="1" applyBorder="1"/>
    <xf numFmtId="0" fontId="0" fillId="6" borderId="4" xfId="0" applyFill="1" applyBorder="1"/>
    <xf numFmtId="2" fontId="0" fillId="9" borderId="8" xfId="0" applyNumberFormat="1" applyFill="1" applyBorder="1"/>
    <xf numFmtId="0" fontId="0" fillId="9" borderId="0" xfId="0" applyFill="1" applyBorder="1"/>
    <xf numFmtId="2" fontId="0" fillId="9" borderId="4" xfId="0" applyNumberFormat="1" applyFill="1" applyBorder="1"/>
    <xf numFmtId="2" fontId="0" fillId="7" borderId="8" xfId="0" applyNumberFormat="1" applyFill="1" applyBorder="1"/>
    <xf numFmtId="0" fontId="0" fillId="7" borderId="0" xfId="0" applyFill="1" applyBorder="1"/>
    <xf numFmtId="2" fontId="0" fillId="7" borderId="4" xfId="0" applyNumberFormat="1" applyFill="1" applyBorder="1"/>
    <xf numFmtId="0" fontId="0" fillId="9" borderId="8" xfId="0" applyFill="1" applyBorder="1"/>
    <xf numFmtId="0" fontId="0" fillId="9" borderId="4" xfId="0" applyFill="1" applyBorder="1"/>
    <xf numFmtId="0" fontId="0" fillId="7" borderId="8" xfId="0" applyFill="1" applyBorder="1"/>
    <xf numFmtId="0" fontId="0" fillId="7" borderId="4" xfId="0" applyFill="1" applyBorder="1"/>
    <xf numFmtId="0" fontId="0" fillId="5" borderId="8" xfId="0" applyFill="1" applyBorder="1"/>
    <xf numFmtId="0" fontId="0" fillId="5" borderId="0" xfId="0" applyFill="1" applyBorder="1"/>
    <xf numFmtId="0" fontId="0" fillId="5" borderId="4" xfId="0" applyFill="1" applyBorder="1"/>
    <xf numFmtId="2" fontId="0" fillId="5" borderId="8" xfId="0" applyNumberFormat="1" applyFill="1" applyBorder="1"/>
    <xf numFmtId="2" fontId="0" fillId="5" borderId="4" xfId="0" applyNumberFormat="1" applyFill="1" applyBorder="1"/>
    <xf numFmtId="0" fontId="4" fillId="15" borderId="8" xfId="0" applyFont="1" applyFill="1" applyBorder="1"/>
    <xf numFmtId="0" fontId="4" fillId="15" borderId="0" xfId="0" applyFont="1" applyFill="1" applyBorder="1"/>
    <xf numFmtId="0" fontId="4" fillId="15" borderId="4" xfId="0" applyFont="1" applyFill="1" applyBorder="1"/>
    <xf numFmtId="2" fontId="0" fillId="7" borderId="12" xfId="0" applyNumberFormat="1" applyFill="1" applyBorder="1"/>
    <xf numFmtId="2" fontId="0" fillId="7" borderId="6" xfId="0" applyNumberFormat="1" applyFill="1" applyBorder="1"/>
    <xf numFmtId="0" fontId="0" fillId="5" borderId="12" xfId="0" applyFill="1" applyBorder="1"/>
    <xf numFmtId="0" fontId="0" fillId="5" borderId="5" xfId="0" applyFill="1" applyBorder="1"/>
    <xf numFmtId="0" fontId="0" fillId="5" borderId="6" xfId="0" applyFill="1" applyBorder="1"/>
    <xf numFmtId="0" fontId="0" fillId="2" borderId="3" xfId="0" applyFill="1" applyBorder="1" applyAlignment="1">
      <alignment horizontal="centerContinuous" vertical="center" wrapText="1"/>
    </xf>
    <xf numFmtId="0" fontId="0" fillId="2" borderId="7" xfId="0" applyFill="1" applyBorder="1" applyAlignment="1">
      <alignment horizontal="centerContinuous" vertical="center" wrapText="1"/>
    </xf>
    <xf numFmtId="0" fontId="0" fillId="2" borderId="9" xfId="0" applyFill="1" applyBorder="1" applyAlignment="1">
      <alignment horizontal="centerContinuous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66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2" fontId="1" fillId="0" borderId="0" xfId="0" applyNumberFormat="1" applyFont="1"/>
    <xf numFmtId="164" fontId="1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center"/>
    </xf>
    <xf numFmtId="0" fontId="6" fillId="0" borderId="0" xfId="0" applyFont="1"/>
    <xf numFmtId="0" fontId="0" fillId="0" borderId="0" xfId="0" applyAlignment="1">
      <alignment vertical="center"/>
    </xf>
    <xf numFmtId="0" fontId="0" fillId="0" borderId="7" xfId="0" applyBorder="1" applyAlignment="1">
      <alignment horizontal="center" vertical="center"/>
    </xf>
    <xf numFmtId="0" fontId="0" fillId="9" borderId="7" xfId="0" applyFill="1" applyBorder="1" applyAlignment="1">
      <alignment horizontal="center" vertical="center"/>
    </xf>
    <xf numFmtId="2" fontId="0" fillId="0" borderId="8" xfId="0" applyNumberFormat="1" applyFont="1" applyBorder="1" applyAlignment="1">
      <alignment horizontal="right"/>
    </xf>
    <xf numFmtId="2" fontId="0" fillId="0" borderId="0" xfId="0" applyNumberFormat="1" applyFont="1" applyBorder="1" applyAlignment="1">
      <alignment horizontal="right"/>
    </xf>
    <xf numFmtId="2" fontId="0" fillId="0" borderId="4" xfId="0" applyNumberFormat="1" applyFont="1" applyBorder="1" applyAlignment="1">
      <alignment horizontal="right"/>
    </xf>
    <xf numFmtId="1" fontId="0" fillId="0" borderId="0" xfId="0" applyNumberFormat="1" applyFont="1" applyBorder="1" applyAlignment="1">
      <alignment horizontal="right"/>
    </xf>
    <xf numFmtId="2" fontId="0" fillId="0" borderId="12" xfId="0" applyNumberFormat="1" applyFont="1" applyBorder="1" applyAlignment="1">
      <alignment horizontal="right"/>
    </xf>
    <xf numFmtId="2" fontId="0" fillId="0" borderId="5" xfId="0" applyNumberFormat="1" applyFont="1" applyBorder="1" applyAlignment="1">
      <alignment horizontal="right"/>
    </xf>
    <xf numFmtId="2" fontId="0" fillId="0" borderId="6" xfId="0" applyNumberFormat="1" applyFont="1" applyBorder="1" applyAlignment="1">
      <alignment horizontal="right"/>
    </xf>
    <xf numFmtId="1" fontId="0" fillId="0" borderId="5" xfId="0" applyNumberFormat="1" applyFont="1" applyBorder="1" applyAlignment="1">
      <alignment horizontal="right"/>
    </xf>
    <xf numFmtId="2" fontId="0" fillId="0" borderId="16" xfId="0" applyNumberFormat="1" applyFont="1" applyBorder="1" applyAlignment="1">
      <alignment horizontal="right"/>
    </xf>
    <xf numFmtId="2" fontId="0" fillId="0" borderId="7" xfId="0" applyNumberFormat="1" applyFont="1" applyBorder="1"/>
    <xf numFmtId="2" fontId="0" fillId="0" borderId="0" xfId="0" applyNumberFormat="1" applyFont="1" applyBorder="1"/>
    <xf numFmtId="2" fontId="0" fillId="0" borderId="3" xfId="0" applyNumberFormat="1" applyFont="1" applyBorder="1" applyAlignment="1">
      <alignment horizontal="center"/>
    </xf>
    <xf numFmtId="2" fontId="0" fillId="0" borderId="7" xfId="0" applyNumberFormat="1" applyFont="1" applyBorder="1" applyAlignment="1">
      <alignment horizontal="center"/>
    </xf>
    <xf numFmtId="2" fontId="0" fillId="0" borderId="9" xfId="0" applyNumberFormat="1" applyFont="1" applyBorder="1" applyAlignment="1">
      <alignment horizontal="center"/>
    </xf>
    <xf numFmtId="2" fontId="0" fillId="0" borderId="8" xfId="0" applyNumberFormat="1" applyFont="1" applyBorder="1" applyAlignment="1">
      <alignment horizontal="center"/>
    </xf>
    <xf numFmtId="2" fontId="0" fillId="0" borderId="0" xfId="0" applyNumberFormat="1" applyFont="1" applyBorder="1" applyAlignment="1">
      <alignment horizontal="center"/>
    </xf>
    <xf numFmtId="2" fontId="0" fillId="0" borderId="4" xfId="0" applyNumberFormat="1" applyFont="1" applyBorder="1" applyAlignment="1">
      <alignment horizontal="center"/>
    </xf>
    <xf numFmtId="2" fontId="7" fillId="0" borderId="0" xfId="0" applyNumberFormat="1" applyFont="1" applyBorder="1" applyAlignment="1">
      <alignment horizontal="right"/>
    </xf>
    <xf numFmtId="2" fontId="4" fillId="0" borderId="0" xfId="0" applyNumberFormat="1" applyFont="1" applyBorder="1" applyAlignment="1">
      <alignment horizontal="right"/>
    </xf>
    <xf numFmtId="2" fontId="7" fillId="0" borderId="5" xfId="0" applyNumberFormat="1" applyFont="1" applyBorder="1" applyAlignment="1">
      <alignment horizontal="right"/>
    </xf>
    <xf numFmtId="2" fontId="0" fillId="0" borderId="19" xfId="0" applyNumberFormat="1" applyFont="1" applyBorder="1" applyAlignment="1">
      <alignment horizontal="right"/>
    </xf>
    <xf numFmtId="2" fontId="0" fillId="0" borderId="20" xfId="0" applyNumberFormat="1" applyFont="1" applyBorder="1" applyAlignment="1">
      <alignment horizontal="right"/>
    </xf>
    <xf numFmtId="2" fontId="0" fillId="0" borderId="0" xfId="0" applyNumberFormat="1" applyFont="1"/>
    <xf numFmtId="2" fontId="0" fillId="0" borderId="4" xfId="0" applyNumberFormat="1" applyFont="1" applyBorder="1"/>
    <xf numFmtId="2" fontId="7" fillId="0" borderId="4" xfId="0" applyNumberFormat="1" applyFont="1" applyBorder="1" applyAlignment="1">
      <alignment horizontal="right"/>
    </xf>
    <xf numFmtId="2" fontId="4" fillId="0" borderId="4" xfId="0" applyNumberFormat="1" applyFont="1" applyBorder="1" applyAlignment="1">
      <alignment horizontal="right"/>
    </xf>
    <xf numFmtId="2" fontId="0" fillId="0" borderId="0" xfId="0" applyNumberFormat="1" applyFont="1" applyAlignment="1">
      <alignment horizontal="justify" vertical="center"/>
    </xf>
    <xf numFmtId="1" fontId="0" fillId="0" borderId="7" xfId="0" applyNumberFormat="1" applyFont="1" applyBorder="1"/>
    <xf numFmtId="1" fontId="0" fillId="0" borderId="0" xfId="0" applyNumberFormat="1" applyFont="1" applyBorder="1"/>
    <xf numFmtId="1" fontId="7" fillId="0" borderId="0" xfId="0" applyNumberFormat="1" applyFont="1" applyBorder="1" applyAlignment="1">
      <alignment horizontal="right"/>
    </xf>
    <xf numFmtId="1" fontId="4" fillId="0" borderId="0" xfId="0" applyNumberFormat="1" applyFont="1" applyBorder="1" applyAlignment="1">
      <alignment horizontal="right"/>
    </xf>
    <xf numFmtId="1" fontId="4" fillId="0" borderId="16" xfId="0" applyNumberFormat="1" applyFont="1" applyBorder="1" applyAlignment="1">
      <alignment horizontal="right"/>
    </xf>
    <xf numFmtId="1" fontId="4" fillId="0" borderId="19" xfId="0" applyNumberFormat="1" applyFont="1" applyBorder="1" applyAlignment="1">
      <alignment horizontal="right"/>
    </xf>
    <xf numFmtId="1" fontId="0" fillId="0" borderId="0" xfId="0" applyNumberFormat="1" applyFont="1"/>
    <xf numFmtId="164" fontId="0" fillId="0" borderId="8" xfId="0" applyNumberFormat="1" applyFont="1" applyBorder="1"/>
    <xf numFmtId="164" fontId="0" fillId="0" borderId="0" xfId="0" applyNumberFormat="1" applyFont="1" applyBorder="1"/>
    <xf numFmtId="164" fontId="0" fillId="0" borderId="4" xfId="0" applyNumberFormat="1" applyFont="1" applyBorder="1"/>
    <xf numFmtId="164" fontId="0" fillId="0" borderId="8" xfId="0" applyNumberFormat="1" applyFont="1" applyFill="1" applyBorder="1"/>
    <xf numFmtId="164" fontId="0" fillId="0" borderId="0" xfId="0" applyNumberFormat="1" applyFont="1" applyFill="1" applyBorder="1"/>
    <xf numFmtId="164" fontId="0" fillId="0" borderId="4" xfId="0" applyNumberFormat="1" applyFont="1" applyFill="1" applyBorder="1"/>
    <xf numFmtId="164" fontId="0" fillId="0" borderId="12" xfId="0" applyNumberFormat="1" applyFont="1" applyBorder="1"/>
    <xf numFmtId="164" fontId="0" fillId="0" borderId="5" xfId="0" applyNumberFormat="1" applyFont="1" applyBorder="1"/>
    <xf numFmtId="164" fontId="0" fillId="0" borderId="6" xfId="0" applyNumberFormat="1" applyFont="1" applyBorder="1"/>
    <xf numFmtId="164" fontId="0" fillId="0" borderId="12" xfId="0" applyNumberFormat="1" applyFont="1" applyFill="1" applyBorder="1"/>
    <xf numFmtId="164" fontId="0" fillId="0" borderId="5" xfId="0" applyNumberFormat="1" applyFont="1" applyFill="1" applyBorder="1"/>
    <xf numFmtId="164" fontId="0" fillId="0" borderId="6" xfId="0" applyNumberFormat="1" applyFont="1" applyFill="1" applyBorder="1"/>
    <xf numFmtId="164" fontId="0" fillId="0" borderId="3" xfId="0" applyNumberFormat="1" applyFont="1" applyBorder="1"/>
    <xf numFmtId="164" fontId="0" fillId="0" borderId="7" xfId="0" applyNumberFormat="1" applyFont="1" applyBorder="1"/>
    <xf numFmtId="164" fontId="0" fillId="0" borderId="9" xfId="0" applyNumberFormat="1" applyFont="1" applyBorder="1"/>
    <xf numFmtId="164" fontId="0" fillId="0" borderId="3" xfId="0" applyNumberFormat="1" applyFont="1" applyFill="1" applyBorder="1"/>
    <xf numFmtId="164" fontId="0" fillId="0" borderId="7" xfId="0" applyNumberFormat="1" applyFont="1" applyFill="1" applyBorder="1"/>
    <xf numFmtId="164" fontId="0" fillId="0" borderId="9" xfId="0" applyNumberFormat="1" applyFont="1" applyFill="1" applyBorder="1"/>
    <xf numFmtId="164" fontId="0" fillId="0" borderId="23" xfId="0" applyNumberFormat="1" applyFont="1" applyBorder="1"/>
    <xf numFmtId="164" fontId="0" fillId="0" borderId="16" xfId="0" applyNumberFormat="1" applyFont="1" applyBorder="1"/>
    <xf numFmtId="164" fontId="0" fillId="0" borderId="17" xfId="0" applyNumberFormat="1" applyFont="1" applyBorder="1"/>
    <xf numFmtId="164" fontId="0" fillId="0" borderId="23" xfId="0" applyNumberFormat="1" applyFont="1" applyFill="1" applyBorder="1"/>
    <xf numFmtId="164" fontId="0" fillId="0" borderId="16" xfId="0" applyNumberFormat="1" applyFont="1" applyFill="1" applyBorder="1"/>
    <xf numFmtId="164" fontId="0" fillId="0" borderId="17" xfId="0" applyNumberFormat="1" applyFont="1" applyFill="1" applyBorder="1"/>
    <xf numFmtId="164" fontId="0" fillId="0" borderId="0" xfId="0" applyNumberFormat="1" applyFont="1"/>
    <xf numFmtId="164" fontId="0" fillId="0" borderId="3" xfId="0" applyNumberFormat="1" applyFont="1" applyBorder="1" applyAlignment="1">
      <alignment horizontal="center"/>
    </xf>
    <xf numFmtId="164" fontId="0" fillId="0" borderId="7" xfId="0" applyNumberFormat="1" applyFont="1" applyBorder="1" applyAlignment="1">
      <alignment horizontal="center"/>
    </xf>
    <xf numFmtId="164" fontId="0" fillId="0" borderId="9" xfId="0" applyNumberFormat="1" applyFont="1" applyBorder="1" applyAlignment="1">
      <alignment horizontal="center"/>
    </xf>
    <xf numFmtId="164" fontId="0" fillId="0" borderId="8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4" fontId="0" fillId="0" borderId="4" xfId="0" applyNumberFormat="1" applyFont="1" applyBorder="1" applyAlignment="1">
      <alignment horizontal="center"/>
    </xf>
    <xf numFmtId="1" fontId="0" fillId="0" borderId="19" xfId="0" applyNumberFormat="1" applyFont="1" applyBorder="1"/>
    <xf numFmtId="2" fontId="0" fillId="0" borderId="9" xfId="0" applyNumberFormat="1" applyFont="1" applyBorder="1" applyAlignment="1">
      <alignment horizontal="right"/>
    </xf>
    <xf numFmtId="1" fontId="0" fillId="0" borderId="16" xfId="0" applyNumberFormat="1" applyFont="1" applyBorder="1" applyAlignment="1">
      <alignment horizontal="right"/>
    </xf>
    <xf numFmtId="2" fontId="0" fillId="0" borderId="17" xfId="0" applyNumberFormat="1" applyFont="1" applyBorder="1" applyAlignment="1">
      <alignment horizontal="right"/>
    </xf>
    <xf numFmtId="2" fontId="0" fillId="0" borderId="23" xfId="0" applyNumberFormat="1" applyFont="1" applyBorder="1" applyAlignment="1">
      <alignment horizontal="right"/>
    </xf>
    <xf numFmtId="0" fontId="0" fillId="0" borderId="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6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2" borderId="10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16" borderId="1" xfId="0" applyFont="1" applyFill="1" applyBorder="1" applyAlignment="1">
      <alignment horizontal="center"/>
    </xf>
    <xf numFmtId="0" fontId="1" fillId="16" borderId="15" xfId="0" applyFont="1" applyFill="1" applyBorder="1" applyAlignment="1">
      <alignment horizontal="center"/>
    </xf>
    <xf numFmtId="0" fontId="1" fillId="16" borderId="2" xfId="0" applyFont="1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8" fillId="21" borderId="8" xfId="0" applyNumberFormat="1" applyFont="1" applyFill="1" applyBorder="1" applyAlignment="1">
      <alignment horizontal="center"/>
    </xf>
    <xf numFmtId="164" fontId="8" fillId="21" borderId="0" xfId="0" applyNumberFormat="1" applyFont="1" applyFill="1" applyBorder="1" applyAlignment="1">
      <alignment horizontal="center"/>
    </xf>
    <xf numFmtId="164" fontId="8" fillId="21" borderId="4" xfId="0" applyNumberFormat="1" applyFont="1" applyFill="1" applyBorder="1" applyAlignment="1">
      <alignment horizontal="center"/>
    </xf>
    <xf numFmtId="2" fontId="1" fillId="21" borderId="19" xfId="0" applyNumberFormat="1" applyFont="1" applyFill="1" applyBorder="1" applyAlignment="1">
      <alignment vertical="center" wrapText="1"/>
    </xf>
    <xf numFmtId="2" fontId="1" fillId="21" borderId="0" xfId="0" applyNumberFormat="1" applyFont="1" applyFill="1" applyBorder="1" applyAlignment="1">
      <alignment vertical="center"/>
    </xf>
    <xf numFmtId="2" fontId="1" fillId="21" borderId="16" xfId="0" applyNumberFormat="1" applyFont="1" applyFill="1" applyBorder="1" applyAlignment="1">
      <alignment vertical="center"/>
    </xf>
    <xf numFmtId="2" fontId="1" fillId="0" borderId="10" xfId="0" applyNumberFormat="1" applyFont="1" applyBorder="1" applyAlignment="1">
      <alignment horizontal="center"/>
    </xf>
    <xf numFmtId="2" fontId="1" fillId="0" borderId="14" xfId="0" applyNumberFormat="1" applyFont="1" applyBorder="1" applyAlignment="1">
      <alignment horizontal="center"/>
    </xf>
    <xf numFmtId="2" fontId="1" fillId="0" borderId="11" xfId="0" applyNumberFormat="1" applyFont="1" applyBorder="1" applyAlignment="1">
      <alignment horizontal="center"/>
    </xf>
    <xf numFmtId="2" fontId="1" fillId="17" borderId="24" xfId="0" applyNumberFormat="1" applyFont="1" applyFill="1" applyBorder="1" applyAlignment="1">
      <alignment horizontal="center"/>
    </xf>
    <xf numFmtId="2" fontId="1" fillId="17" borderId="19" xfId="0" applyNumberFormat="1" applyFont="1" applyFill="1" applyBorder="1" applyAlignment="1">
      <alignment horizontal="center"/>
    </xf>
    <xf numFmtId="2" fontId="1" fillId="17" borderId="20" xfId="0" applyNumberFormat="1" applyFont="1" applyFill="1" applyBorder="1" applyAlignment="1">
      <alignment horizontal="center"/>
    </xf>
    <xf numFmtId="2" fontId="8" fillId="17" borderId="24" xfId="0" applyNumberFormat="1" applyFont="1" applyFill="1" applyBorder="1" applyAlignment="1">
      <alignment horizontal="center"/>
    </xf>
    <xf numFmtId="2" fontId="8" fillId="17" borderId="19" xfId="0" applyNumberFormat="1" applyFont="1" applyFill="1" applyBorder="1" applyAlignment="1">
      <alignment horizontal="center"/>
    </xf>
    <xf numFmtId="2" fontId="8" fillId="17" borderId="20" xfId="0" applyNumberFormat="1" applyFont="1" applyFill="1" applyBorder="1" applyAlignment="1">
      <alignment horizontal="center"/>
    </xf>
    <xf numFmtId="2" fontId="1" fillId="0" borderId="7" xfId="0" applyNumberFormat="1" applyFont="1" applyBorder="1" applyAlignment="1">
      <alignment horizontal="distributed" vertical="center"/>
    </xf>
    <xf numFmtId="2" fontId="1" fillId="0" borderId="0" xfId="0" applyNumberFormat="1" applyFont="1" applyBorder="1" applyAlignment="1">
      <alignment horizontal="distributed" vertical="center"/>
    </xf>
    <xf numFmtId="2" fontId="1" fillId="0" borderId="16" xfId="0" applyNumberFormat="1" applyFont="1" applyBorder="1" applyAlignment="1">
      <alignment horizontal="distributed" vertical="center"/>
    </xf>
    <xf numFmtId="2" fontId="1" fillId="17" borderId="18" xfId="0" applyNumberFormat="1" applyFont="1" applyFill="1" applyBorder="1" applyAlignment="1">
      <alignment vertical="center" wrapText="1"/>
    </xf>
    <xf numFmtId="2" fontId="1" fillId="17" borderId="21" xfId="0" applyNumberFormat="1" applyFont="1" applyFill="1" applyBorder="1" applyAlignment="1">
      <alignment vertical="center"/>
    </xf>
    <xf numFmtId="2" fontId="1" fillId="17" borderId="22" xfId="0" applyNumberFormat="1" applyFont="1" applyFill="1" applyBorder="1" applyAlignment="1">
      <alignment vertical="center"/>
    </xf>
    <xf numFmtId="164" fontId="1" fillId="18" borderId="12" xfId="0" applyNumberFormat="1" applyFont="1" applyFill="1" applyBorder="1" applyAlignment="1">
      <alignment horizontal="center"/>
    </xf>
    <xf numFmtId="164" fontId="1" fillId="18" borderId="5" xfId="0" applyNumberFormat="1" applyFont="1" applyFill="1" applyBorder="1" applyAlignment="1">
      <alignment horizontal="center"/>
    </xf>
    <xf numFmtId="164" fontId="1" fillId="18" borderId="6" xfId="0" applyNumberFormat="1" applyFont="1" applyFill="1" applyBorder="1" applyAlignment="1">
      <alignment horizontal="center"/>
    </xf>
    <xf numFmtId="164" fontId="8" fillId="18" borderId="5" xfId="0" applyNumberFormat="1" applyFont="1" applyFill="1" applyBorder="1" applyAlignment="1">
      <alignment horizontal="center"/>
    </xf>
    <xf numFmtId="164" fontId="8" fillId="18" borderId="6" xfId="0" applyNumberFormat="1" applyFont="1" applyFill="1" applyBorder="1" applyAlignment="1">
      <alignment horizontal="center"/>
    </xf>
    <xf numFmtId="164" fontId="1" fillId="19" borderId="12" xfId="0" applyNumberFormat="1" applyFont="1" applyFill="1" applyBorder="1" applyAlignment="1">
      <alignment horizontal="center"/>
    </xf>
    <xf numFmtId="164" fontId="1" fillId="19" borderId="5" xfId="0" applyNumberFormat="1" applyFont="1" applyFill="1" applyBorder="1" applyAlignment="1">
      <alignment horizontal="center"/>
    </xf>
    <xf numFmtId="164" fontId="1" fillId="19" borderId="6" xfId="0" applyNumberFormat="1" applyFont="1" applyFill="1" applyBorder="1" applyAlignment="1">
      <alignment horizontal="center"/>
    </xf>
    <xf numFmtId="164" fontId="8" fillId="19" borderId="5" xfId="0" applyNumberFormat="1" applyFont="1" applyFill="1" applyBorder="1" applyAlignment="1">
      <alignment horizontal="center"/>
    </xf>
    <xf numFmtId="164" fontId="8" fillId="19" borderId="6" xfId="0" applyNumberFormat="1" applyFont="1" applyFill="1" applyBorder="1" applyAlignment="1">
      <alignment horizontal="center"/>
    </xf>
    <xf numFmtId="164" fontId="8" fillId="20" borderId="8" xfId="0" applyNumberFormat="1" applyFont="1" applyFill="1" applyBorder="1" applyAlignment="1">
      <alignment horizontal="center"/>
    </xf>
    <xf numFmtId="164" fontId="8" fillId="20" borderId="0" xfId="0" applyNumberFormat="1" applyFont="1" applyFill="1" applyBorder="1" applyAlignment="1">
      <alignment horizontal="center"/>
    </xf>
    <xf numFmtId="164" fontId="8" fillId="20" borderId="4" xfId="0" applyNumberFormat="1" applyFont="1" applyFill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2" fontId="1" fillId="18" borderId="19" xfId="0" applyNumberFormat="1" applyFont="1" applyFill="1" applyBorder="1" applyAlignment="1">
      <alignment vertical="center" wrapText="1"/>
    </xf>
    <xf numFmtId="2" fontId="1" fillId="18" borderId="0" xfId="0" applyNumberFormat="1" applyFont="1" applyFill="1" applyBorder="1" applyAlignment="1">
      <alignment vertical="center"/>
    </xf>
    <xf numFmtId="2" fontId="1" fillId="18" borderId="16" xfId="0" applyNumberFormat="1" applyFont="1" applyFill="1" applyBorder="1" applyAlignment="1">
      <alignment vertical="center"/>
    </xf>
    <xf numFmtId="2" fontId="1" fillId="19" borderId="19" xfId="0" applyNumberFormat="1" applyFont="1" applyFill="1" applyBorder="1" applyAlignment="1">
      <alignment vertical="center" wrapText="1"/>
    </xf>
    <xf numFmtId="2" fontId="1" fillId="19" borderId="0" xfId="0" applyNumberFormat="1" applyFont="1" applyFill="1" applyBorder="1" applyAlignment="1">
      <alignment vertical="center"/>
    </xf>
    <xf numFmtId="2" fontId="1" fillId="19" borderId="16" xfId="0" applyNumberFormat="1" applyFont="1" applyFill="1" applyBorder="1" applyAlignment="1">
      <alignment vertical="center"/>
    </xf>
    <xf numFmtId="2" fontId="1" fillId="20" borderId="19" xfId="0" applyNumberFormat="1" applyFont="1" applyFill="1" applyBorder="1" applyAlignment="1">
      <alignment vertical="center" wrapText="1"/>
    </xf>
    <xf numFmtId="2" fontId="1" fillId="20" borderId="0" xfId="0" applyNumberFormat="1" applyFont="1" applyFill="1" applyBorder="1" applyAlignment="1">
      <alignment vertical="center"/>
    </xf>
    <xf numFmtId="2" fontId="1" fillId="20" borderId="16" xfId="0" applyNumberFormat="1" applyFont="1" applyFill="1" applyBorder="1" applyAlignment="1">
      <alignment vertical="center"/>
    </xf>
    <xf numFmtId="164" fontId="1" fillId="20" borderId="8" xfId="0" applyNumberFormat="1" applyFont="1" applyFill="1" applyBorder="1" applyAlignment="1">
      <alignment horizontal="center"/>
    </xf>
    <xf numFmtId="164" fontId="1" fillId="20" borderId="0" xfId="0" applyNumberFormat="1" applyFont="1" applyFill="1" applyBorder="1" applyAlignment="1">
      <alignment horizontal="center"/>
    </xf>
    <xf numFmtId="164" fontId="1" fillId="20" borderId="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EE9AB"/>
      <color rgb="FFCFE5C0"/>
      <color rgb="FFC8DDF1"/>
      <color rgb="FFFAD4BC"/>
      <color rgb="FFEDCE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CEBF9-7086-BD43-9CE3-5AAB27F783D5}">
  <dimension ref="A1:Z148"/>
  <sheetViews>
    <sheetView tabSelected="1" zoomScaleNormal="100" workbookViewId="0">
      <selection activeCell="A2" sqref="A2"/>
    </sheetView>
  </sheetViews>
  <sheetFormatPr baseColWidth="10" defaultRowHeight="16" x14ac:dyDescent="0.2"/>
  <cols>
    <col min="1" max="6" width="16.5" customWidth="1"/>
    <col min="13" max="13" width="31.83203125" customWidth="1"/>
    <col min="26" max="27" width="17.6640625" customWidth="1"/>
  </cols>
  <sheetData>
    <row r="1" spans="1:26" x14ac:dyDescent="0.2">
      <c r="A1" s="3" t="s">
        <v>113</v>
      </c>
    </row>
    <row r="2" spans="1:26" x14ac:dyDescent="0.2">
      <c r="A2" s="3" t="s">
        <v>151</v>
      </c>
    </row>
    <row r="3" spans="1:26" ht="34" customHeight="1" x14ac:dyDescent="0.2">
      <c r="A3" s="3" t="s">
        <v>84</v>
      </c>
      <c r="J3" s="175" t="s">
        <v>85</v>
      </c>
      <c r="K3" s="176"/>
      <c r="L3" s="176"/>
      <c r="M3" s="177"/>
      <c r="N3" s="77" t="s">
        <v>2</v>
      </c>
      <c r="O3" s="78"/>
      <c r="P3" s="79"/>
      <c r="Q3" s="77" t="s">
        <v>3</v>
      </c>
      <c r="R3" s="78"/>
      <c r="S3" s="79"/>
      <c r="W3" s="14" t="s">
        <v>57</v>
      </c>
      <c r="X3" s="14" t="s">
        <v>58</v>
      </c>
    </row>
    <row r="4" spans="1:26" ht="16" customHeight="1" x14ac:dyDescent="0.2">
      <c r="A4" s="172" t="s">
        <v>64</v>
      </c>
      <c r="B4" s="172"/>
      <c r="C4" s="172"/>
      <c r="D4" s="173" t="s">
        <v>66</v>
      </c>
      <c r="E4" s="173"/>
      <c r="F4" s="173"/>
      <c r="J4" s="14" t="s">
        <v>53</v>
      </c>
      <c r="K4" s="167" t="s">
        <v>54</v>
      </c>
      <c r="L4" s="167"/>
      <c r="M4" s="15" t="s">
        <v>55</v>
      </c>
      <c r="N4" s="80" t="s">
        <v>48</v>
      </c>
      <c r="O4" s="81" t="s">
        <v>49</v>
      </c>
      <c r="P4" s="82" t="s">
        <v>50</v>
      </c>
      <c r="Q4" s="80" t="s">
        <v>48</v>
      </c>
      <c r="R4" s="81" t="s">
        <v>49</v>
      </c>
      <c r="S4" s="82" t="s">
        <v>50</v>
      </c>
      <c r="T4" s="14" t="s">
        <v>56</v>
      </c>
      <c r="U4" s="14" t="s">
        <v>86</v>
      </c>
      <c r="V4" s="14" t="s">
        <v>87</v>
      </c>
      <c r="W4" s="169" t="s">
        <v>0</v>
      </c>
      <c r="X4" s="166" t="s">
        <v>61</v>
      </c>
    </row>
    <row r="5" spans="1:26" x14ac:dyDescent="0.2">
      <c r="A5" s="13" t="s">
        <v>88</v>
      </c>
      <c r="B5" s="13" t="s">
        <v>89</v>
      </c>
      <c r="C5" s="13" t="s">
        <v>90</v>
      </c>
      <c r="D5" s="13" t="s">
        <v>88</v>
      </c>
      <c r="E5" s="13" t="s">
        <v>89</v>
      </c>
      <c r="F5" s="13" t="s">
        <v>90</v>
      </c>
      <c r="I5" s="20"/>
      <c r="J5" s="16" t="s">
        <v>28</v>
      </c>
      <c r="K5" s="17" t="s">
        <v>22</v>
      </c>
      <c r="L5" s="17"/>
      <c r="M5" s="17" t="s">
        <v>60</v>
      </c>
      <c r="N5" s="45">
        <v>2.3207900770817029</v>
      </c>
      <c r="O5" s="46">
        <v>7</v>
      </c>
      <c r="P5" s="47">
        <v>0.40156140851726352</v>
      </c>
      <c r="Q5" s="45">
        <v>1.6855927254128353</v>
      </c>
      <c r="R5" s="46">
        <v>5</v>
      </c>
      <c r="S5" s="47">
        <v>0.46642788470213326</v>
      </c>
      <c r="T5" s="18">
        <v>1.3673367851301352</v>
      </c>
      <c r="U5" s="19">
        <v>9.5989932444126458E-2</v>
      </c>
      <c r="V5" s="19">
        <v>2.6386836378161442</v>
      </c>
      <c r="W5" s="169"/>
      <c r="X5" s="166"/>
    </row>
    <row r="6" spans="1:26" x14ac:dyDescent="0.2">
      <c r="A6" s="9" t="s">
        <v>0</v>
      </c>
      <c r="B6" s="9">
        <v>18</v>
      </c>
      <c r="C6" s="83">
        <f>COUNT(T43,T47,T52,T70)</f>
        <v>4</v>
      </c>
      <c r="D6" s="9" t="s">
        <v>0</v>
      </c>
      <c r="E6" s="9">
        <v>13.5</v>
      </c>
      <c r="F6" s="83">
        <f>COUNT(T9,T11,T18,T23,T27,T28,T37,T40,T42,T50,T55,T66,T72,T79:T81)</f>
        <v>16</v>
      </c>
      <c r="I6" s="20"/>
      <c r="J6" s="16" t="s">
        <v>63</v>
      </c>
      <c r="K6" s="17" t="s">
        <v>21</v>
      </c>
      <c r="L6" s="17"/>
      <c r="M6" s="17" t="s">
        <v>60</v>
      </c>
      <c r="N6" s="48">
        <v>0.46713332105847288</v>
      </c>
      <c r="O6" s="49">
        <v>10</v>
      </c>
      <c r="P6" s="50">
        <v>0.14943631653339295</v>
      </c>
      <c r="Q6" s="48">
        <v>0.29953854434288696</v>
      </c>
      <c r="R6" s="49">
        <v>8</v>
      </c>
      <c r="S6" s="50">
        <v>9.4558724843518058E-2</v>
      </c>
      <c r="T6" s="18">
        <v>1.2435004660202269</v>
      </c>
      <c r="U6" s="19">
        <v>0.22894201111678814</v>
      </c>
      <c r="V6" s="19">
        <v>2.2580589209236654</v>
      </c>
      <c r="W6" s="169"/>
      <c r="X6" s="166"/>
    </row>
    <row r="7" spans="1:26" x14ac:dyDescent="0.2">
      <c r="A7" s="9" t="s">
        <v>1</v>
      </c>
      <c r="B7" s="9">
        <v>18</v>
      </c>
      <c r="C7" s="83">
        <f>COUNT(T82,T90,T93,T95,T98,T102:T104,T111,T113,T116:T118,T122:T125,T127,T130:T133,T135:T139,T142,T144:T146,T148)</f>
        <v>32</v>
      </c>
      <c r="D7" s="9" t="s">
        <v>1</v>
      </c>
      <c r="E7" s="9">
        <v>13.5</v>
      </c>
      <c r="F7" s="83">
        <f>COUNT(T88,T99,T109,T114,T119,T121,T126,T129,T143,T147,)</f>
        <v>11</v>
      </c>
      <c r="I7" s="24"/>
      <c r="J7" s="21" t="s">
        <v>28</v>
      </c>
      <c r="K7" s="22" t="s">
        <v>25</v>
      </c>
      <c r="L7" s="22"/>
      <c r="M7" s="22" t="s">
        <v>65</v>
      </c>
      <c r="N7" s="51">
        <v>1.9344168486043718E-2</v>
      </c>
      <c r="O7" s="52">
        <v>7</v>
      </c>
      <c r="P7" s="53">
        <v>4.0305767438080066E-3</v>
      </c>
      <c r="Q7" s="51">
        <v>1.3154920384257942E-2</v>
      </c>
      <c r="R7" s="52">
        <v>5</v>
      </c>
      <c r="S7" s="53">
        <v>5.5852728452812812E-3</v>
      </c>
      <c r="T7" s="23">
        <v>1.2114913273589079</v>
      </c>
      <c r="U7" s="19">
        <v>-3.4299428392612796E-2</v>
      </c>
      <c r="V7" s="19">
        <v>2.4572820831104285</v>
      </c>
      <c r="W7" s="169"/>
      <c r="X7" s="166"/>
    </row>
    <row r="8" spans="1:26" x14ac:dyDescent="0.2">
      <c r="I8" s="28"/>
      <c r="J8" s="25" t="s">
        <v>63</v>
      </c>
      <c r="K8" s="26" t="s">
        <v>18</v>
      </c>
      <c r="L8" s="26"/>
      <c r="M8" s="26" t="s">
        <v>67</v>
      </c>
      <c r="N8" s="54">
        <v>1.1041038698042963E-2</v>
      </c>
      <c r="O8" s="55">
        <v>10</v>
      </c>
      <c r="P8" s="61">
        <v>2.680665453691204E-3</v>
      </c>
      <c r="Q8" s="54">
        <v>8.198003879023372E-3</v>
      </c>
      <c r="R8" s="55">
        <v>8</v>
      </c>
      <c r="S8" s="56">
        <v>1.5161540899424463E-3</v>
      </c>
      <c r="T8" s="27">
        <v>1.2050497561889866</v>
      </c>
      <c r="U8" s="19">
        <v>0.19545452184095735</v>
      </c>
      <c r="V8" s="19">
        <v>2.2146449905370158</v>
      </c>
      <c r="W8" s="169"/>
      <c r="X8" s="166"/>
    </row>
    <row r="9" spans="1:26" x14ac:dyDescent="0.2">
      <c r="A9" s="12" t="s">
        <v>91</v>
      </c>
      <c r="B9" s="84">
        <f>CHITEST(C6:C7,B6:B7)</f>
        <v>3.0612534730621374E-6</v>
      </c>
      <c r="D9" t="s">
        <v>92</v>
      </c>
      <c r="E9" s="85">
        <f>CHITEST(F6:F7,E6:E7)</f>
        <v>0.33592381315173564</v>
      </c>
      <c r="I9" s="32"/>
      <c r="J9" s="29" t="s">
        <v>63</v>
      </c>
      <c r="K9" s="30" t="s">
        <v>15</v>
      </c>
      <c r="L9" s="30"/>
      <c r="M9" s="30" t="s">
        <v>69</v>
      </c>
      <c r="N9" s="57">
        <v>0.11654467949535512</v>
      </c>
      <c r="O9" s="58">
        <v>10</v>
      </c>
      <c r="P9" s="59">
        <v>2.2090773817985517E-2</v>
      </c>
      <c r="Q9" s="57">
        <v>9.410869519251136E-2</v>
      </c>
      <c r="R9" s="58">
        <v>8</v>
      </c>
      <c r="S9" s="59">
        <v>1.6667921282791421E-2</v>
      </c>
      <c r="T9" s="31">
        <v>1.073607037018719</v>
      </c>
      <c r="U9" s="19">
        <v>7.9966074032179812E-2</v>
      </c>
      <c r="V9" s="19">
        <v>2.0672480000052582</v>
      </c>
      <c r="W9" s="169"/>
      <c r="X9" s="166"/>
    </row>
    <row r="10" spans="1:26" x14ac:dyDescent="0.2">
      <c r="I10" s="24"/>
      <c r="J10" s="21" t="s">
        <v>27</v>
      </c>
      <c r="K10" s="22" t="s">
        <v>24</v>
      </c>
      <c r="L10" s="22"/>
      <c r="M10" s="22" t="s">
        <v>65</v>
      </c>
      <c r="N10" s="51">
        <v>1.6839664224150945E-3</v>
      </c>
      <c r="O10" s="52">
        <v>10</v>
      </c>
      <c r="P10" s="53">
        <v>7.7142269137171207E-4</v>
      </c>
      <c r="Q10" s="51">
        <v>9.9990268274424763E-4</v>
      </c>
      <c r="R10" s="52">
        <v>8</v>
      </c>
      <c r="S10" s="53">
        <v>3.4688613193686792E-4</v>
      </c>
      <c r="T10" s="23">
        <v>1.046645046929777</v>
      </c>
      <c r="U10" s="19">
        <v>5.6078382278667904E-2</v>
      </c>
      <c r="V10" s="19">
        <v>2.0372117115808859</v>
      </c>
      <c r="W10" s="169"/>
      <c r="X10" s="166"/>
    </row>
    <row r="11" spans="1:26" x14ac:dyDescent="0.2">
      <c r="I11" s="32"/>
      <c r="J11" s="29" t="s">
        <v>63</v>
      </c>
      <c r="K11" s="33" t="s">
        <v>16</v>
      </c>
      <c r="L11" s="33"/>
      <c r="M11" s="30" t="s">
        <v>69</v>
      </c>
      <c r="N11" s="57">
        <v>0.62581546507448982</v>
      </c>
      <c r="O11" s="58">
        <v>10</v>
      </c>
      <c r="P11" s="59">
        <v>0.13713771897908769</v>
      </c>
      <c r="Q11" s="57">
        <v>0.50849627508834605</v>
      </c>
      <c r="R11" s="58">
        <v>8</v>
      </c>
      <c r="S11" s="59">
        <v>0.1080793418633318</v>
      </c>
      <c r="T11" s="31">
        <v>0.89195113209937493</v>
      </c>
      <c r="U11" s="19">
        <v>-8.2329115745142345E-2</v>
      </c>
      <c r="V11" s="19">
        <v>1.8662313799438923</v>
      </c>
      <c r="W11" s="169"/>
      <c r="X11" s="166"/>
    </row>
    <row r="12" spans="1:26" x14ac:dyDescent="0.2">
      <c r="A12" s="174" t="s">
        <v>68</v>
      </c>
      <c r="B12" s="174"/>
      <c r="C12" s="174"/>
      <c r="D12" s="171" t="s">
        <v>93</v>
      </c>
      <c r="E12" s="171"/>
      <c r="F12" s="171"/>
      <c r="I12" s="28"/>
      <c r="J12" s="25" t="s">
        <v>28</v>
      </c>
      <c r="K12" s="26" t="s">
        <v>19</v>
      </c>
      <c r="L12" s="26"/>
      <c r="M12" s="26" t="s">
        <v>67</v>
      </c>
      <c r="N12" s="60">
        <v>9.5298810392778571E-2</v>
      </c>
      <c r="O12" s="55">
        <v>7</v>
      </c>
      <c r="P12" s="61">
        <v>1.3967969562126616E-2</v>
      </c>
      <c r="Q12" s="60">
        <v>7.916253523311019E-2</v>
      </c>
      <c r="R12" s="55">
        <v>5</v>
      </c>
      <c r="S12" s="61">
        <v>2.0180834959002924E-2</v>
      </c>
      <c r="T12" s="27">
        <v>0.88993020459495897</v>
      </c>
      <c r="U12" s="19">
        <v>-0.31166700675528058</v>
      </c>
      <c r="V12" s="19">
        <v>2.0915274159451984</v>
      </c>
      <c r="W12" s="169"/>
      <c r="X12" s="166"/>
    </row>
    <row r="13" spans="1:26" x14ac:dyDescent="0.2">
      <c r="A13" s="13" t="s">
        <v>88</v>
      </c>
      <c r="B13" s="13" t="s">
        <v>89</v>
      </c>
      <c r="C13" s="13" t="s">
        <v>90</v>
      </c>
      <c r="D13" s="13" t="s">
        <v>88</v>
      </c>
      <c r="E13" s="13" t="s">
        <v>89</v>
      </c>
      <c r="F13" s="13" t="s">
        <v>90</v>
      </c>
      <c r="I13" s="20"/>
      <c r="J13" s="16" t="s">
        <v>63</v>
      </c>
      <c r="K13" s="17" t="s">
        <v>22</v>
      </c>
      <c r="L13" s="17"/>
      <c r="M13" s="17" t="s">
        <v>60</v>
      </c>
      <c r="N13" s="48">
        <v>4.0188662987017683</v>
      </c>
      <c r="O13" s="49">
        <v>10</v>
      </c>
      <c r="P13" s="50">
        <v>1.0767618181357497</v>
      </c>
      <c r="Q13" s="48">
        <v>3.1798994153939368</v>
      </c>
      <c r="R13" s="49">
        <v>8</v>
      </c>
      <c r="S13" s="50">
        <v>0.7736420355933511</v>
      </c>
      <c r="T13" s="18">
        <v>0.8356792010565196</v>
      </c>
      <c r="U13" s="19">
        <v>-0.13326261265954398</v>
      </c>
      <c r="V13" s="19">
        <v>1.8046210147725832</v>
      </c>
      <c r="W13" s="169"/>
      <c r="X13" s="166" t="s">
        <v>71</v>
      </c>
    </row>
    <row r="14" spans="1:26" x14ac:dyDescent="0.2">
      <c r="A14" s="9" t="s">
        <v>0</v>
      </c>
      <c r="B14" s="9">
        <v>13.5</v>
      </c>
      <c r="C14" s="83">
        <f>COUNT(T8,T12,T17,T39,T41,T45,T48,T53,T56,T57,T68,T73,T77:T78)</f>
        <v>14</v>
      </c>
      <c r="D14" s="9" t="s">
        <v>0</v>
      </c>
      <c r="E14" s="9">
        <v>13.5</v>
      </c>
      <c r="F14" s="83">
        <f>COUNT(T5:T6,T13,T15,T19:T22,T25:T26,T30,T33:T36,T44,T51,T62:T64,T74,T76)</f>
        <v>22</v>
      </c>
      <c r="I14" s="24"/>
      <c r="J14" s="21" t="s">
        <v>27</v>
      </c>
      <c r="K14" s="22" t="s">
        <v>25</v>
      </c>
      <c r="L14" s="22"/>
      <c r="M14" s="22" t="s">
        <v>65</v>
      </c>
      <c r="N14" s="51">
        <v>1.4333178961888574E-2</v>
      </c>
      <c r="O14" s="52">
        <v>10</v>
      </c>
      <c r="P14" s="53">
        <v>5.4355341841582508E-3</v>
      </c>
      <c r="Q14" s="51">
        <v>1.0671622684202962E-2</v>
      </c>
      <c r="R14" s="52">
        <v>8</v>
      </c>
      <c r="S14" s="53">
        <v>3.3560742546408498E-3</v>
      </c>
      <c r="T14" s="23">
        <v>0.75118802689855257</v>
      </c>
      <c r="U14" s="19">
        <v>-0.21034269848359699</v>
      </c>
      <c r="V14" s="19">
        <v>1.7127187522807021</v>
      </c>
      <c r="W14" s="169"/>
      <c r="X14" s="166"/>
      <c r="Z14" s="11"/>
    </row>
    <row r="15" spans="1:26" x14ac:dyDescent="0.2">
      <c r="A15" s="9" t="s">
        <v>1</v>
      </c>
      <c r="B15" s="9">
        <v>13.5</v>
      </c>
      <c r="C15" s="83">
        <f>COUNT(T85:T87,T89,T94,T101,T107,T110,T112,T115,T120,T128,T140)</f>
        <v>13</v>
      </c>
      <c r="D15" s="9" t="s">
        <v>1</v>
      </c>
      <c r="E15" s="9">
        <v>13.5</v>
      </c>
      <c r="F15" s="83">
        <f>COUNT(T93,T96:T97,T108,T134)</f>
        <v>5</v>
      </c>
      <c r="I15" s="20"/>
      <c r="J15" s="16" t="s">
        <v>28</v>
      </c>
      <c r="K15" s="17" t="s">
        <v>23</v>
      </c>
      <c r="L15" s="17"/>
      <c r="M15" s="17" t="s">
        <v>60</v>
      </c>
      <c r="N15" s="48">
        <v>0.82808222981866419</v>
      </c>
      <c r="O15" s="49">
        <v>7</v>
      </c>
      <c r="P15" s="50">
        <v>0.592972719799988</v>
      </c>
      <c r="Q15" s="48">
        <v>0.46245303849341929</v>
      </c>
      <c r="R15" s="49">
        <v>5</v>
      </c>
      <c r="S15" s="50">
        <v>0.18046943394047743</v>
      </c>
      <c r="T15" s="18">
        <v>0.71289684544368626</v>
      </c>
      <c r="U15" s="19">
        <v>-0.46965040244353562</v>
      </c>
      <c r="V15" s="19">
        <v>1.8954440933309082</v>
      </c>
      <c r="W15" s="169"/>
      <c r="X15" s="166"/>
    </row>
    <row r="16" spans="1:26" x14ac:dyDescent="0.2">
      <c r="I16" s="24"/>
      <c r="J16" s="21" t="s">
        <v>28</v>
      </c>
      <c r="K16" s="22" t="s">
        <v>26</v>
      </c>
      <c r="L16" s="22"/>
      <c r="M16" s="22" t="s">
        <v>65</v>
      </c>
      <c r="N16" s="51">
        <v>7.1912559665532616E-3</v>
      </c>
      <c r="O16" s="52">
        <v>7</v>
      </c>
      <c r="P16" s="53">
        <v>6.0375044607873657E-3</v>
      </c>
      <c r="Q16" s="51">
        <v>3.5797341782128076E-3</v>
      </c>
      <c r="R16" s="52">
        <v>5</v>
      </c>
      <c r="S16" s="53">
        <v>1.7260646139530432E-3</v>
      </c>
      <c r="T16" s="23">
        <v>0.69397485119545566</v>
      </c>
      <c r="U16" s="19">
        <v>-0.48676942444442062</v>
      </c>
      <c r="V16" s="19">
        <v>1.8747191268353318</v>
      </c>
      <c r="W16" s="169"/>
      <c r="X16" s="166" t="s">
        <v>72</v>
      </c>
    </row>
    <row r="17" spans="1:24" x14ac:dyDescent="0.2">
      <c r="A17" s="12" t="s">
        <v>91</v>
      </c>
      <c r="B17" s="85">
        <f>CHITEST(C14:C15,B14:B15)</f>
        <v>0.84738965968671431</v>
      </c>
      <c r="D17" t="s">
        <v>92</v>
      </c>
      <c r="E17" s="85">
        <f>CHITEST(F14:F15,E14:E15)</f>
        <v>1.0692127549193711E-3</v>
      </c>
      <c r="I17" s="28"/>
      <c r="J17" s="25" t="s">
        <v>28</v>
      </c>
      <c r="K17" s="26" t="s">
        <v>20</v>
      </c>
      <c r="L17" s="26"/>
      <c r="M17" s="26" t="s">
        <v>67</v>
      </c>
      <c r="N17" s="60">
        <v>3.4425685064722988E-2</v>
      </c>
      <c r="O17" s="55">
        <v>7</v>
      </c>
      <c r="P17" s="61">
        <v>2.5479136699779473E-2</v>
      </c>
      <c r="Q17" s="60">
        <v>2.1524833911735215E-2</v>
      </c>
      <c r="R17" s="55">
        <v>5</v>
      </c>
      <c r="S17" s="61">
        <v>6.8294059998195312E-3</v>
      </c>
      <c r="T17" s="27">
        <v>0.58925922356541116</v>
      </c>
      <c r="U17" s="19">
        <v>-0.58234178819373394</v>
      </c>
      <c r="V17" s="19">
        <v>1.7608602353245564</v>
      </c>
      <c r="W17" s="169"/>
      <c r="X17" s="166"/>
    </row>
    <row r="18" spans="1:24" x14ac:dyDescent="0.2">
      <c r="A18" s="86"/>
      <c r="B18" s="87"/>
      <c r="D18" s="3"/>
      <c r="E18" s="88"/>
      <c r="I18" s="32"/>
      <c r="J18" s="29" t="s">
        <v>73</v>
      </c>
      <c r="K18" s="33" t="s">
        <v>16</v>
      </c>
      <c r="L18" s="33"/>
      <c r="M18" s="30" t="s">
        <v>69</v>
      </c>
      <c r="N18" s="62">
        <v>0.63071968426924374</v>
      </c>
      <c r="O18" s="58">
        <v>10</v>
      </c>
      <c r="P18" s="63">
        <v>0.13242635640762876</v>
      </c>
      <c r="Q18" s="62">
        <v>0.53970545792890745</v>
      </c>
      <c r="R18" s="58">
        <v>10</v>
      </c>
      <c r="S18" s="63">
        <v>0.16484631928843796</v>
      </c>
      <c r="T18" s="31">
        <v>0.58297017690897357</v>
      </c>
      <c r="U18" s="19">
        <v>-0.31197684085586652</v>
      </c>
      <c r="V18" s="19">
        <v>1.4779171946738137</v>
      </c>
      <c r="W18" s="169"/>
      <c r="X18" s="166"/>
    </row>
    <row r="19" spans="1:24" x14ac:dyDescent="0.2">
      <c r="A19" s="86"/>
      <c r="B19" s="87"/>
      <c r="D19" s="3"/>
      <c r="E19" s="88"/>
      <c r="I19" s="20"/>
      <c r="J19" s="16" t="s">
        <v>74</v>
      </c>
      <c r="K19" s="17" t="s">
        <v>22</v>
      </c>
      <c r="L19" s="17"/>
      <c r="M19" s="17" t="s">
        <v>60</v>
      </c>
      <c r="N19" s="48">
        <v>2.1776734032985923</v>
      </c>
      <c r="O19" s="49">
        <v>10</v>
      </c>
      <c r="P19" s="50">
        <v>0.66898785976823216</v>
      </c>
      <c r="Q19" s="48">
        <v>1.830039628458018</v>
      </c>
      <c r="R19" s="49">
        <v>10</v>
      </c>
      <c r="S19" s="50">
        <v>0.47457761626232209</v>
      </c>
      <c r="T19" s="18">
        <v>0.57402865176458551</v>
      </c>
      <c r="U19" s="19">
        <v>-0.32036311655123861</v>
      </c>
      <c r="V19" s="19">
        <v>1.4684204200804096</v>
      </c>
      <c r="W19" s="169"/>
      <c r="X19" s="166"/>
    </row>
    <row r="20" spans="1:24" x14ac:dyDescent="0.2">
      <c r="A20" s="165" t="s">
        <v>94</v>
      </c>
      <c r="B20" s="165"/>
      <c r="C20" s="165"/>
      <c r="D20" s="3"/>
      <c r="E20" s="168" t="s">
        <v>59</v>
      </c>
      <c r="F20" s="168"/>
      <c r="I20" s="20"/>
      <c r="J20" s="16" t="s">
        <v>63</v>
      </c>
      <c r="K20" s="17" t="s">
        <v>23</v>
      </c>
      <c r="L20" s="17"/>
      <c r="M20" s="17" t="s">
        <v>60</v>
      </c>
      <c r="N20" s="48">
        <v>0.76150773477866929</v>
      </c>
      <c r="O20" s="49">
        <v>10</v>
      </c>
      <c r="P20" s="50">
        <v>0.24707741801073138</v>
      </c>
      <c r="Q20" s="48">
        <v>0.61622764134474728</v>
      </c>
      <c r="R20" s="49">
        <v>8</v>
      </c>
      <c r="S20" s="50">
        <v>0.23403016002768073</v>
      </c>
      <c r="T20" s="18">
        <v>0.57298318566659634</v>
      </c>
      <c r="U20" s="19">
        <v>-0.37536339830512</v>
      </c>
      <c r="V20" s="19">
        <v>1.5213297696383128</v>
      </c>
      <c r="W20" s="169"/>
      <c r="X20" s="166"/>
    </row>
    <row r="21" spans="1:24" x14ac:dyDescent="0.2">
      <c r="A21" s="13" t="s">
        <v>88</v>
      </c>
      <c r="B21" s="13" t="s">
        <v>89</v>
      </c>
      <c r="C21" s="13" t="s">
        <v>90</v>
      </c>
      <c r="D21" s="3"/>
      <c r="E21" s="171" t="s">
        <v>62</v>
      </c>
      <c r="F21" s="171"/>
      <c r="I21" s="20"/>
      <c r="J21" s="16" t="s">
        <v>75</v>
      </c>
      <c r="K21" s="17" t="s">
        <v>21</v>
      </c>
      <c r="L21" s="17"/>
      <c r="M21" s="17" t="s">
        <v>60</v>
      </c>
      <c r="N21" s="48">
        <v>0.15828558655068217</v>
      </c>
      <c r="O21" s="49">
        <v>6</v>
      </c>
      <c r="P21" s="50">
        <v>7.0077187821677878E-2</v>
      </c>
      <c r="Q21" s="48">
        <v>0.11843268150633481</v>
      </c>
      <c r="R21" s="49">
        <v>6</v>
      </c>
      <c r="S21" s="50">
        <v>6.1476857321142074E-2</v>
      </c>
      <c r="T21" s="18">
        <v>0.55791402186567496</v>
      </c>
      <c r="U21" s="19">
        <v>-0.59547580064455718</v>
      </c>
      <c r="V21" s="19">
        <v>1.711303844375907</v>
      </c>
      <c r="W21" s="169"/>
      <c r="X21" s="166"/>
    </row>
    <row r="22" spans="1:24" x14ac:dyDescent="0.2">
      <c r="A22" s="9" t="s">
        <v>0</v>
      </c>
      <c r="B22" s="9">
        <v>13.5</v>
      </c>
      <c r="C22" s="83">
        <f>COUNT(T7,T10,T14,T16,T24,T29,T31:T32,T38,T46,T49,T54,T58:T61,T65,T67,T69,T71,T75)</f>
        <v>21</v>
      </c>
      <c r="D22" s="3"/>
      <c r="E22" s="172" t="s">
        <v>64</v>
      </c>
      <c r="F22" s="172"/>
      <c r="I22" s="20"/>
      <c r="J22" s="16" t="s">
        <v>75</v>
      </c>
      <c r="K22" s="17" t="s">
        <v>23</v>
      </c>
      <c r="L22" s="17"/>
      <c r="M22" s="17" t="s">
        <v>60</v>
      </c>
      <c r="N22" s="48">
        <v>0.36104655622399839</v>
      </c>
      <c r="O22" s="49">
        <v>6</v>
      </c>
      <c r="P22" s="50">
        <v>0.1790993171880427</v>
      </c>
      <c r="Q22" s="48">
        <v>0.27820829565489491</v>
      </c>
      <c r="R22" s="49">
        <v>6</v>
      </c>
      <c r="S22" s="50">
        <v>7.6686576004401208E-2</v>
      </c>
      <c r="T22" s="18">
        <v>0.55488801842874247</v>
      </c>
      <c r="U22" s="19">
        <v>-0.59826813020906988</v>
      </c>
      <c r="V22" s="19">
        <v>1.7080441670665549</v>
      </c>
      <c r="W22" s="169"/>
      <c r="X22" s="166"/>
    </row>
    <row r="23" spans="1:24" x14ac:dyDescent="0.2">
      <c r="A23" s="9" t="s">
        <v>1</v>
      </c>
      <c r="B23" s="9">
        <v>13.5</v>
      </c>
      <c r="C23" s="83">
        <f>COUNT(T83:T84,T91,T100,T106,T141)</f>
        <v>6</v>
      </c>
      <c r="D23" s="9"/>
      <c r="E23" s="173" t="s">
        <v>66</v>
      </c>
      <c r="F23" s="173"/>
      <c r="I23" s="32"/>
      <c r="J23" s="29" t="s">
        <v>73</v>
      </c>
      <c r="K23" s="30" t="s">
        <v>15</v>
      </c>
      <c r="L23" s="30"/>
      <c r="M23" s="30" t="s">
        <v>69</v>
      </c>
      <c r="N23" s="62">
        <v>9.0914586688586915E-2</v>
      </c>
      <c r="O23" s="58">
        <v>10</v>
      </c>
      <c r="P23" s="63">
        <v>1.977567666049097E-2</v>
      </c>
      <c r="Q23" s="62">
        <v>7.8777329317267011E-2</v>
      </c>
      <c r="R23" s="58">
        <v>10</v>
      </c>
      <c r="S23" s="63">
        <v>2.2113783935201598E-2</v>
      </c>
      <c r="T23" s="31">
        <v>0.55411488782469354</v>
      </c>
      <c r="U23" s="19">
        <v>-0.33906993057652168</v>
      </c>
      <c r="V23" s="19">
        <v>1.4472997062259088</v>
      </c>
      <c r="W23" s="169"/>
      <c r="X23" s="166"/>
    </row>
    <row r="24" spans="1:24" x14ac:dyDescent="0.2">
      <c r="D24" s="9"/>
      <c r="E24" s="174" t="s">
        <v>68</v>
      </c>
      <c r="F24" s="174"/>
      <c r="I24" s="24"/>
      <c r="J24" s="21" t="s">
        <v>27</v>
      </c>
      <c r="K24" s="22" t="s">
        <v>26</v>
      </c>
      <c r="L24" s="22"/>
      <c r="M24" s="22" t="s">
        <v>65</v>
      </c>
      <c r="N24" s="51">
        <v>2.7472885676647686E-3</v>
      </c>
      <c r="O24" s="52">
        <v>10</v>
      </c>
      <c r="P24" s="53">
        <v>1.2767479758274171E-3</v>
      </c>
      <c r="Q24" s="51">
        <v>2.0901109311504177E-3</v>
      </c>
      <c r="R24" s="52">
        <v>8</v>
      </c>
      <c r="S24" s="53">
        <v>9.4932620569579743E-4</v>
      </c>
      <c r="T24" s="23">
        <v>0.54653873715555923</v>
      </c>
      <c r="U24" s="19">
        <v>-0.40014080844806155</v>
      </c>
      <c r="V24" s="19">
        <v>1.49321828275918</v>
      </c>
      <c r="W24" s="169"/>
      <c r="X24" s="166"/>
    </row>
    <row r="25" spans="1:24" x14ac:dyDescent="0.2">
      <c r="A25" s="12" t="s">
        <v>91</v>
      </c>
      <c r="B25" s="85">
        <f>CHITEST(C22:C23,B22:B23)</f>
        <v>3.892417122778628E-3</v>
      </c>
      <c r="D25" s="9"/>
      <c r="E25" s="165" t="s">
        <v>70</v>
      </c>
      <c r="F25" s="165"/>
      <c r="I25" s="20"/>
      <c r="J25" s="16" t="s">
        <v>76</v>
      </c>
      <c r="K25" s="17" t="s">
        <v>22</v>
      </c>
      <c r="L25" s="17"/>
      <c r="M25" s="17" t="s">
        <v>60</v>
      </c>
      <c r="N25" s="48">
        <v>1.2830274774205297</v>
      </c>
      <c r="O25" s="49">
        <v>7</v>
      </c>
      <c r="P25" s="50">
        <v>0.32164236902498333</v>
      </c>
      <c r="Q25" s="48">
        <v>1.07409126462816</v>
      </c>
      <c r="R25" s="49">
        <v>5</v>
      </c>
      <c r="S25" s="50">
        <v>0.39756004295222525</v>
      </c>
      <c r="T25" s="18">
        <v>0.54469873846855277</v>
      </c>
      <c r="U25" s="19">
        <v>-0.62344556111435001</v>
      </c>
      <c r="V25" s="19">
        <v>1.7128430380514557</v>
      </c>
      <c r="W25" s="169"/>
      <c r="X25" s="166"/>
    </row>
    <row r="26" spans="1:24" x14ac:dyDescent="0.2">
      <c r="I26" s="20"/>
      <c r="J26" s="16" t="s">
        <v>77</v>
      </c>
      <c r="K26" s="17" t="s">
        <v>23</v>
      </c>
      <c r="L26" s="17"/>
      <c r="M26" s="17" t="s">
        <v>60</v>
      </c>
      <c r="N26" s="48">
        <v>0.24328126508835787</v>
      </c>
      <c r="O26" s="49">
        <v>10</v>
      </c>
      <c r="P26" s="50">
        <v>8.7680456519857217E-2</v>
      </c>
      <c r="Q26" s="48">
        <v>0.19818067768171738</v>
      </c>
      <c r="R26" s="49">
        <v>8</v>
      </c>
      <c r="S26" s="50">
        <v>6.8864753781559734E-2</v>
      </c>
      <c r="T26" s="18">
        <v>0.53689956373041658</v>
      </c>
      <c r="U26" s="19">
        <v>-0.40919121991609309</v>
      </c>
      <c r="V26" s="19">
        <v>1.4829903473769264</v>
      </c>
      <c r="W26" s="169"/>
      <c r="X26" s="166"/>
    </row>
    <row r="27" spans="1:24" x14ac:dyDescent="0.2">
      <c r="I27" s="32"/>
      <c r="J27" s="29" t="s">
        <v>78</v>
      </c>
      <c r="K27" s="30" t="s">
        <v>16</v>
      </c>
      <c r="L27" s="30"/>
      <c r="M27" s="30" t="s">
        <v>69</v>
      </c>
      <c r="N27" s="62">
        <v>1.8124282682885369</v>
      </c>
      <c r="O27" s="58">
        <v>6</v>
      </c>
      <c r="P27" s="63">
        <v>3.6388487821051068</v>
      </c>
      <c r="Q27" s="62">
        <v>0.32633116609591617</v>
      </c>
      <c r="R27" s="58">
        <v>6</v>
      </c>
      <c r="S27" s="63">
        <v>9.6694041771127517E-2</v>
      </c>
      <c r="T27" s="31">
        <v>0.53278561117451984</v>
      </c>
      <c r="U27" s="19">
        <v>-0.61870091023736828</v>
      </c>
      <c r="V27" s="19">
        <v>1.6842721325864081</v>
      </c>
      <c r="W27" s="169"/>
      <c r="X27" s="166"/>
    </row>
    <row r="28" spans="1:24" x14ac:dyDescent="0.2">
      <c r="I28" s="32"/>
      <c r="J28" s="29" t="s">
        <v>76</v>
      </c>
      <c r="K28" s="30" t="s">
        <v>16</v>
      </c>
      <c r="L28" s="30"/>
      <c r="M28" s="30" t="s">
        <v>69</v>
      </c>
      <c r="N28" s="62">
        <v>0.63939020737595753</v>
      </c>
      <c r="O28" s="58">
        <v>7</v>
      </c>
      <c r="P28" s="63">
        <v>0.34541206283911824</v>
      </c>
      <c r="Q28" s="62">
        <v>0.48491488514815895</v>
      </c>
      <c r="R28" s="58">
        <v>5</v>
      </c>
      <c r="S28" s="63">
        <v>0.13180036571129108</v>
      </c>
      <c r="T28" s="31">
        <v>0.50867125857067619</v>
      </c>
      <c r="U28" s="19">
        <v>-0.6568701414871162</v>
      </c>
      <c r="V28" s="19">
        <v>1.6742126586284685</v>
      </c>
      <c r="W28" s="169"/>
      <c r="X28" s="166"/>
    </row>
    <row r="29" spans="1:24" x14ac:dyDescent="0.2">
      <c r="I29" s="24"/>
      <c r="J29" s="21" t="s">
        <v>51</v>
      </c>
      <c r="K29" s="22" t="s">
        <v>25</v>
      </c>
      <c r="L29" s="22"/>
      <c r="M29" s="22" t="s">
        <v>65</v>
      </c>
      <c r="N29" s="51">
        <v>3.2122061177851011E-3</v>
      </c>
      <c r="O29" s="52">
        <v>7</v>
      </c>
      <c r="P29" s="53">
        <v>1.2880342215760359E-3</v>
      </c>
      <c r="Q29" s="51">
        <v>2.5702232683619832E-3</v>
      </c>
      <c r="R29" s="52">
        <v>5</v>
      </c>
      <c r="S29" s="53">
        <v>1.0810260283614385E-3</v>
      </c>
      <c r="T29" s="23">
        <v>0.48981119685006042</v>
      </c>
      <c r="U29" s="19">
        <v>-0.67443644866051211</v>
      </c>
      <c r="V29" s="19">
        <v>1.6540588423606331</v>
      </c>
      <c r="W29" s="169"/>
      <c r="X29" s="166"/>
    </row>
    <row r="30" spans="1:24" x14ac:dyDescent="0.2">
      <c r="I30" s="20"/>
      <c r="J30" s="16" t="s">
        <v>77</v>
      </c>
      <c r="K30" s="17" t="s">
        <v>22</v>
      </c>
      <c r="L30" s="17"/>
      <c r="M30" s="17" t="s">
        <v>60</v>
      </c>
      <c r="N30" s="48">
        <v>1.3082165929782075</v>
      </c>
      <c r="O30" s="49">
        <v>10</v>
      </c>
      <c r="P30" s="50">
        <v>0.3345171131770151</v>
      </c>
      <c r="Q30" s="48">
        <v>1.1199416656840093</v>
      </c>
      <c r="R30" s="49">
        <v>8</v>
      </c>
      <c r="S30" s="50">
        <v>0.4189144584833307</v>
      </c>
      <c r="T30" s="18">
        <v>0.47966163970313813</v>
      </c>
      <c r="U30" s="19">
        <v>-0.46314211615914513</v>
      </c>
      <c r="V30" s="19">
        <v>1.4224653955654214</v>
      </c>
      <c r="W30" s="169"/>
      <c r="X30" s="166"/>
    </row>
    <row r="31" spans="1:24" x14ac:dyDescent="0.2">
      <c r="I31" s="24"/>
      <c r="J31" s="21" t="s">
        <v>34</v>
      </c>
      <c r="K31" s="22" t="s">
        <v>25</v>
      </c>
      <c r="L31" s="22"/>
      <c r="M31" s="22" t="s">
        <v>65</v>
      </c>
      <c r="N31" s="51">
        <v>4.209218265330196E-3</v>
      </c>
      <c r="O31" s="52">
        <v>10</v>
      </c>
      <c r="P31" s="53">
        <v>1.6422062102588262E-3</v>
      </c>
      <c r="Q31" s="51">
        <v>3.4670397091895945E-3</v>
      </c>
      <c r="R31" s="52">
        <v>8</v>
      </c>
      <c r="S31" s="53">
        <v>1.2290226885329398E-3</v>
      </c>
      <c r="T31" s="23">
        <v>0.47892955780500529</v>
      </c>
      <c r="U31" s="19">
        <v>-0.46383448396562371</v>
      </c>
      <c r="V31" s="19">
        <v>1.4216935995756343</v>
      </c>
      <c r="W31" s="169"/>
      <c r="X31" s="166"/>
    </row>
    <row r="32" spans="1:24" x14ac:dyDescent="0.2">
      <c r="I32" s="24"/>
      <c r="J32" s="21" t="s">
        <v>34</v>
      </c>
      <c r="K32" s="22" t="s">
        <v>26</v>
      </c>
      <c r="L32" s="22"/>
      <c r="M32" s="22" t="s">
        <v>65</v>
      </c>
      <c r="N32" s="51">
        <v>7.8079745589834573E-4</v>
      </c>
      <c r="O32" s="52">
        <v>10</v>
      </c>
      <c r="P32" s="53">
        <v>3.5541281866420727E-4</v>
      </c>
      <c r="Q32" s="51">
        <v>6.2764933253111992E-4</v>
      </c>
      <c r="R32" s="52">
        <v>8</v>
      </c>
      <c r="S32" s="53">
        <v>2.3104262044749055E-4</v>
      </c>
      <c r="T32" s="23">
        <v>0.47465808127226006</v>
      </c>
      <c r="U32" s="19">
        <v>-0.46787541724477433</v>
      </c>
      <c r="V32" s="19">
        <v>1.4171915797892944</v>
      </c>
      <c r="W32" s="169"/>
      <c r="X32" s="166"/>
    </row>
    <row r="33" spans="9:24" x14ac:dyDescent="0.2">
      <c r="I33" s="20"/>
      <c r="J33" s="16" t="s">
        <v>74</v>
      </c>
      <c r="K33" s="17" t="s">
        <v>23</v>
      </c>
      <c r="L33" s="17"/>
      <c r="M33" s="17" t="s">
        <v>60</v>
      </c>
      <c r="N33" s="48">
        <v>0.36538762685766663</v>
      </c>
      <c r="O33" s="49">
        <v>10</v>
      </c>
      <c r="P33" s="50">
        <v>0.21019096029518974</v>
      </c>
      <c r="Q33" s="48">
        <v>0.28765516526248303</v>
      </c>
      <c r="R33" s="49">
        <v>10</v>
      </c>
      <c r="S33" s="50">
        <v>7.6881756851828409E-2</v>
      </c>
      <c r="T33" s="18">
        <v>0.47039951263332025</v>
      </c>
      <c r="U33" s="19">
        <v>-0.41816241628371331</v>
      </c>
      <c r="V33" s="19">
        <v>1.3589614415503539</v>
      </c>
      <c r="W33" s="169"/>
      <c r="X33" s="166"/>
    </row>
    <row r="34" spans="9:24" x14ac:dyDescent="0.2">
      <c r="I34" s="20"/>
      <c r="J34" s="16" t="s">
        <v>79</v>
      </c>
      <c r="K34" s="17" t="s">
        <v>23</v>
      </c>
      <c r="L34" s="17"/>
      <c r="M34" s="17" t="s">
        <v>60</v>
      </c>
      <c r="N34" s="48">
        <v>0.47151214959993504</v>
      </c>
      <c r="O34" s="49">
        <v>6</v>
      </c>
      <c r="P34" s="50">
        <v>0.18674036480838632</v>
      </c>
      <c r="Q34" s="48">
        <v>0.38484231719244527</v>
      </c>
      <c r="R34" s="49">
        <v>8</v>
      </c>
      <c r="S34" s="50">
        <v>0.15983734928584414</v>
      </c>
      <c r="T34" s="18">
        <v>0.46982253619582975</v>
      </c>
      <c r="U34" s="19">
        <v>-0.60288850298256147</v>
      </c>
      <c r="V34" s="19">
        <v>1.5425335753742209</v>
      </c>
      <c r="W34" s="169"/>
      <c r="X34" s="166"/>
    </row>
    <row r="35" spans="9:24" x14ac:dyDescent="0.2">
      <c r="I35" s="20"/>
      <c r="J35" s="16" t="s">
        <v>75</v>
      </c>
      <c r="K35" s="17" t="s">
        <v>22</v>
      </c>
      <c r="L35" s="17"/>
      <c r="M35" s="17" t="s">
        <v>60</v>
      </c>
      <c r="N35" s="48">
        <v>1.9866538629612087</v>
      </c>
      <c r="O35" s="49">
        <v>6</v>
      </c>
      <c r="P35" s="50">
        <v>0.78604491822013178</v>
      </c>
      <c r="Q35" s="48">
        <v>1.6914104395835032</v>
      </c>
      <c r="R35" s="49">
        <v>6</v>
      </c>
      <c r="S35" s="50">
        <v>0.29864468358010127</v>
      </c>
      <c r="T35" s="18">
        <v>0.45822221166895144</v>
      </c>
      <c r="U35" s="19">
        <v>-0.68811711484775295</v>
      </c>
      <c r="V35" s="19">
        <v>1.6045615381856557</v>
      </c>
      <c r="W35" s="169"/>
      <c r="X35" s="166"/>
    </row>
    <row r="36" spans="9:24" x14ac:dyDescent="0.2">
      <c r="I36" s="20"/>
      <c r="J36" s="16" t="s">
        <v>76</v>
      </c>
      <c r="K36" s="34" t="s">
        <v>21</v>
      </c>
      <c r="L36" s="34"/>
      <c r="M36" s="17" t="s">
        <v>60</v>
      </c>
      <c r="N36" s="48">
        <v>0.11913867499208457</v>
      </c>
      <c r="O36" s="49">
        <v>7</v>
      </c>
      <c r="P36" s="50">
        <v>4.2262140009825325E-2</v>
      </c>
      <c r="Q36" s="48">
        <v>9.7734011410484073E-2</v>
      </c>
      <c r="R36" s="49">
        <v>5</v>
      </c>
      <c r="S36" s="50">
        <v>4.6115762040238602E-2</v>
      </c>
      <c r="T36" s="18">
        <v>0.45050884345646275</v>
      </c>
      <c r="U36" s="19">
        <v>-0.71119561431400413</v>
      </c>
      <c r="V36" s="19">
        <v>1.6122133012269297</v>
      </c>
      <c r="W36" s="169"/>
      <c r="X36" s="166"/>
    </row>
    <row r="37" spans="9:24" x14ac:dyDescent="0.2">
      <c r="I37" s="32"/>
      <c r="J37" s="29" t="s">
        <v>75</v>
      </c>
      <c r="K37" s="30" t="s">
        <v>15</v>
      </c>
      <c r="L37" s="30"/>
      <c r="M37" s="30" t="s">
        <v>69</v>
      </c>
      <c r="N37" s="62">
        <v>8.6042912086813014E-2</v>
      </c>
      <c r="O37" s="58">
        <v>6</v>
      </c>
      <c r="P37" s="63">
        <v>3.886773930902386E-2</v>
      </c>
      <c r="Q37" s="62">
        <v>6.8592155667246482E-2</v>
      </c>
      <c r="R37" s="58">
        <v>6</v>
      </c>
      <c r="S37" s="63">
        <v>3.3338111231922728E-2</v>
      </c>
      <c r="T37" s="31">
        <v>0.44474355451521308</v>
      </c>
      <c r="U37" s="19">
        <v>-0.70074576851277481</v>
      </c>
      <c r="V37" s="19">
        <v>1.5902328775432011</v>
      </c>
      <c r="W37" s="169"/>
      <c r="X37" s="166"/>
    </row>
    <row r="38" spans="9:24" x14ac:dyDescent="0.2">
      <c r="I38" s="24"/>
      <c r="J38" s="21" t="s">
        <v>51</v>
      </c>
      <c r="K38" s="22" t="s">
        <v>24</v>
      </c>
      <c r="L38" s="22"/>
      <c r="M38" s="22" t="s">
        <v>65</v>
      </c>
      <c r="N38" s="51">
        <v>3.0512110324645316E-4</v>
      </c>
      <c r="O38" s="52">
        <v>7</v>
      </c>
      <c r="P38" s="53">
        <v>1.5319329805833876E-4</v>
      </c>
      <c r="Q38" s="51">
        <v>2.3982352663785275E-4</v>
      </c>
      <c r="R38" s="52">
        <v>5</v>
      </c>
      <c r="S38" s="53">
        <v>1.3577620062274115E-4</v>
      </c>
      <c r="T38" s="23">
        <v>0.41137752982368642</v>
      </c>
      <c r="U38" s="19">
        <v>-0.74800114765510317</v>
      </c>
      <c r="V38" s="19">
        <v>1.5707562073024759</v>
      </c>
      <c r="W38" s="169"/>
      <c r="X38" s="166"/>
    </row>
    <row r="39" spans="9:24" x14ac:dyDescent="0.2">
      <c r="I39" s="28"/>
      <c r="J39" s="25" t="s">
        <v>63</v>
      </c>
      <c r="K39" s="26" t="s">
        <v>19</v>
      </c>
      <c r="L39" s="26"/>
      <c r="M39" s="26" t="s">
        <v>67</v>
      </c>
      <c r="N39" s="54">
        <v>9.5063799443839941E-2</v>
      </c>
      <c r="O39" s="55">
        <v>10</v>
      </c>
      <c r="P39" s="56">
        <v>1.6720044995661223E-2</v>
      </c>
      <c r="Q39" s="54">
        <v>8.8270883343077575E-2</v>
      </c>
      <c r="R39" s="55">
        <v>8</v>
      </c>
      <c r="S39" s="56">
        <v>1.4420433618696403E-2</v>
      </c>
      <c r="T39" s="27">
        <v>0.41058475530130778</v>
      </c>
      <c r="U39" s="19">
        <v>-0.52873250511714642</v>
      </c>
      <c r="V39" s="19">
        <v>1.3499020157197621</v>
      </c>
      <c r="W39" s="169"/>
      <c r="X39" s="166"/>
    </row>
    <row r="40" spans="9:24" x14ac:dyDescent="0.2">
      <c r="I40" s="32"/>
      <c r="J40" s="29" t="s">
        <v>79</v>
      </c>
      <c r="K40" s="30" t="s">
        <v>17</v>
      </c>
      <c r="L40" s="30"/>
      <c r="M40" s="30" t="s">
        <v>69</v>
      </c>
      <c r="N40" s="62">
        <v>0.1750743347916284</v>
      </c>
      <c r="O40" s="58">
        <v>6</v>
      </c>
      <c r="P40" s="63">
        <v>6.323483188429227E-2</v>
      </c>
      <c r="Q40" s="62">
        <v>0.1541198415629757</v>
      </c>
      <c r="R40" s="58">
        <v>8</v>
      </c>
      <c r="S40" s="63">
        <v>3.7581270229830009E-2</v>
      </c>
      <c r="T40" s="31">
        <v>0.39053749968787138</v>
      </c>
      <c r="U40" s="19">
        <v>-0.677802521584423</v>
      </c>
      <c r="V40" s="19">
        <v>1.4588775209601659</v>
      </c>
      <c r="W40" s="169"/>
      <c r="X40" s="166"/>
    </row>
    <row r="41" spans="9:24" x14ac:dyDescent="0.2">
      <c r="I41" s="28"/>
      <c r="J41" s="25" t="s">
        <v>77</v>
      </c>
      <c r="K41" s="26" t="s">
        <v>19</v>
      </c>
      <c r="L41" s="26"/>
      <c r="M41" s="26" t="s">
        <v>67</v>
      </c>
      <c r="N41" s="60">
        <v>5.6175829395730612E-2</v>
      </c>
      <c r="O41" s="55">
        <v>10</v>
      </c>
      <c r="P41" s="61">
        <v>8.9981249726148113E-3</v>
      </c>
      <c r="Q41" s="60">
        <v>5.2387405588488485E-2</v>
      </c>
      <c r="R41" s="55">
        <v>8</v>
      </c>
      <c r="S41" s="61">
        <v>1.0137334353513291E-2</v>
      </c>
      <c r="T41" s="27">
        <v>0.37922746877096181</v>
      </c>
      <c r="U41" s="19">
        <v>-0.55868199710223254</v>
      </c>
      <c r="V41" s="19">
        <v>1.3171369346441562</v>
      </c>
      <c r="W41" s="169"/>
      <c r="X41" s="166"/>
    </row>
    <row r="42" spans="9:24" x14ac:dyDescent="0.2">
      <c r="I42" s="32"/>
      <c r="J42" s="29" t="s">
        <v>28</v>
      </c>
      <c r="K42" s="30" t="s">
        <v>17</v>
      </c>
      <c r="L42" s="30"/>
      <c r="M42" s="30" t="s">
        <v>69</v>
      </c>
      <c r="N42" s="62">
        <v>0.36602092333726594</v>
      </c>
      <c r="O42" s="58">
        <v>7</v>
      </c>
      <c r="P42" s="63">
        <v>0.27265737896013981</v>
      </c>
      <c r="Q42" s="62">
        <v>0.27774867843099732</v>
      </c>
      <c r="R42" s="58">
        <v>5</v>
      </c>
      <c r="S42" s="63">
        <v>8.7219897275614369E-2</v>
      </c>
      <c r="T42" s="31">
        <v>0.3731717221455344</v>
      </c>
      <c r="U42" s="19">
        <v>-0.78413601643262343</v>
      </c>
      <c r="V42" s="19">
        <v>1.5304794607236922</v>
      </c>
      <c r="W42" s="169"/>
      <c r="X42" s="166"/>
    </row>
    <row r="43" spans="9:24" x14ac:dyDescent="0.2">
      <c r="I43" s="38"/>
      <c r="J43" s="35" t="s">
        <v>79</v>
      </c>
      <c r="K43" s="36" t="s">
        <v>13</v>
      </c>
      <c r="L43" s="36"/>
      <c r="M43" s="36" t="s">
        <v>80</v>
      </c>
      <c r="N43" s="64">
        <v>0.14944773833747957</v>
      </c>
      <c r="O43" s="65">
        <v>6</v>
      </c>
      <c r="P43" s="66">
        <v>5.7740117525896077E-2</v>
      </c>
      <c r="Q43" s="64">
        <v>0.13089297168844413</v>
      </c>
      <c r="R43" s="65">
        <v>8</v>
      </c>
      <c r="S43" s="66">
        <v>4.2744415108412821E-2</v>
      </c>
      <c r="T43" s="37">
        <v>0.34827202132038898</v>
      </c>
      <c r="U43" s="19">
        <v>-0.71806110317119209</v>
      </c>
      <c r="V43" s="19">
        <v>1.4146051458119699</v>
      </c>
      <c r="W43" s="169"/>
      <c r="X43" s="166"/>
    </row>
    <row r="44" spans="9:24" x14ac:dyDescent="0.2">
      <c r="I44" s="20"/>
      <c r="J44" s="16" t="s">
        <v>74</v>
      </c>
      <c r="K44" s="34" t="s">
        <v>21</v>
      </c>
      <c r="L44" s="34"/>
      <c r="M44" s="17" t="s">
        <v>60</v>
      </c>
      <c r="N44" s="48">
        <v>0.17410725191020016</v>
      </c>
      <c r="O44" s="49">
        <v>10</v>
      </c>
      <c r="P44" s="50">
        <v>6.660670775919246E-2</v>
      </c>
      <c r="Q44" s="48">
        <v>0.15373091708487158</v>
      </c>
      <c r="R44" s="49">
        <v>10</v>
      </c>
      <c r="S44" s="50">
        <v>4.9180623480951202E-2</v>
      </c>
      <c r="T44" s="18">
        <v>0.33331963129834419</v>
      </c>
      <c r="U44" s="19">
        <v>-0.54926838461839234</v>
      </c>
      <c r="V44" s="19">
        <v>1.2159076472150807</v>
      </c>
      <c r="W44" s="169"/>
      <c r="X44" s="166"/>
    </row>
    <row r="45" spans="9:24" x14ac:dyDescent="0.2">
      <c r="I45" s="28"/>
      <c r="J45" s="25" t="s">
        <v>79</v>
      </c>
      <c r="K45" s="26" t="s">
        <v>20</v>
      </c>
      <c r="L45" s="26"/>
      <c r="M45" s="26" t="s">
        <v>67</v>
      </c>
      <c r="N45" s="60">
        <v>1.8301893752113614E-2</v>
      </c>
      <c r="O45" s="55">
        <v>6</v>
      </c>
      <c r="P45" s="61">
        <v>5.8302054214714001E-3</v>
      </c>
      <c r="Q45" s="60">
        <v>1.6126792097862903E-2</v>
      </c>
      <c r="R45" s="55">
        <v>8</v>
      </c>
      <c r="S45" s="61">
        <v>6.2424090777701852E-3</v>
      </c>
      <c r="T45" s="27">
        <v>0.33303016248836326</v>
      </c>
      <c r="U45" s="19">
        <v>-0.73263472723102019</v>
      </c>
      <c r="V45" s="19">
        <v>1.3986950522077466</v>
      </c>
      <c r="W45" s="169"/>
      <c r="X45" s="166"/>
    </row>
    <row r="46" spans="9:24" x14ac:dyDescent="0.2">
      <c r="I46" s="24"/>
      <c r="J46" s="21" t="s">
        <v>81</v>
      </c>
      <c r="K46" s="22" t="s">
        <v>26</v>
      </c>
      <c r="L46" s="22"/>
      <c r="M46" s="22" t="s">
        <v>65</v>
      </c>
      <c r="N46" s="51">
        <v>1.1365275228347863E-3</v>
      </c>
      <c r="O46" s="52">
        <v>10</v>
      </c>
      <c r="P46" s="53">
        <v>6.9717122319336593E-4</v>
      </c>
      <c r="Q46" s="51">
        <v>9.5056673404990205E-4</v>
      </c>
      <c r="R46" s="52">
        <v>10</v>
      </c>
      <c r="S46" s="53">
        <v>2.9857159352520487E-4</v>
      </c>
      <c r="T46" s="23">
        <v>0.33209258442630674</v>
      </c>
      <c r="U46" s="19">
        <v>-0.55045100816959236</v>
      </c>
      <c r="V46" s="19">
        <v>1.2146361770222058</v>
      </c>
      <c r="W46" s="169"/>
      <c r="X46" s="166"/>
    </row>
    <row r="47" spans="9:24" x14ac:dyDescent="0.2">
      <c r="I47" s="38"/>
      <c r="J47" s="35" t="s">
        <v>63</v>
      </c>
      <c r="K47" s="36" t="s">
        <v>11</v>
      </c>
      <c r="L47" s="36"/>
      <c r="M47" s="36" t="s">
        <v>80</v>
      </c>
      <c r="N47" s="67">
        <v>7.5220527786841906E-2</v>
      </c>
      <c r="O47" s="65">
        <v>10</v>
      </c>
      <c r="P47" s="68">
        <v>1.1548451039590265E-2</v>
      </c>
      <c r="Q47" s="67">
        <v>7.0603543433237242E-2</v>
      </c>
      <c r="R47" s="65">
        <v>8</v>
      </c>
      <c r="S47" s="68">
        <v>1.5661652184252212E-2</v>
      </c>
      <c r="T47" s="37">
        <v>0.32561225647101083</v>
      </c>
      <c r="U47" s="19">
        <v>-0.61014502373152113</v>
      </c>
      <c r="V47" s="19">
        <v>1.2613695366735429</v>
      </c>
      <c r="W47" s="169"/>
      <c r="X47" s="166"/>
    </row>
    <row r="48" spans="9:24" x14ac:dyDescent="0.2">
      <c r="I48" s="28"/>
      <c r="J48" s="25" t="s">
        <v>76</v>
      </c>
      <c r="K48" s="26" t="s">
        <v>19</v>
      </c>
      <c r="L48" s="26"/>
      <c r="M48" s="26" t="s">
        <v>67</v>
      </c>
      <c r="N48" s="60">
        <v>4.6790421406217329E-2</v>
      </c>
      <c r="O48" s="55">
        <v>7</v>
      </c>
      <c r="P48" s="61">
        <v>7.6403774250374127E-3</v>
      </c>
      <c r="Q48" s="60">
        <v>4.3948773908459041E-2</v>
      </c>
      <c r="R48" s="55">
        <v>5</v>
      </c>
      <c r="S48" s="61">
        <v>8.6716477224192557E-3</v>
      </c>
      <c r="T48" s="27">
        <v>0.32499243548794687</v>
      </c>
      <c r="U48" s="19">
        <v>-0.82998688423957512</v>
      </c>
      <c r="V48" s="19">
        <v>1.4799717552154688</v>
      </c>
      <c r="W48" s="169"/>
      <c r="X48" s="166"/>
    </row>
    <row r="49" spans="9:24" x14ac:dyDescent="0.2">
      <c r="I49" s="24"/>
      <c r="J49" s="21" t="s">
        <v>81</v>
      </c>
      <c r="K49" s="22" t="s">
        <v>25</v>
      </c>
      <c r="L49" s="22"/>
      <c r="M49" s="22" t="s">
        <v>65</v>
      </c>
      <c r="N49" s="51">
        <v>6.6988709003413067E-3</v>
      </c>
      <c r="O49" s="52">
        <v>10</v>
      </c>
      <c r="P49" s="53">
        <v>2.461754562345857E-3</v>
      </c>
      <c r="Q49" s="51">
        <v>5.9971280240968565E-3</v>
      </c>
      <c r="R49" s="52">
        <v>10</v>
      </c>
      <c r="S49" s="53">
        <v>1.6858991745021179E-3</v>
      </c>
      <c r="T49" s="23">
        <v>0.31854200750152339</v>
      </c>
      <c r="U49" s="19">
        <v>-0.56352175990890152</v>
      </c>
      <c r="V49" s="19">
        <v>1.2006057749119483</v>
      </c>
      <c r="W49" s="169"/>
      <c r="X49" s="166"/>
    </row>
    <row r="50" spans="9:24" x14ac:dyDescent="0.2">
      <c r="I50" s="32"/>
      <c r="J50" s="29" t="s">
        <v>75</v>
      </c>
      <c r="K50" s="30" t="s">
        <v>17</v>
      </c>
      <c r="L50" s="30"/>
      <c r="M50" s="30" t="s">
        <v>69</v>
      </c>
      <c r="N50" s="62">
        <v>0.1778915373202461</v>
      </c>
      <c r="O50" s="58">
        <v>6</v>
      </c>
      <c r="P50" s="63">
        <v>2.7572845399954565E-2</v>
      </c>
      <c r="Q50" s="62">
        <v>0.16594904457470924</v>
      </c>
      <c r="R50" s="58">
        <v>6</v>
      </c>
      <c r="S50" s="63">
        <v>4.1762449249875301E-2</v>
      </c>
      <c r="T50" s="31">
        <v>0.31143602399746995</v>
      </c>
      <c r="U50" s="19">
        <v>-0.82698874413456458</v>
      </c>
      <c r="V50" s="19">
        <v>1.4498607921295044</v>
      </c>
      <c r="W50" s="169"/>
      <c r="X50" s="166"/>
    </row>
    <row r="51" spans="9:24" x14ac:dyDescent="0.2">
      <c r="I51" s="20"/>
      <c r="J51" s="16" t="s">
        <v>79</v>
      </c>
      <c r="K51" s="17" t="s">
        <v>22</v>
      </c>
      <c r="L51" s="17"/>
      <c r="M51" s="17" t="s">
        <v>60</v>
      </c>
      <c r="N51" s="48">
        <v>2.910419221515816</v>
      </c>
      <c r="O51" s="49">
        <v>6</v>
      </c>
      <c r="P51" s="50">
        <v>1.5699426690734639</v>
      </c>
      <c r="Q51" s="48">
        <v>2.5255395092463075</v>
      </c>
      <c r="R51" s="49">
        <v>8</v>
      </c>
      <c r="S51" s="50">
        <v>0.8297181473047992</v>
      </c>
      <c r="T51" s="18">
        <v>0.29947455201397327</v>
      </c>
      <c r="U51" s="19">
        <v>-0.76482325413279706</v>
      </c>
      <c r="V51" s="19">
        <v>1.3637723581607435</v>
      </c>
      <c r="W51" s="169"/>
      <c r="X51" s="166"/>
    </row>
    <row r="52" spans="9:24" x14ac:dyDescent="0.2">
      <c r="I52" s="38"/>
      <c r="J52" s="35" t="s">
        <v>28</v>
      </c>
      <c r="K52" s="36" t="s">
        <v>13</v>
      </c>
      <c r="L52" s="36"/>
      <c r="M52" s="36" t="s">
        <v>80</v>
      </c>
      <c r="N52" s="64">
        <v>0.16693474332580899</v>
      </c>
      <c r="O52" s="65">
        <v>7</v>
      </c>
      <c r="P52" s="66">
        <v>0.10738810063907155</v>
      </c>
      <c r="Q52" s="64">
        <v>0.13953808683080901</v>
      </c>
      <c r="R52" s="65">
        <v>5</v>
      </c>
      <c r="S52" s="66">
        <v>4.1434406232400502E-2</v>
      </c>
      <c r="T52" s="37">
        <v>0.28988494569385526</v>
      </c>
      <c r="U52" s="19">
        <v>-0.86359761968820492</v>
      </c>
      <c r="V52" s="19">
        <v>1.4433675110759154</v>
      </c>
      <c r="W52" s="169"/>
      <c r="X52" s="166"/>
    </row>
    <row r="53" spans="9:24" x14ac:dyDescent="0.2">
      <c r="I53" s="28"/>
      <c r="J53" s="25" t="s">
        <v>76</v>
      </c>
      <c r="K53" s="26" t="s">
        <v>18</v>
      </c>
      <c r="L53" s="26"/>
      <c r="M53" s="26" t="s">
        <v>67</v>
      </c>
      <c r="N53" s="60">
        <v>4.3216288737378487E-3</v>
      </c>
      <c r="O53" s="55">
        <v>7</v>
      </c>
      <c r="P53" s="61">
        <v>1.2229479565110965E-3</v>
      </c>
      <c r="Q53" s="60">
        <v>3.9513098340736358E-3</v>
      </c>
      <c r="R53" s="55">
        <v>5</v>
      </c>
      <c r="S53" s="61">
        <v>1.1648479029787004E-3</v>
      </c>
      <c r="T53" s="27">
        <v>0.28476453672869606</v>
      </c>
      <c r="U53" s="19">
        <v>-0.86851385955237925</v>
      </c>
      <c r="V53" s="19">
        <v>1.4380429330097715</v>
      </c>
      <c r="W53" s="169"/>
      <c r="X53" s="166"/>
    </row>
    <row r="54" spans="9:24" x14ac:dyDescent="0.2">
      <c r="I54" s="24"/>
      <c r="J54" s="21" t="s">
        <v>28</v>
      </c>
      <c r="K54" s="22" t="s">
        <v>24</v>
      </c>
      <c r="L54" s="22"/>
      <c r="M54" s="22" t="s">
        <v>65</v>
      </c>
      <c r="N54" s="51">
        <v>1.529284504367862E-3</v>
      </c>
      <c r="O54" s="52">
        <v>7</v>
      </c>
      <c r="P54" s="53">
        <v>4.0728086095933219E-4</v>
      </c>
      <c r="Q54" s="51">
        <v>1.3434887316699871E-3</v>
      </c>
      <c r="R54" s="52">
        <v>5</v>
      </c>
      <c r="S54" s="53">
        <v>8.4483230004794233E-4</v>
      </c>
      <c r="T54" s="23">
        <v>0.27631211530615735</v>
      </c>
      <c r="U54" s="19">
        <v>-0.87663713685202893</v>
      </c>
      <c r="V54" s="19">
        <v>1.4292613674643437</v>
      </c>
      <c r="W54" s="169"/>
      <c r="X54" s="166"/>
    </row>
    <row r="55" spans="9:24" x14ac:dyDescent="0.2">
      <c r="I55" s="32"/>
      <c r="J55" s="29" t="s">
        <v>75</v>
      </c>
      <c r="K55" s="30" t="s">
        <v>16</v>
      </c>
      <c r="L55" s="30"/>
      <c r="M55" s="30" t="s">
        <v>69</v>
      </c>
      <c r="N55" s="62">
        <v>0.49142162026340408</v>
      </c>
      <c r="O55" s="58">
        <v>6</v>
      </c>
      <c r="P55" s="63">
        <v>0.24200461917372243</v>
      </c>
      <c r="Q55" s="62">
        <v>0.42496875022663555</v>
      </c>
      <c r="R55" s="58">
        <v>6</v>
      </c>
      <c r="S55" s="63">
        <v>0.21736958300124287</v>
      </c>
      <c r="T55" s="31">
        <v>0.26660060163895355</v>
      </c>
      <c r="U55" s="19">
        <v>-0.87000079497378513</v>
      </c>
      <c r="V55" s="19">
        <v>1.4032019982516921</v>
      </c>
      <c r="W55" s="169"/>
      <c r="X55" s="166"/>
    </row>
    <row r="56" spans="9:24" x14ac:dyDescent="0.2">
      <c r="I56" s="28"/>
      <c r="J56" s="25" t="s">
        <v>63</v>
      </c>
      <c r="K56" s="26" t="s">
        <v>20</v>
      </c>
      <c r="L56" s="26"/>
      <c r="M56" s="26" t="s">
        <v>67</v>
      </c>
      <c r="N56" s="54">
        <v>1.8046169064291535E-2</v>
      </c>
      <c r="O56" s="55">
        <v>10</v>
      </c>
      <c r="P56" s="56">
        <v>4.5323051835109082E-3</v>
      </c>
      <c r="Q56" s="54">
        <v>1.679918865225527E-2</v>
      </c>
      <c r="R56" s="55">
        <v>8</v>
      </c>
      <c r="S56" s="56">
        <v>4.5686821490853301E-3</v>
      </c>
      <c r="T56" s="27">
        <v>0.26108896926544334</v>
      </c>
      <c r="U56" s="19">
        <v>-0.67250740585869895</v>
      </c>
      <c r="V56" s="19">
        <v>1.1946853443895855</v>
      </c>
      <c r="W56" s="169"/>
      <c r="X56" s="166"/>
    </row>
    <row r="57" spans="9:24" x14ac:dyDescent="0.2">
      <c r="I57" s="28"/>
      <c r="J57" s="25" t="s">
        <v>77</v>
      </c>
      <c r="K57" s="26" t="s">
        <v>20</v>
      </c>
      <c r="L57" s="26"/>
      <c r="M57" s="26" t="s">
        <v>67</v>
      </c>
      <c r="N57" s="60">
        <v>1.0488483771316975E-2</v>
      </c>
      <c r="O57" s="55">
        <v>10</v>
      </c>
      <c r="P57" s="61">
        <v>3.1549100576883215E-3</v>
      </c>
      <c r="Q57" s="60">
        <v>9.6474887075785696E-3</v>
      </c>
      <c r="R57" s="55">
        <v>8</v>
      </c>
      <c r="S57" s="61">
        <v>3.0749663074000205E-3</v>
      </c>
      <c r="T57" s="27">
        <v>0.25667681884488358</v>
      </c>
      <c r="U57" s="19">
        <v>-0.6767889937488607</v>
      </c>
      <c r="V57" s="19">
        <v>1.1901426314386279</v>
      </c>
      <c r="W57" s="169"/>
      <c r="X57" s="166"/>
    </row>
    <row r="58" spans="9:24" x14ac:dyDescent="0.2">
      <c r="I58" s="24"/>
      <c r="J58" s="21" t="s">
        <v>82</v>
      </c>
      <c r="K58" s="22" t="s">
        <v>24</v>
      </c>
      <c r="L58" s="22"/>
      <c r="M58" s="22" t="s">
        <v>65</v>
      </c>
      <c r="N58" s="51">
        <v>5.5795622832710405E-4</v>
      </c>
      <c r="O58" s="52">
        <v>7</v>
      </c>
      <c r="P58" s="53">
        <v>4.1693006432635629E-4</v>
      </c>
      <c r="Q58" s="51">
        <v>4.5928996701519452E-4</v>
      </c>
      <c r="R58" s="52">
        <v>6</v>
      </c>
      <c r="S58" s="53">
        <v>2.9059014440308554E-4</v>
      </c>
      <c r="T58" s="23">
        <v>0.2514200558756472</v>
      </c>
      <c r="U58" s="19">
        <v>-0.84327736705362044</v>
      </c>
      <c r="V58" s="19">
        <v>1.3461174788049148</v>
      </c>
      <c r="W58" s="169"/>
      <c r="X58" s="166"/>
    </row>
    <row r="59" spans="9:24" x14ac:dyDescent="0.2">
      <c r="I59" s="24"/>
      <c r="J59" s="21" t="s">
        <v>34</v>
      </c>
      <c r="K59" s="22" t="s">
        <v>24</v>
      </c>
      <c r="L59" s="22"/>
      <c r="M59" s="22" t="s">
        <v>65</v>
      </c>
      <c r="N59" s="51">
        <v>3.2870408869771256E-4</v>
      </c>
      <c r="O59" s="52">
        <v>10</v>
      </c>
      <c r="P59" s="53">
        <v>1.6145848286110457E-4</v>
      </c>
      <c r="Q59" s="51">
        <v>2.9267829790309292E-4</v>
      </c>
      <c r="R59" s="52">
        <v>8</v>
      </c>
      <c r="S59" s="53">
        <v>1.0724398515674075E-4</v>
      </c>
      <c r="T59" s="23">
        <v>0.24445755845023751</v>
      </c>
      <c r="U59" s="19">
        <v>-0.68865819145385898</v>
      </c>
      <c r="V59" s="19">
        <v>1.177573308354334</v>
      </c>
      <c r="W59" s="169"/>
      <c r="X59" s="166"/>
    </row>
    <row r="60" spans="9:24" x14ac:dyDescent="0.2">
      <c r="I60" s="24"/>
      <c r="J60" s="21" t="s">
        <v>79</v>
      </c>
      <c r="K60" s="22" t="s">
        <v>26</v>
      </c>
      <c r="L60" s="22"/>
      <c r="M60" s="22" t="s">
        <v>65</v>
      </c>
      <c r="N60" s="51">
        <v>2.4885580783849596E-3</v>
      </c>
      <c r="O60" s="52">
        <v>6</v>
      </c>
      <c r="P60" s="53">
        <v>1.4941218043325382E-3</v>
      </c>
      <c r="Q60" s="51">
        <v>2.1392137201021299E-3</v>
      </c>
      <c r="R60" s="52">
        <v>8</v>
      </c>
      <c r="S60" s="53">
        <v>1.2526999256165629E-3</v>
      </c>
      <c r="T60" s="23">
        <v>0.23915078904532658</v>
      </c>
      <c r="U60" s="19">
        <v>-0.82305074282194335</v>
      </c>
      <c r="V60" s="19">
        <v>1.3013523209125966</v>
      </c>
      <c r="W60" s="169"/>
      <c r="X60" s="166"/>
    </row>
    <row r="61" spans="9:24" x14ac:dyDescent="0.2">
      <c r="I61" s="24"/>
      <c r="J61" s="21" t="s">
        <v>82</v>
      </c>
      <c r="K61" s="22" t="s">
        <v>26</v>
      </c>
      <c r="L61" s="22"/>
      <c r="M61" s="22" t="s">
        <v>65</v>
      </c>
      <c r="N61" s="51">
        <v>1.2477386017302821E-3</v>
      </c>
      <c r="O61" s="52">
        <v>7</v>
      </c>
      <c r="P61" s="53">
        <v>9.6244910203158575E-4</v>
      </c>
      <c r="Q61" s="51">
        <v>1.0659272228166576E-3</v>
      </c>
      <c r="R61" s="52">
        <v>6</v>
      </c>
      <c r="S61" s="53">
        <v>4.5838368224591642E-4</v>
      </c>
      <c r="T61" s="23">
        <v>0.21814802332847785</v>
      </c>
      <c r="U61" s="19">
        <v>-0.87549456119835556</v>
      </c>
      <c r="V61" s="19">
        <v>1.3117906078553112</v>
      </c>
      <c r="W61" s="169"/>
      <c r="X61" s="166"/>
    </row>
    <row r="62" spans="9:24" x14ac:dyDescent="0.2">
      <c r="I62" s="20"/>
      <c r="J62" s="16" t="s">
        <v>28</v>
      </c>
      <c r="K62" s="34" t="s">
        <v>21</v>
      </c>
      <c r="L62" s="34"/>
      <c r="M62" s="17" t="s">
        <v>60</v>
      </c>
      <c r="N62" s="48">
        <v>0.18556883835640145</v>
      </c>
      <c r="O62" s="49">
        <v>7</v>
      </c>
      <c r="P62" s="50">
        <v>5.3640134674640121E-2</v>
      </c>
      <c r="Q62" s="48">
        <v>0.17015392439629337</v>
      </c>
      <c r="R62" s="49">
        <v>5</v>
      </c>
      <c r="S62" s="50">
        <v>8.6864447542484985E-2</v>
      </c>
      <c r="T62" s="18">
        <v>0.20651520443240817</v>
      </c>
      <c r="U62" s="19">
        <v>-0.94409244058347941</v>
      </c>
      <c r="V62" s="19">
        <v>1.3571228494482956</v>
      </c>
      <c r="W62" s="169"/>
      <c r="X62" s="166"/>
    </row>
    <row r="63" spans="9:24" x14ac:dyDescent="0.2">
      <c r="I63" s="20"/>
      <c r="J63" s="16" t="s">
        <v>77</v>
      </c>
      <c r="K63" s="34" t="s">
        <v>21</v>
      </c>
      <c r="L63" s="34"/>
      <c r="M63" s="17" t="s">
        <v>60</v>
      </c>
      <c r="N63" s="48">
        <v>0.10043243521718895</v>
      </c>
      <c r="O63" s="49">
        <v>10</v>
      </c>
      <c r="P63" s="50">
        <v>2.945859429622644E-2</v>
      </c>
      <c r="Q63" s="48">
        <v>9.355900137281449E-2</v>
      </c>
      <c r="R63" s="49">
        <v>8</v>
      </c>
      <c r="S63" s="50">
        <v>3.438400562453045E-2</v>
      </c>
      <c r="T63" s="18">
        <v>0.206434452086808</v>
      </c>
      <c r="U63" s="19">
        <v>-0.72570050652352358</v>
      </c>
      <c r="V63" s="19">
        <v>1.1385694106971396</v>
      </c>
      <c r="W63" s="169"/>
      <c r="X63" s="166"/>
    </row>
    <row r="64" spans="9:24" x14ac:dyDescent="0.2">
      <c r="I64" s="20"/>
      <c r="J64" s="16" t="s">
        <v>76</v>
      </c>
      <c r="K64" s="17" t="s">
        <v>23</v>
      </c>
      <c r="L64" s="17"/>
      <c r="M64" s="17" t="s">
        <v>60</v>
      </c>
      <c r="N64" s="48">
        <v>0.2387765832043108</v>
      </c>
      <c r="O64" s="49">
        <v>7</v>
      </c>
      <c r="P64" s="50">
        <v>0.19565112368328985</v>
      </c>
      <c r="Q64" s="48">
        <v>0.20289308779377216</v>
      </c>
      <c r="R64" s="49">
        <v>5</v>
      </c>
      <c r="S64" s="50">
        <v>8.5498321142444822E-2</v>
      </c>
      <c r="T64" s="18">
        <v>0.20578933395448246</v>
      </c>
      <c r="U64" s="19">
        <v>-0.94479749450600292</v>
      </c>
      <c r="V64" s="19">
        <v>1.3563761624149679</v>
      </c>
      <c r="W64" s="169"/>
      <c r="X64" s="166" t="s">
        <v>83</v>
      </c>
    </row>
    <row r="65" spans="9:24" x14ac:dyDescent="0.2">
      <c r="I65" s="24"/>
      <c r="J65" s="21" t="s">
        <v>51</v>
      </c>
      <c r="K65" s="22" t="s">
        <v>26</v>
      </c>
      <c r="L65" s="22"/>
      <c r="M65" s="22" t="s">
        <v>65</v>
      </c>
      <c r="N65" s="51">
        <v>5.9660099990801129E-4</v>
      </c>
      <c r="O65" s="52">
        <v>7</v>
      </c>
      <c r="P65" s="53">
        <v>5.258066503668297E-4</v>
      </c>
      <c r="Q65" s="51">
        <v>5.0593917281208469E-4</v>
      </c>
      <c r="R65" s="52">
        <v>5</v>
      </c>
      <c r="S65" s="53">
        <v>2.7022432914362474E-4</v>
      </c>
      <c r="T65" s="23">
        <v>0.18941408083292557</v>
      </c>
      <c r="U65" s="19">
        <v>-0.96072252301297068</v>
      </c>
      <c r="V65" s="19">
        <v>1.3395506846788219</v>
      </c>
      <c r="W65" s="169"/>
      <c r="X65" s="166"/>
    </row>
    <row r="66" spans="9:24" x14ac:dyDescent="0.2">
      <c r="I66" s="32"/>
      <c r="J66" s="29" t="s">
        <v>74</v>
      </c>
      <c r="K66" s="30" t="s">
        <v>17</v>
      </c>
      <c r="L66" s="30"/>
      <c r="M66" s="30" t="s">
        <v>69</v>
      </c>
      <c r="N66" s="62">
        <v>0.16420178734235263</v>
      </c>
      <c r="O66" s="58">
        <v>10</v>
      </c>
      <c r="P66" s="63">
        <v>5.3157168263827492E-2</v>
      </c>
      <c r="Q66" s="62">
        <v>0.15690312911545345</v>
      </c>
      <c r="R66" s="58">
        <v>10</v>
      </c>
      <c r="S66" s="63">
        <v>1.6035467252995175E-2</v>
      </c>
      <c r="T66" s="31">
        <v>0.17803827432837882</v>
      </c>
      <c r="U66" s="19">
        <v>-0.7002190298665617</v>
      </c>
      <c r="V66" s="19">
        <v>1.0562955785233195</v>
      </c>
      <c r="W66" s="169"/>
      <c r="X66" s="166"/>
    </row>
    <row r="67" spans="9:24" x14ac:dyDescent="0.2">
      <c r="I67" s="24"/>
      <c r="J67" s="21" t="s">
        <v>35</v>
      </c>
      <c r="K67" s="22" t="s">
        <v>24</v>
      </c>
      <c r="L67" s="22"/>
      <c r="M67" s="22" t="s">
        <v>65</v>
      </c>
      <c r="N67" s="51">
        <v>9.2003408579199191E-4</v>
      </c>
      <c r="O67" s="52">
        <v>10</v>
      </c>
      <c r="P67" s="53">
        <v>2.0274180709802526E-4</v>
      </c>
      <c r="Q67" s="51">
        <v>8.6310211653646204E-4</v>
      </c>
      <c r="R67" s="52">
        <v>10</v>
      </c>
      <c r="S67" s="53">
        <v>3.9151587800163233E-4</v>
      </c>
      <c r="T67" s="23">
        <v>0.17488998259502553</v>
      </c>
      <c r="U67" s="19">
        <v>-0.70330656956268101</v>
      </c>
      <c r="V67" s="19">
        <v>1.0530865347527321</v>
      </c>
      <c r="W67" s="169"/>
      <c r="X67" s="166"/>
    </row>
    <row r="68" spans="9:24" x14ac:dyDescent="0.2">
      <c r="I68" s="28"/>
      <c r="J68" s="25" t="s">
        <v>73</v>
      </c>
      <c r="K68" s="26" t="s">
        <v>18</v>
      </c>
      <c r="L68" s="26"/>
      <c r="M68" s="26" t="s">
        <v>67</v>
      </c>
      <c r="N68" s="60">
        <v>6.9287922860972045E-3</v>
      </c>
      <c r="O68" s="55">
        <v>10</v>
      </c>
      <c r="P68" s="61">
        <v>1.3733238161011186E-3</v>
      </c>
      <c r="Q68" s="60">
        <v>6.627320688480362E-3</v>
      </c>
      <c r="R68" s="55">
        <v>10</v>
      </c>
      <c r="S68" s="61">
        <v>2.1756748954996495E-3</v>
      </c>
      <c r="T68" s="27">
        <v>0.15869954614177442</v>
      </c>
      <c r="U68" s="19">
        <v>-0.71920164139557785</v>
      </c>
      <c r="V68" s="19">
        <v>1.0366007336791268</v>
      </c>
      <c r="W68" s="169"/>
      <c r="X68" s="166"/>
    </row>
    <row r="69" spans="9:24" x14ac:dyDescent="0.2">
      <c r="I69" s="24"/>
      <c r="J69" s="21" t="s">
        <v>81</v>
      </c>
      <c r="K69" s="22" t="s">
        <v>24</v>
      </c>
      <c r="L69" s="22"/>
      <c r="M69" s="22" t="s">
        <v>65</v>
      </c>
      <c r="N69" s="51">
        <v>5.4488096606323025E-4</v>
      </c>
      <c r="O69" s="52">
        <v>10</v>
      </c>
      <c r="P69" s="53">
        <v>2.588088639346266E-4</v>
      </c>
      <c r="Q69" s="51">
        <v>5.0852747721980289E-4</v>
      </c>
      <c r="R69" s="52">
        <v>10</v>
      </c>
      <c r="S69" s="53">
        <v>1.8392493411250588E-4</v>
      </c>
      <c r="T69" s="23">
        <v>0.15507360832298595</v>
      </c>
      <c r="U69" s="19">
        <v>-0.72276534745378118</v>
      </c>
      <c r="V69" s="19">
        <v>1.0329125640997532</v>
      </c>
      <c r="W69" s="169"/>
      <c r="X69" s="166"/>
    </row>
    <row r="70" spans="9:24" x14ac:dyDescent="0.2">
      <c r="I70" s="38"/>
      <c r="J70" s="35" t="s">
        <v>78</v>
      </c>
      <c r="K70" s="36" t="s">
        <v>14</v>
      </c>
      <c r="L70" s="36"/>
      <c r="M70" s="36" t="s">
        <v>80</v>
      </c>
      <c r="N70" s="64">
        <v>13.875124402919317</v>
      </c>
      <c r="O70" s="65">
        <v>6</v>
      </c>
      <c r="P70" s="66">
        <v>3.5186284704267758</v>
      </c>
      <c r="Q70" s="64">
        <v>13.286901902445807</v>
      </c>
      <c r="R70" s="65">
        <v>6</v>
      </c>
      <c r="S70" s="66">
        <v>3.5934283081657727</v>
      </c>
      <c r="T70" s="37">
        <v>0.15263705605358271</v>
      </c>
      <c r="U70" s="19">
        <v>-0.9805952153983547</v>
      </c>
      <c r="V70" s="19">
        <v>1.2858693275055202</v>
      </c>
      <c r="W70" s="169"/>
      <c r="X70" s="166"/>
    </row>
    <row r="71" spans="9:24" x14ac:dyDescent="0.2">
      <c r="I71" s="24"/>
      <c r="J71" s="21" t="s">
        <v>79</v>
      </c>
      <c r="K71" s="22" t="s">
        <v>25</v>
      </c>
      <c r="L71" s="22"/>
      <c r="M71" s="22" t="s">
        <v>65</v>
      </c>
      <c r="N71" s="51">
        <v>1.5363785882788077E-2</v>
      </c>
      <c r="O71" s="52">
        <v>6</v>
      </c>
      <c r="P71" s="53">
        <v>1.1798229305942135E-2</v>
      </c>
      <c r="Q71" s="51">
        <v>1.3985391330330624E-2</v>
      </c>
      <c r="R71" s="52">
        <v>8</v>
      </c>
      <c r="S71" s="53">
        <v>6.7853332554999148E-3</v>
      </c>
      <c r="T71" s="23">
        <v>0.1391599617024801</v>
      </c>
      <c r="U71" s="19">
        <v>-0.92059582980418475</v>
      </c>
      <c r="V71" s="19">
        <v>1.198915753209145</v>
      </c>
      <c r="W71" s="169"/>
      <c r="X71" s="166"/>
    </row>
    <row r="72" spans="9:24" x14ac:dyDescent="0.2">
      <c r="I72" s="32"/>
      <c r="J72" s="29" t="s">
        <v>76</v>
      </c>
      <c r="K72" s="30" t="s">
        <v>15</v>
      </c>
      <c r="L72" s="30"/>
      <c r="M72" s="30" t="s">
        <v>69</v>
      </c>
      <c r="N72" s="62">
        <v>9.1985280245919857E-2</v>
      </c>
      <c r="O72" s="58">
        <v>7</v>
      </c>
      <c r="P72" s="63">
        <v>2.0600167944613064E-2</v>
      </c>
      <c r="Q72" s="62">
        <v>8.9589141562371716E-2</v>
      </c>
      <c r="R72" s="58">
        <v>5</v>
      </c>
      <c r="S72" s="63">
        <v>1.5983774719152473E-2</v>
      </c>
      <c r="T72" s="31">
        <v>0.11705755846926925</v>
      </c>
      <c r="U72" s="19">
        <v>-1.0315349820251658</v>
      </c>
      <c r="V72" s="19">
        <v>1.2656500989637043</v>
      </c>
      <c r="W72" s="169"/>
      <c r="X72" s="166"/>
    </row>
    <row r="73" spans="9:24" x14ac:dyDescent="0.2">
      <c r="I73" s="28"/>
      <c r="J73" s="25" t="s">
        <v>75</v>
      </c>
      <c r="K73" s="26" t="s">
        <v>18</v>
      </c>
      <c r="L73" s="26"/>
      <c r="M73" s="39" t="s">
        <v>67</v>
      </c>
      <c r="N73" s="69">
        <v>5.4793361967065048E-3</v>
      </c>
      <c r="O73" s="70">
        <v>6</v>
      </c>
      <c r="P73" s="71">
        <v>1.8112989743252247E-3</v>
      </c>
      <c r="Q73" s="69">
        <v>5.2431502382889383E-3</v>
      </c>
      <c r="R73" s="70">
        <v>6</v>
      </c>
      <c r="S73" s="71">
        <v>2.3719383935069246E-3</v>
      </c>
      <c r="T73" s="27">
        <v>0.10327934489762162</v>
      </c>
      <c r="U73" s="19">
        <v>-1.0290605252915404</v>
      </c>
      <c r="V73" s="19">
        <v>1.2356192150867837</v>
      </c>
      <c r="W73" s="169"/>
      <c r="X73" s="166"/>
    </row>
    <row r="74" spans="9:24" x14ac:dyDescent="0.2">
      <c r="I74" s="20"/>
      <c r="J74" s="16" t="s">
        <v>78</v>
      </c>
      <c r="K74" s="17" t="s">
        <v>22</v>
      </c>
      <c r="L74" s="17"/>
      <c r="M74" s="17" t="s">
        <v>60</v>
      </c>
      <c r="N74" s="48">
        <v>1.3969681746736911</v>
      </c>
      <c r="O74" s="49">
        <v>6</v>
      </c>
      <c r="P74" s="50">
        <v>0.46958626026265959</v>
      </c>
      <c r="Q74" s="48">
        <v>1.3549289196623275</v>
      </c>
      <c r="R74" s="49">
        <v>6</v>
      </c>
      <c r="S74" s="50">
        <v>0.29613620860010442</v>
      </c>
      <c r="T74" s="18">
        <v>9.8822470029742926E-2</v>
      </c>
      <c r="U74" s="19">
        <v>-1.0334537365864467</v>
      </c>
      <c r="V74" s="19">
        <v>1.2310986766459324</v>
      </c>
      <c r="W74" s="169"/>
      <c r="X74" s="166"/>
    </row>
    <row r="75" spans="9:24" x14ac:dyDescent="0.2">
      <c r="I75" s="24"/>
      <c r="J75" s="21" t="s">
        <v>82</v>
      </c>
      <c r="K75" s="22" t="s">
        <v>25</v>
      </c>
      <c r="L75" s="22"/>
      <c r="M75" s="22" t="s">
        <v>65</v>
      </c>
      <c r="N75" s="51">
        <v>6.7290705463588585E-3</v>
      </c>
      <c r="O75" s="52">
        <v>7</v>
      </c>
      <c r="P75" s="53">
        <v>4.1708031419836712E-3</v>
      </c>
      <c r="Q75" s="51">
        <v>6.3879150582497332E-3</v>
      </c>
      <c r="R75" s="52">
        <v>6</v>
      </c>
      <c r="S75" s="53">
        <v>2.1401057410967493E-3</v>
      </c>
      <c r="T75" s="23">
        <v>9.3274311536478097E-2</v>
      </c>
      <c r="U75" s="19">
        <v>-0.99773824287841484</v>
      </c>
      <c r="V75" s="19">
        <v>1.184286865951371</v>
      </c>
      <c r="W75" s="169"/>
      <c r="X75" s="166"/>
    </row>
    <row r="76" spans="9:24" x14ac:dyDescent="0.2">
      <c r="I76" s="20"/>
      <c r="J76" s="16" t="s">
        <v>73</v>
      </c>
      <c r="K76" s="34" t="s">
        <v>21</v>
      </c>
      <c r="L76" s="34"/>
      <c r="M76" s="17" t="s">
        <v>60</v>
      </c>
      <c r="N76" s="48">
        <v>0.37656825087495716</v>
      </c>
      <c r="O76" s="49">
        <v>10</v>
      </c>
      <c r="P76" s="50">
        <v>8.8696836045241145E-2</v>
      </c>
      <c r="Q76" s="48">
        <v>0.36213049519572227</v>
      </c>
      <c r="R76" s="49">
        <v>10</v>
      </c>
      <c r="S76" s="50">
        <v>0.20055772845975919</v>
      </c>
      <c r="T76" s="18">
        <v>8.9169100672074092E-2</v>
      </c>
      <c r="U76" s="19">
        <v>-0.78778891568789011</v>
      </c>
      <c r="V76" s="19">
        <v>0.96612711703203824</v>
      </c>
      <c r="W76" s="169"/>
      <c r="X76" s="166"/>
    </row>
    <row r="77" spans="9:24" x14ac:dyDescent="0.2">
      <c r="I77" s="28"/>
      <c r="J77" s="25" t="s">
        <v>74</v>
      </c>
      <c r="K77" s="26" t="s">
        <v>20</v>
      </c>
      <c r="L77" s="26"/>
      <c r="M77" s="39" t="s">
        <v>67</v>
      </c>
      <c r="N77" s="69">
        <v>1.0877943316021817E-2</v>
      </c>
      <c r="O77" s="70">
        <v>10</v>
      </c>
      <c r="P77" s="71">
        <v>4.5681066937660253E-3</v>
      </c>
      <c r="Q77" s="69">
        <v>1.0666538070969457E-2</v>
      </c>
      <c r="R77" s="70">
        <v>10</v>
      </c>
      <c r="S77" s="71">
        <v>2.4924759196363294E-3</v>
      </c>
      <c r="T77" s="27">
        <v>5.5021906293677196E-2</v>
      </c>
      <c r="U77" s="19">
        <v>-0.82166646817388134</v>
      </c>
      <c r="V77" s="19">
        <v>0.93171028076123574</v>
      </c>
      <c r="W77" s="169"/>
      <c r="X77" s="166"/>
    </row>
    <row r="78" spans="9:24" x14ac:dyDescent="0.2">
      <c r="I78" s="28"/>
      <c r="J78" s="25" t="s">
        <v>79</v>
      </c>
      <c r="K78" s="26" t="s">
        <v>19</v>
      </c>
      <c r="L78" s="26"/>
      <c r="M78" s="39" t="s">
        <v>67</v>
      </c>
      <c r="N78" s="69">
        <v>0.10738978089893768</v>
      </c>
      <c r="O78" s="70">
        <v>6</v>
      </c>
      <c r="P78" s="71">
        <v>2.7311937827494404E-2</v>
      </c>
      <c r="Q78" s="69">
        <v>0.10649991323072547</v>
      </c>
      <c r="R78" s="70">
        <v>8</v>
      </c>
      <c r="S78" s="71">
        <v>3.3257857497752237E-2</v>
      </c>
      <c r="T78" s="27">
        <v>2.6765394607954743E-2</v>
      </c>
      <c r="U78" s="19">
        <v>-1.0317825608310192</v>
      </c>
      <c r="V78" s="19">
        <v>1.0853133500469285</v>
      </c>
      <c r="W78" s="169"/>
      <c r="X78" s="166"/>
    </row>
    <row r="79" spans="9:24" x14ac:dyDescent="0.2">
      <c r="I79" s="32"/>
      <c r="J79" s="29" t="s">
        <v>74</v>
      </c>
      <c r="K79" s="30" t="s">
        <v>16</v>
      </c>
      <c r="L79" s="30"/>
      <c r="M79" s="30" t="s">
        <v>69</v>
      </c>
      <c r="N79" s="62">
        <v>0.53822971996728897</v>
      </c>
      <c r="O79" s="58">
        <v>10</v>
      </c>
      <c r="P79" s="63">
        <v>0.18498132433885958</v>
      </c>
      <c r="Q79" s="62">
        <v>0.53471355994984437</v>
      </c>
      <c r="R79" s="58">
        <v>10</v>
      </c>
      <c r="S79" s="63">
        <v>9.782263422317819E-2</v>
      </c>
      <c r="T79" s="31">
        <v>2.2758243767239558E-2</v>
      </c>
      <c r="U79" s="19">
        <v>-0.85379267035217343</v>
      </c>
      <c r="V79" s="19">
        <v>0.89930915788665255</v>
      </c>
      <c r="W79" s="169"/>
      <c r="X79" s="166"/>
    </row>
    <row r="80" spans="9:24" x14ac:dyDescent="0.2">
      <c r="I80" s="32"/>
      <c r="J80" s="29" t="s">
        <v>77</v>
      </c>
      <c r="K80" s="30" t="s">
        <v>17</v>
      </c>
      <c r="L80" s="30"/>
      <c r="M80" s="30" t="s">
        <v>69</v>
      </c>
      <c r="N80" s="62">
        <v>0.18764540376631442</v>
      </c>
      <c r="O80" s="58">
        <v>10</v>
      </c>
      <c r="P80" s="63">
        <v>4.9525337098192762E-2</v>
      </c>
      <c r="Q80" s="62">
        <v>0.18662220897490595</v>
      </c>
      <c r="R80" s="58">
        <v>8</v>
      </c>
      <c r="S80" s="63">
        <v>6.6428011685872604E-2</v>
      </c>
      <c r="T80" s="31">
        <v>1.6935708233207055E-2</v>
      </c>
      <c r="U80" s="19">
        <v>-0.91277330012457614</v>
      </c>
      <c r="V80" s="19">
        <v>0.94664471659099014</v>
      </c>
      <c r="W80" s="170"/>
      <c r="X80" s="166"/>
    </row>
    <row r="81" spans="9:24" x14ac:dyDescent="0.2">
      <c r="I81" s="32"/>
      <c r="J81" s="40" t="s">
        <v>63</v>
      </c>
      <c r="K81" s="41" t="s">
        <v>17</v>
      </c>
      <c r="L81" s="41"/>
      <c r="M81" s="41" t="s">
        <v>69</v>
      </c>
      <c r="N81" s="72">
        <v>0.18990914630024938</v>
      </c>
      <c r="O81" s="41">
        <v>10</v>
      </c>
      <c r="P81" s="73">
        <v>3.2882406827064968E-2</v>
      </c>
      <c r="Q81" s="72">
        <v>0.1895298562294607</v>
      </c>
      <c r="R81" s="41">
        <v>8</v>
      </c>
      <c r="S81" s="73">
        <v>3.4726679732721331E-2</v>
      </c>
      <c r="T81" s="42">
        <v>1.0717499901175809E-2</v>
      </c>
      <c r="U81" s="43">
        <v>-0.91898164044294384</v>
      </c>
      <c r="V81" s="43">
        <v>0.94041664024529537</v>
      </c>
      <c r="W81" s="163" t="s">
        <v>1</v>
      </c>
      <c r="X81" s="166"/>
    </row>
    <row r="82" spans="9:24" x14ac:dyDescent="0.2">
      <c r="I82" s="38"/>
      <c r="J82" s="35" t="s">
        <v>73</v>
      </c>
      <c r="K82" s="36" t="s">
        <v>11</v>
      </c>
      <c r="L82" s="36"/>
      <c r="M82" s="36" t="s">
        <v>80</v>
      </c>
      <c r="N82" s="64">
        <v>5.2744740553988867E-2</v>
      </c>
      <c r="O82" s="65">
        <v>10</v>
      </c>
      <c r="P82" s="66">
        <v>1.2259580900949722E-2</v>
      </c>
      <c r="Q82" s="64">
        <v>5.3222138440654064E-2</v>
      </c>
      <c r="R82" s="65">
        <v>10</v>
      </c>
      <c r="S82" s="66">
        <v>1.7536049298547438E-2</v>
      </c>
      <c r="T82" s="37">
        <v>-3.021914513841327E-2</v>
      </c>
      <c r="U82" s="19">
        <v>-0.90679171163244865</v>
      </c>
      <c r="V82" s="19">
        <v>0.84635342135562208</v>
      </c>
      <c r="W82" s="164"/>
      <c r="X82" s="166"/>
    </row>
    <row r="83" spans="9:24" x14ac:dyDescent="0.2">
      <c r="I83" s="24"/>
      <c r="J83" s="21" t="s">
        <v>35</v>
      </c>
      <c r="K83" s="22" t="s">
        <v>26</v>
      </c>
      <c r="L83" s="22"/>
      <c r="M83" s="22" t="s">
        <v>65</v>
      </c>
      <c r="N83" s="51">
        <v>1.5011462513530376E-3</v>
      </c>
      <c r="O83" s="52">
        <v>10</v>
      </c>
      <c r="P83" s="53">
        <v>4.1028887542833895E-4</v>
      </c>
      <c r="Q83" s="51">
        <v>1.5202193749952893E-3</v>
      </c>
      <c r="R83" s="52">
        <v>10</v>
      </c>
      <c r="S83" s="53">
        <v>4.3773772057733174E-4</v>
      </c>
      <c r="T83" s="23">
        <v>-4.3057067935090107E-2</v>
      </c>
      <c r="U83" s="19">
        <v>-0.91968116480754192</v>
      </c>
      <c r="V83" s="19">
        <v>0.83356702893736168</v>
      </c>
      <c r="W83" s="164"/>
      <c r="X83" s="166"/>
    </row>
    <row r="84" spans="9:24" x14ac:dyDescent="0.2">
      <c r="I84" s="24"/>
      <c r="J84" s="21" t="s">
        <v>33</v>
      </c>
      <c r="K84" s="22" t="s">
        <v>25</v>
      </c>
      <c r="L84" s="22"/>
      <c r="M84" s="22" t="s">
        <v>65</v>
      </c>
      <c r="N84" s="51">
        <v>3.1280167242988452E-3</v>
      </c>
      <c r="O84" s="52">
        <v>6</v>
      </c>
      <c r="P84" s="53">
        <v>1.5118926150161397E-3</v>
      </c>
      <c r="Q84" s="51">
        <v>3.2081188498907652E-3</v>
      </c>
      <c r="R84" s="52">
        <v>6</v>
      </c>
      <c r="S84" s="53">
        <v>9.4374357462073655E-4</v>
      </c>
      <c r="T84" s="23">
        <v>-5.8653531023831244E-2</v>
      </c>
      <c r="U84" s="19">
        <v>-1.1904825466215843</v>
      </c>
      <c r="V84" s="19">
        <v>1.0731754845739219</v>
      </c>
      <c r="W84" s="164"/>
      <c r="X84" s="166"/>
    </row>
    <row r="85" spans="9:24" x14ac:dyDescent="0.2">
      <c r="I85" s="28"/>
      <c r="J85" s="25" t="s">
        <v>28</v>
      </c>
      <c r="K85" s="26" t="s">
        <v>18</v>
      </c>
      <c r="L85" s="26"/>
      <c r="M85" s="39" t="s">
        <v>67</v>
      </c>
      <c r="N85" s="69">
        <v>7.6048548760459227E-3</v>
      </c>
      <c r="O85" s="70">
        <v>7</v>
      </c>
      <c r="P85" s="71">
        <v>2.1358080265855813E-3</v>
      </c>
      <c r="Q85" s="69">
        <v>7.7775640830263781E-3</v>
      </c>
      <c r="R85" s="70">
        <v>5</v>
      </c>
      <c r="S85" s="71">
        <v>3.1474955158934462E-3</v>
      </c>
      <c r="T85" s="27">
        <v>-6.1573735621531733E-2</v>
      </c>
      <c r="U85" s="19">
        <v>-1.2094754901746532</v>
      </c>
      <c r="V85" s="19">
        <v>1.0863280189315896</v>
      </c>
      <c r="W85" s="164"/>
      <c r="X85" s="166"/>
    </row>
    <row r="86" spans="9:24" x14ac:dyDescent="0.2">
      <c r="I86" s="28"/>
      <c r="J86" s="25" t="s">
        <v>76</v>
      </c>
      <c r="K86" s="26" t="s">
        <v>20</v>
      </c>
      <c r="L86" s="26"/>
      <c r="M86" s="39" t="s">
        <v>67</v>
      </c>
      <c r="N86" s="69">
        <v>8.1443703655068988E-3</v>
      </c>
      <c r="O86" s="70">
        <v>7</v>
      </c>
      <c r="P86" s="71">
        <v>4.8046553977074578E-3</v>
      </c>
      <c r="Q86" s="69">
        <v>8.4138132665130868E-3</v>
      </c>
      <c r="R86" s="70">
        <v>5</v>
      </c>
      <c r="S86" s="71">
        <v>2.3470261060763642E-3</v>
      </c>
      <c r="T86" s="27">
        <v>-6.2055381006495478E-2</v>
      </c>
      <c r="U86" s="19">
        <v>-1.2099612869885619</v>
      </c>
      <c r="V86" s="19">
        <v>1.085850524975571</v>
      </c>
      <c r="W86" s="164"/>
      <c r="X86" s="166"/>
    </row>
    <row r="87" spans="9:24" x14ac:dyDescent="0.2">
      <c r="I87" s="28"/>
      <c r="J87" s="25" t="s">
        <v>77</v>
      </c>
      <c r="K87" s="26" t="s">
        <v>18</v>
      </c>
      <c r="L87" s="26"/>
      <c r="M87" s="39" t="s">
        <v>67</v>
      </c>
      <c r="N87" s="69">
        <v>4.3150143862944954E-3</v>
      </c>
      <c r="O87" s="70">
        <v>10</v>
      </c>
      <c r="P87" s="71">
        <v>9.9048717189190649E-4</v>
      </c>
      <c r="Q87" s="69">
        <v>4.3795452050023886E-3</v>
      </c>
      <c r="R87" s="70">
        <v>8</v>
      </c>
      <c r="S87" s="71">
        <v>9.2613127237431338E-4</v>
      </c>
      <c r="T87" s="27">
        <v>-6.3823029201134848E-2</v>
      </c>
      <c r="U87" s="19">
        <v>-0.9937493131005134</v>
      </c>
      <c r="V87" s="19">
        <v>0.86610325469824379</v>
      </c>
      <c r="W87" s="164"/>
      <c r="X87" s="166"/>
    </row>
    <row r="88" spans="9:24" x14ac:dyDescent="0.2">
      <c r="I88" s="32"/>
      <c r="J88" s="29" t="s">
        <v>74</v>
      </c>
      <c r="K88" s="30" t="s">
        <v>15</v>
      </c>
      <c r="L88" s="30"/>
      <c r="M88" s="30" t="s">
        <v>69</v>
      </c>
      <c r="N88" s="62">
        <v>8.2120906695136109E-2</v>
      </c>
      <c r="O88" s="58">
        <v>10</v>
      </c>
      <c r="P88" s="63">
        <v>2.4949154052105956E-2</v>
      </c>
      <c r="Q88" s="62">
        <v>8.3745975254392382E-2</v>
      </c>
      <c r="R88" s="58">
        <v>10</v>
      </c>
      <c r="S88" s="63">
        <v>1.6608998866384339E-2</v>
      </c>
      <c r="T88" s="31">
        <v>-7.3434619476194646E-2</v>
      </c>
      <c r="U88" s="19">
        <v>-0.95025253362469564</v>
      </c>
      <c r="V88" s="19">
        <v>0.80338329467230629</v>
      </c>
      <c r="W88" s="164"/>
      <c r="X88" s="166"/>
    </row>
    <row r="89" spans="9:24" x14ac:dyDescent="0.2">
      <c r="I89" s="28"/>
      <c r="J89" s="25" t="s">
        <v>75</v>
      </c>
      <c r="K89" s="26" t="s">
        <v>20</v>
      </c>
      <c r="L89" s="26"/>
      <c r="M89" s="39" t="s">
        <v>67</v>
      </c>
      <c r="N89" s="69">
        <v>1.2251132899962292E-2</v>
      </c>
      <c r="O89" s="70">
        <v>6</v>
      </c>
      <c r="P89" s="71">
        <v>4.587391452200244E-3</v>
      </c>
      <c r="Q89" s="69">
        <v>1.2599978281809398E-2</v>
      </c>
      <c r="R89" s="70">
        <v>6</v>
      </c>
      <c r="S89" s="71">
        <v>3.2926771102442026E-3</v>
      </c>
      <c r="T89" s="27">
        <v>-8.0622514368506648E-2</v>
      </c>
      <c r="U89" s="19">
        <v>-1.2126678610896777</v>
      </c>
      <c r="V89" s="19">
        <v>1.0514228323526644</v>
      </c>
      <c r="W89" s="164"/>
      <c r="X89" s="166"/>
    </row>
    <row r="90" spans="9:24" x14ac:dyDescent="0.2">
      <c r="I90" s="38"/>
      <c r="J90" s="35" t="s">
        <v>79</v>
      </c>
      <c r="K90" s="36" t="s">
        <v>12</v>
      </c>
      <c r="L90" s="36"/>
      <c r="M90" s="36" t="s">
        <v>80</v>
      </c>
      <c r="N90" s="64">
        <v>0.84996809020729724</v>
      </c>
      <c r="O90" s="65">
        <v>6</v>
      </c>
      <c r="P90" s="66">
        <v>0.1174689673380231</v>
      </c>
      <c r="Q90" s="64">
        <v>0.86887914104286701</v>
      </c>
      <c r="R90" s="65">
        <v>8</v>
      </c>
      <c r="S90" s="66">
        <v>0.26493448451464519</v>
      </c>
      <c r="T90" s="37">
        <v>-8.1389532154091795E-2</v>
      </c>
      <c r="U90" s="19">
        <v>-1.1403202682668894</v>
      </c>
      <c r="V90" s="19">
        <v>0.9775412039587057</v>
      </c>
      <c r="W90" s="164"/>
      <c r="X90" s="166"/>
    </row>
    <row r="91" spans="9:24" x14ac:dyDescent="0.2">
      <c r="I91" s="24"/>
      <c r="J91" s="21" t="s">
        <v>35</v>
      </c>
      <c r="K91" s="22" t="s">
        <v>25</v>
      </c>
      <c r="L91" s="22"/>
      <c r="M91" s="22" t="s">
        <v>65</v>
      </c>
      <c r="N91" s="51">
        <v>1.0289486508285267E-2</v>
      </c>
      <c r="O91" s="52">
        <v>10</v>
      </c>
      <c r="P91" s="53">
        <v>2.0920753105053173E-3</v>
      </c>
      <c r="Q91" s="51">
        <v>1.0602002241734763E-2</v>
      </c>
      <c r="R91" s="52">
        <v>10</v>
      </c>
      <c r="S91" s="53">
        <v>4.396993815871551E-3</v>
      </c>
      <c r="T91" s="23">
        <v>-8.6925568258256827E-2</v>
      </c>
      <c r="U91" s="19">
        <v>-0.96386195188940282</v>
      </c>
      <c r="V91" s="19">
        <v>0.7900108153728892</v>
      </c>
      <c r="W91" s="164"/>
      <c r="X91" s="166"/>
    </row>
    <row r="92" spans="9:24" x14ac:dyDescent="0.2">
      <c r="I92" s="20"/>
      <c r="J92" s="16" t="s">
        <v>78</v>
      </c>
      <c r="K92" s="34" t="s">
        <v>21</v>
      </c>
      <c r="L92" s="34"/>
      <c r="M92" s="17" t="s">
        <v>60</v>
      </c>
      <c r="N92" s="48">
        <v>0.10797269118943782</v>
      </c>
      <c r="O92" s="49">
        <v>6</v>
      </c>
      <c r="P92" s="50">
        <v>4.0526339342222946E-2</v>
      </c>
      <c r="Q92" s="48">
        <v>0.1117669074177589</v>
      </c>
      <c r="R92" s="49">
        <v>6</v>
      </c>
      <c r="S92" s="50">
        <v>3.338831211501464E-2</v>
      </c>
      <c r="T92" s="18">
        <v>-9.4300369707856449E-2</v>
      </c>
      <c r="U92" s="19">
        <v>-1.2265148474673149</v>
      </c>
      <c r="V92" s="19">
        <v>1.0379141080516021</v>
      </c>
      <c r="W92" s="164"/>
      <c r="X92" s="166"/>
    </row>
    <row r="93" spans="9:24" x14ac:dyDescent="0.2">
      <c r="I93" s="38"/>
      <c r="J93" s="35" t="s">
        <v>77</v>
      </c>
      <c r="K93" s="36" t="s">
        <v>13</v>
      </c>
      <c r="L93" s="36"/>
      <c r="M93" s="36" t="s">
        <v>80</v>
      </c>
      <c r="N93" s="64">
        <v>0.14896216406036489</v>
      </c>
      <c r="O93" s="65">
        <v>10</v>
      </c>
      <c r="P93" s="66">
        <v>4.2876764683034661E-2</v>
      </c>
      <c r="Q93" s="64">
        <v>0.15459166910394812</v>
      </c>
      <c r="R93" s="65">
        <v>8</v>
      </c>
      <c r="S93" s="66">
        <v>6.0523285868237443E-2</v>
      </c>
      <c r="T93" s="37">
        <v>-0.10440312197196791</v>
      </c>
      <c r="U93" s="19">
        <v>-1.0347209946847018</v>
      </c>
      <c r="V93" s="19">
        <v>0.82591475074076592</v>
      </c>
      <c r="W93" s="164"/>
      <c r="X93" s="166"/>
    </row>
    <row r="94" spans="9:24" x14ac:dyDescent="0.2">
      <c r="I94" s="28"/>
      <c r="J94" s="25" t="s">
        <v>74</v>
      </c>
      <c r="K94" s="26" t="s">
        <v>19</v>
      </c>
      <c r="L94" s="26"/>
      <c r="M94" s="39" t="s">
        <v>67</v>
      </c>
      <c r="N94" s="69">
        <v>6.6009320370858965E-2</v>
      </c>
      <c r="O94" s="70">
        <v>10</v>
      </c>
      <c r="P94" s="71">
        <v>1.175373834169399E-2</v>
      </c>
      <c r="Q94" s="69">
        <v>6.7533010690683834E-2</v>
      </c>
      <c r="R94" s="70">
        <v>10</v>
      </c>
      <c r="S94" s="71">
        <v>1.2700444181144778E-2</v>
      </c>
      <c r="T94" s="27">
        <v>-0.11925534149140192</v>
      </c>
      <c r="U94" s="19">
        <v>-0.99655664612857431</v>
      </c>
      <c r="V94" s="19">
        <v>0.75804596314577044</v>
      </c>
      <c r="W94" s="164"/>
      <c r="X94" s="166"/>
    </row>
    <row r="95" spans="9:24" x14ac:dyDescent="0.2">
      <c r="I95" s="38"/>
      <c r="J95" s="35" t="s">
        <v>79</v>
      </c>
      <c r="K95" s="36" t="s">
        <v>14</v>
      </c>
      <c r="L95" s="36"/>
      <c r="M95" s="36" t="s">
        <v>80</v>
      </c>
      <c r="N95" s="64">
        <v>8.3569933752558399</v>
      </c>
      <c r="O95" s="65">
        <v>6</v>
      </c>
      <c r="P95" s="66">
        <v>2.2071239293122549</v>
      </c>
      <c r="Q95" s="64">
        <v>8.7038907381720971</v>
      </c>
      <c r="R95" s="65">
        <v>8</v>
      </c>
      <c r="S95" s="66">
        <v>2.9437718492823275</v>
      </c>
      <c r="T95" s="37">
        <v>-0.12120494270237168</v>
      </c>
      <c r="U95" s="19">
        <v>-1.1806580897784356</v>
      </c>
      <c r="V95" s="19">
        <v>0.93824820437369227</v>
      </c>
      <c r="W95" s="164"/>
      <c r="X95" s="166"/>
    </row>
    <row r="96" spans="9:24" x14ac:dyDescent="0.2">
      <c r="I96" s="20"/>
      <c r="J96" s="16" t="s">
        <v>73</v>
      </c>
      <c r="K96" s="17" t="s">
        <v>23</v>
      </c>
      <c r="L96" s="17"/>
      <c r="M96" s="17" t="s">
        <v>60</v>
      </c>
      <c r="N96" s="48">
        <v>0.60421985261727573</v>
      </c>
      <c r="O96" s="49">
        <v>10</v>
      </c>
      <c r="P96" s="50">
        <v>0.11733823166732626</v>
      </c>
      <c r="Q96" s="48">
        <v>0.62961675710408693</v>
      </c>
      <c r="R96" s="49">
        <v>10</v>
      </c>
      <c r="S96" s="50">
        <v>0.25266681991244949</v>
      </c>
      <c r="T96" s="18">
        <v>-0.12347238461145964</v>
      </c>
      <c r="U96" s="19">
        <v>-1.0008297128447474</v>
      </c>
      <c r="V96" s="19">
        <v>0.75388494362182812</v>
      </c>
      <c r="W96" s="164"/>
      <c r="X96" s="166"/>
    </row>
    <row r="97" spans="9:24" x14ac:dyDescent="0.2">
      <c r="I97" s="20"/>
      <c r="J97" s="16" t="s">
        <v>73</v>
      </c>
      <c r="K97" s="17" t="s">
        <v>22</v>
      </c>
      <c r="L97" s="17"/>
      <c r="M97" s="17" t="s">
        <v>60</v>
      </c>
      <c r="N97" s="48">
        <v>4.2210598052923141</v>
      </c>
      <c r="O97" s="49">
        <v>10</v>
      </c>
      <c r="P97" s="50">
        <v>0.98743617067643052</v>
      </c>
      <c r="Q97" s="48">
        <v>4.4797720300751944</v>
      </c>
      <c r="R97" s="49">
        <v>10</v>
      </c>
      <c r="S97" s="50">
        <v>2.4944923688482916</v>
      </c>
      <c r="T97" s="18">
        <v>-0.13060804364149253</v>
      </c>
      <c r="U97" s="19">
        <v>-1.0080645944358071</v>
      </c>
      <c r="V97" s="19">
        <v>0.74684850715282192</v>
      </c>
      <c r="W97" s="164"/>
      <c r="X97" s="166"/>
    </row>
    <row r="98" spans="9:24" x14ac:dyDescent="0.2">
      <c r="I98" s="38"/>
      <c r="J98" s="35" t="s">
        <v>78</v>
      </c>
      <c r="K98" s="36" t="s">
        <v>12</v>
      </c>
      <c r="L98" s="36"/>
      <c r="M98" s="36" t="s">
        <v>80</v>
      </c>
      <c r="N98" s="64">
        <v>0.5218370956203463</v>
      </c>
      <c r="O98" s="65">
        <v>6</v>
      </c>
      <c r="P98" s="66">
        <v>8.4195774257365991E-2</v>
      </c>
      <c r="Q98" s="64">
        <v>0.54665346691565986</v>
      </c>
      <c r="R98" s="65">
        <v>6</v>
      </c>
      <c r="S98" s="66">
        <v>0.2060947884499153</v>
      </c>
      <c r="T98" s="37">
        <v>-0.14547143757801595</v>
      </c>
      <c r="U98" s="19">
        <v>-1.2785528424824995</v>
      </c>
      <c r="V98" s="19">
        <v>0.98760996732646755</v>
      </c>
      <c r="W98" s="164"/>
      <c r="X98" s="166"/>
    </row>
    <row r="99" spans="9:24" x14ac:dyDescent="0.2">
      <c r="I99" s="32"/>
      <c r="J99" s="29" t="s">
        <v>78</v>
      </c>
      <c r="K99" s="30" t="s">
        <v>15</v>
      </c>
      <c r="L99" s="30"/>
      <c r="M99" s="30" t="s">
        <v>69</v>
      </c>
      <c r="N99" s="62">
        <v>7.9576087879646415E-2</v>
      </c>
      <c r="O99" s="58">
        <v>6</v>
      </c>
      <c r="P99" s="63">
        <v>1.972711424304411E-2</v>
      </c>
      <c r="Q99" s="62">
        <v>8.2947841378037554E-2</v>
      </c>
      <c r="R99" s="58">
        <v>6</v>
      </c>
      <c r="S99" s="63">
        <v>1.9664362229394973E-2</v>
      </c>
      <c r="T99" s="31">
        <v>-0.1579758089258472</v>
      </c>
      <c r="U99" s="19">
        <v>-1.2913251846744151</v>
      </c>
      <c r="V99" s="19">
        <v>0.97537356682272081</v>
      </c>
      <c r="W99" s="164"/>
      <c r="X99" s="166"/>
    </row>
    <row r="100" spans="9:24" x14ac:dyDescent="0.2">
      <c r="I100" s="24"/>
      <c r="J100" s="21" t="s">
        <v>33</v>
      </c>
      <c r="K100" s="22" t="s">
        <v>24</v>
      </c>
      <c r="L100" s="22"/>
      <c r="M100" s="22" t="s">
        <v>65</v>
      </c>
      <c r="N100" s="51">
        <v>2.4706575819462192E-4</v>
      </c>
      <c r="O100" s="52">
        <v>6</v>
      </c>
      <c r="P100" s="53">
        <v>1.4515492294382378E-4</v>
      </c>
      <c r="Q100" s="51">
        <v>2.722362148915551E-4</v>
      </c>
      <c r="R100" s="52">
        <v>6</v>
      </c>
      <c r="S100" s="53">
        <v>1.2285913960646247E-4</v>
      </c>
      <c r="T100" s="23">
        <v>-0.17273228909705071</v>
      </c>
      <c r="U100" s="19">
        <v>-1.3064262152254436</v>
      </c>
      <c r="V100" s="19">
        <v>0.96096163703134219</v>
      </c>
      <c r="W100" s="164"/>
      <c r="X100" s="166"/>
    </row>
    <row r="101" spans="9:24" x14ac:dyDescent="0.2">
      <c r="I101" s="28"/>
      <c r="J101" s="25" t="s">
        <v>78</v>
      </c>
      <c r="K101" s="26" t="s">
        <v>19</v>
      </c>
      <c r="L101" s="26"/>
      <c r="M101" s="39" t="s">
        <v>67</v>
      </c>
      <c r="N101" s="69">
        <v>3.9097255915373719E-2</v>
      </c>
      <c r="O101" s="70">
        <v>6</v>
      </c>
      <c r="P101" s="71">
        <v>8.1605400681908167E-3</v>
      </c>
      <c r="Q101" s="69">
        <v>4.052088150602394E-2</v>
      </c>
      <c r="R101" s="70">
        <v>6</v>
      </c>
      <c r="S101" s="71">
        <v>6.8745323279884116E-3</v>
      </c>
      <c r="T101" s="27">
        <v>-0.17411852083724605</v>
      </c>
      <c r="U101" s="19">
        <v>-1.3078463884768725</v>
      </c>
      <c r="V101" s="19">
        <v>0.95960934680238053</v>
      </c>
      <c r="W101" s="164"/>
      <c r="X101" s="166"/>
    </row>
    <row r="102" spans="9:24" x14ac:dyDescent="0.2">
      <c r="I102" s="38"/>
      <c r="J102" s="35" t="s">
        <v>78</v>
      </c>
      <c r="K102" s="36" t="s">
        <v>11</v>
      </c>
      <c r="L102" s="36"/>
      <c r="M102" s="36" t="s">
        <v>80</v>
      </c>
      <c r="N102" s="64">
        <v>4.0796273565805778E-2</v>
      </c>
      <c r="O102" s="65">
        <v>6</v>
      </c>
      <c r="P102" s="66">
        <v>8.9714542974395992E-3</v>
      </c>
      <c r="Q102" s="64">
        <v>4.2759203452370352E-2</v>
      </c>
      <c r="R102" s="65">
        <v>6</v>
      </c>
      <c r="S102" s="66">
        <v>1.0665792308815774E-2</v>
      </c>
      <c r="T102" s="37">
        <v>-0.18380240818696483</v>
      </c>
      <c r="U102" s="19">
        <v>-1.3177749206835465</v>
      </c>
      <c r="V102" s="19">
        <v>0.95017010430961679</v>
      </c>
      <c r="W102" s="164"/>
      <c r="X102" s="166"/>
    </row>
    <row r="103" spans="9:24" x14ac:dyDescent="0.2">
      <c r="I103" s="38"/>
      <c r="J103" s="35" t="s">
        <v>75</v>
      </c>
      <c r="K103" s="36" t="s">
        <v>11</v>
      </c>
      <c r="L103" s="36"/>
      <c r="M103" s="36" t="s">
        <v>80</v>
      </c>
      <c r="N103" s="64">
        <v>5.9061672951455542E-2</v>
      </c>
      <c r="O103" s="65">
        <v>6</v>
      </c>
      <c r="P103" s="66">
        <v>8.9444351006821386E-3</v>
      </c>
      <c r="Q103" s="64">
        <v>6.3514016360403214E-2</v>
      </c>
      <c r="R103" s="65">
        <v>6</v>
      </c>
      <c r="S103" s="66">
        <v>2.9003920720647926E-2</v>
      </c>
      <c r="T103" s="37">
        <v>-0.19143754764622173</v>
      </c>
      <c r="U103" s="19">
        <v>-1.3256122408694735</v>
      </c>
      <c r="V103" s="19">
        <v>0.94273714557702992</v>
      </c>
      <c r="W103" s="164"/>
      <c r="X103" s="166" t="s">
        <v>72</v>
      </c>
    </row>
    <row r="104" spans="9:24" x14ac:dyDescent="0.2">
      <c r="I104" s="38"/>
      <c r="J104" s="35" t="s">
        <v>77</v>
      </c>
      <c r="K104" s="36" t="s">
        <v>12</v>
      </c>
      <c r="L104" s="36"/>
      <c r="M104" s="36" t="s">
        <v>80</v>
      </c>
      <c r="N104" s="64">
        <v>0.79509356418612342</v>
      </c>
      <c r="O104" s="65">
        <v>10</v>
      </c>
      <c r="P104" s="66">
        <v>0.12163475414575919</v>
      </c>
      <c r="Q104" s="64">
        <v>0.83067955302983643</v>
      </c>
      <c r="R104" s="65">
        <v>8</v>
      </c>
      <c r="S104" s="66">
        <v>0.21364070017682632</v>
      </c>
      <c r="T104" s="37">
        <v>-0.20147947111899339</v>
      </c>
      <c r="U104" s="19">
        <v>-1.1334987326587622</v>
      </c>
      <c r="V104" s="19">
        <v>0.73053979042077533</v>
      </c>
      <c r="W104" s="164"/>
      <c r="X104" s="166"/>
    </row>
    <row r="105" spans="9:24" x14ac:dyDescent="0.2">
      <c r="I105" s="32"/>
      <c r="J105" s="29" t="s">
        <v>73</v>
      </c>
      <c r="K105" s="30" t="s">
        <v>17</v>
      </c>
      <c r="L105" s="30"/>
      <c r="M105" s="30" t="s">
        <v>69</v>
      </c>
      <c r="N105" s="62">
        <v>0.14604638673423675</v>
      </c>
      <c r="O105" s="58">
        <v>10</v>
      </c>
      <c r="P105" s="63">
        <v>2.3545219316017229E-2</v>
      </c>
      <c r="Q105" s="62">
        <v>0.15346086363620418</v>
      </c>
      <c r="R105" s="58">
        <v>10</v>
      </c>
      <c r="S105" s="63">
        <v>3.8064417369228894E-2</v>
      </c>
      <c r="T105" s="31">
        <v>-0.2243646722396698</v>
      </c>
      <c r="U105" s="19">
        <v>-1.1036406201860365</v>
      </c>
      <c r="V105" s="19">
        <v>0.65491127570669683</v>
      </c>
      <c r="W105" s="164"/>
      <c r="X105" s="166"/>
    </row>
    <row r="106" spans="9:24" x14ac:dyDescent="0.2">
      <c r="I106" s="24"/>
      <c r="J106" s="21" t="s">
        <v>79</v>
      </c>
      <c r="K106" s="22" t="s">
        <v>24</v>
      </c>
      <c r="L106" s="22"/>
      <c r="M106" s="22" t="s">
        <v>65</v>
      </c>
      <c r="N106" s="51">
        <v>1.0130065549107576E-3</v>
      </c>
      <c r="O106" s="52">
        <v>6</v>
      </c>
      <c r="P106" s="53">
        <v>6.034260593600104E-4</v>
      </c>
      <c r="Q106" s="51">
        <v>1.1694330260368917E-3</v>
      </c>
      <c r="R106" s="52">
        <v>8</v>
      </c>
      <c r="S106" s="53">
        <v>5.7586524484093253E-4</v>
      </c>
      <c r="T106" s="23">
        <v>-0.24761721961188446</v>
      </c>
      <c r="U106" s="19">
        <v>-1.3100848663913769</v>
      </c>
      <c r="V106" s="19">
        <v>0.81485042716760803</v>
      </c>
      <c r="W106" s="164"/>
      <c r="X106" s="166"/>
    </row>
    <row r="107" spans="9:24" x14ac:dyDescent="0.2">
      <c r="I107" s="28"/>
      <c r="J107" s="25" t="s">
        <v>74</v>
      </c>
      <c r="K107" s="26" t="s">
        <v>18</v>
      </c>
      <c r="L107" s="26"/>
      <c r="M107" s="39" t="s">
        <v>67</v>
      </c>
      <c r="N107" s="69">
        <v>5.2709822266684987E-3</v>
      </c>
      <c r="O107" s="70">
        <v>10</v>
      </c>
      <c r="P107" s="71">
        <v>1.305357715811058E-3</v>
      </c>
      <c r="Q107" s="69">
        <v>5.6111533997376005E-3</v>
      </c>
      <c r="R107" s="70">
        <v>10</v>
      </c>
      <c r="S107" s="71">
        <v>1.2398840054440856E-3</v>
      </c>
      <c r="T107" s="27">
        <v>-0.25590826568020864</v>
      </c>
      <c r="U107" s="19">
        <v>-1.13601115764261</v>
      </c>
      <c r="V107" s="19">
        <v>0.62419462628219269</v>
      </c>
      <c r="W107" s="164"/>
      <c r="X107" s="166"/>
    </row>
    <row r="108" spans="9:24" x14ac:dyDescent="0.2">
      <c r="I108" s="20"/>
      <c r="J108" s="16" t="s">
        <v>79</v>
      </c>
      <c r="K108" s="34" t="s">
        <v>21</v>
      </c>
      <c r="L108" s="34"/>
      <c r="M108" s="17" t="s">
        <v>60</v>
      </c>
      <c r="N108" s="48">
        <v>0.19208466766223553</v>
      </c>
      <c r="O108" s="49">
        <v>6</v>
      </c>
      <c r="P108" s="50">
        <v>7.1027245415598753E-2</v>
      </c>
      <c r="Q108" s="48">
        <v>0.21418550417852997</v>
      </c>
      <c r="R108" s="49">
        <v>8</v>
      </c>
      <c r="S108" s="50">
        <v>8.0056068346249371E-2</v>
      </c>
      <c r="T108" s="18">
        <v>-0.26894472605848158</v>
      </c>
      <c r="U108" s="19">
        <v>-1.3321234383721279</v>
      </c>
      <c r="V108" s="19">
        <v>0.79423398625516461</v>
      </c>
      <c r="W108" s="164"/>
      <c r="X108" s="166"/>
    </row>
    <row r="109" spans="9:24" x14ac:dyDescent="0.2">
      <c r="I109" s="32"/>
      <c r="J109" s="29" t="s">
        <v>76</v>
      </c>
      <c r="K109" s="30" t="s">
        <v>17</v>
      </c>
      <c r="L109" s="30"/>
      <c r="M109" s="30" t="s">
        <v>69</v>
      </c>
      <c r="N109" s="62">
        <v>0.17369429359505473</v>
      </c>
      <c r="O109" s="58">
        <v>7</v>
      </c>
      <c r="P109" s="63">
        <v>8.8064072404469507E-2</v>
      </c>
      <c r="Q109" s="62">
        <v>0.19727294304909093</v>
      </c>
      <c r="R109" s="58">
        <v>5</v>
      </c>
      <c r="S109" s="63">
        <v>6.0139055841859544E-2</v>
      </c>
      <c r="T109" s="31">
        <v>-0.27859088373469815</v>
      </c>
      <c r="U109" s="19">
        <v>-1.4316279057695842</v>
      </c>
      <c r="V109" s="19">
        <v>0.8744461383001878</v>
      </c>
      <c r="W109" s="164"/>
      <c r="X109" s="166"/>
    </row>
    <row r="110" spans="9:24" x14ac:dyDescent="0.2">
      <c r="I110" s="28"/>
      <c r="J110" s="25" t="s">
        <v>78</v>
      </c>
      <c r="K110" s="26" t="s">
        <v>18</v>
      </c>
      <c r="L110" s="26"/>
      <c r="M110" s="39" t="s">
        <v>67</v>
      </c>
      <c r="N110" s="69">
        <v>3.0577211936283232E-3</v>
      </c>
      <c r="O110" s="70">
        <v>6</v>
      </c>
      <c r="P110" s="71">
        <v>8.2375370996955481E-4</v>
      </c>
      <c r="Q110" s="69">
        <v>3.294291173466499E-3</v>
      </c>
      <c r="R110" s="70">
        <v>6</v>
      </c>
      <c r="S110" s="71">
        <v>6.0563750948766941E-4</v>
      </c>
      <c r="T110" s="27">
        <v>-0.30195889690010708</v>
      </c>
      <c r="U110" s="19">
        <v>-1.4399749266133446</v>
      </c>
      <c r="V110" s="19">
        <v>0.83605713281313054</v>
      </c>
      <c r="W110" s="164"/>
      <c r="X110" s="166"/>
    </row>
    <row r="111" spans="9:24" x14ac:dyDescent="0.2">
      <c r="I111" s="38"/>
      <c r="J111" s="35" t="s">
        <v>28</v>
      </c>
      <c r="K111" s="36" t="s">
        <v>12</v>
      </c>
      <c r="L111" s="36"/>
      <c r="M111" s="36" t="s">
        <v>80</v>
      </c>
      <c r="N111" s="64">
        <v>0.47654146126839098</v>
      </c>
      <c r="O111" s="65">
        <v>7</v>
      </c>
      <c r="P111" s="66">
        <v>8.4259014277637503E-2</v>
      </c>
      <c r="Q111" s="64">
        <v>0.51535231214957045</v>
      </c>
      <c r="R111" s="65">
        <v>5</v>
      </c>
      <c r="S111" s="66">
        <v>0.15541046277916001</v>
      </c>
      <c r="T111" s="37">
        <v>-0.30354983401923596</v>
      </c>
      <c r="U111" s="19">
        <v>-1.4575948923907456</v>
      </c>
      <c r="V111" s="19">
        <v>0.85049522435227365</v>
      </c>
      <c r="W111" s="164"/>
      <c r="X111" s="166"/>
    </row>
    <row r="112" spans="9:24" x14ac:dyDescent="0.2">
      <c r="I112" s="28"/>
      <c r="J112" s="25" t="s">
        <v>73</v>
      </c>
      <c r="K112" s="26" t="s">
        <v>19</v>
      </c>
      <c r="L112" s="26"/>
      <c r="M112" s="39" t="s">
        <v>67</v>
      </c>
      <c r="N112" s="69">
        <v>7.6825857314205076E-2</v>
      </c>
      <c r="O112" s="70">
        <v>10</v>
      </c>
      <c r="P112" s="71">
        <v>8.0704669073850231E-3</v>
      </c>
      <c r="Q112" s="69">
        <v>8.1871433456100845E-2</v>
      </c>
      <c r="R112" s="70">
        <v>10</v>
      </c>
      <c r="S112" s="71">
        <v>1.8233776799372506E-2</v>
      </c>
      <c r="T112" s="27">
        <v>-0.34271285484519076</v>
      </c>
      <c r="U112" s="19">
        <v>-1.2256462891208542</v>
      </c>
      <c r="V112" s="19">
        <v>0.54022057943047275</v>
      </c>
      <c r="W112" s="164"/>
      <c r="X112" s="166"/>
    </row>
    <row r="113" spans="9:24" x14ac:dyDescent="0.2">
      <c r="I113" s="38"/>
      <c r="J113" s="35" t="s">
        <v>77</v>
      </c>
      <c r="K113" s="36" t="s">
        <v>14</v>
      </c>
      <c r="L113" s="36"/>
      <c r="M113" s="36" t="s">
        <v>80</v>
      </c>
      <c r="N113" s="64">
        <v>14.580666792018558</v>
      </c>
      <c r="O113" s="65">
        <v>10</v>
      </c>
      <c r="P113" s="66">
        <v>3.6482522367163925</v>
      </c>
      <c r="Q113" s="64">
        <v>15.97277344078929</v>
      </c>
      <c r="R113" s="65">
        <v>8</v>
      </c>
      <c r="S113" s="66">
        <v>3.7699038943436025</v>
      </c>
      <c r="T113" s="37">
        <v>-0.35810779653571712</v>
      </c>
      <c r="U113" s="19">
        <v>-1.295131004377952</v>
      </c>
      <c r="V113" s="19">
        <v>0.5789154113065178</v>
      </c>
      <c r="W113" s="164"/>
      <c r="X113" s="166"/>
    </row>
    <row r="114" spans="9:24" x14ac:dyDescent="0.2">
      <c r="I114" s="32"/>
      <c r="J114" s="29" t="s">
        <v>77</v>
      </c>
      <c r="K114" s="30" t="s">
        <v>16</v>
      </c>
      <c r="L114" s="30"/>
      <c r="M114" s="30" t="s">
        <v>69</v>
      </c>
      <c r="N114" s="62">
        <v>0.43577101281948105</v>
      </c>
      <c r="O114" s="58">
        <v>10</v>
      </c>
      <c r="P114" s="63">
        <v>0.12801883066143005</v>
      </c>
      <c r="Q114" s="62">
        <v>0.48898653671214043</v>
      </c>
      <c r="R114" s="58">
        <v>8</v>
      </c>
      <c r="S114" s="63">
        <v>0.14373006257807691</v>
      </c>
      <c r="T114" s="31">
        <v>-0.37505988072884594</v>
      </c>
      <c r="U114" s="19">
        <v>-1.3127905061407192</v>
      </c>
      <c r="V114" s="19">
        <v>0.56267074468302725</v>
      </c>
      <c r="W114" s="164"/>
      <c r="X114" s="166"/>
    </row>
    <row r="115" spans="9:24" x14ac:dyDescent="0.2">
      <c r="I115" s="28"/>
      <c r="J115" s="25" t="s">
        <v>73</v>
      </c>
      <c r="K115" s="26" t="s">
        <v>20</v>
      </c>
      <c r="L115" s="26"/>
      <c r="M115" s="39" t="s">
        <v>67</v>
      </c>
      <c r="N115" s="69">
        <v>1.121188153246179E-2</v>
      </c>
      <c r="O115" s="70">
        <v>10</v>
      </c>
      <c r="P115" s="71">
        <v>2.1742110940966989E-3</v>
      </c>
      <c r="Q115" s="69">
        <v>1.2085161901565103E-2</v>
      </c>
      <c r="R115" s="70">
        <v>10</v>
      </c>
      <c r="S115" s="71">
        <v>2.2079869439017965E-3</v>
      </c>
      <c r="T115" s="27">
        <v>-0.38168780215759646</v>
      </c>
      <c r="U115" s="19">
        <v>-1.2661553780955517</v>
      </c>
      <c r="V115" s="19">
        <v>0.50277977378035887</v>
      </c>
      <c r="W115" s="164"/>
      <c r="X115" s="166"/>
    </row>
    <row r="116" spans="9:24" x14ac:dyDescent="0.2">
      <c r="I116" s="38"/>
      <c r="J116" s="35" t="s">
        <v>75</v>
      </c>
      <c r="K116" s="36" t="s">
        <v>14</v>
      </c>
      <c r="L116" s="36"/>
      <c r="M116" s="36" t="s">
        <v>80</v>
      </c>
      <c r="N116" s="64">
        <v>11.462574666945082</v>
      </c>
      <c r="O116" s="65">
        <v>6</v>
      </c>
      <c r="P116" s="66">
        <v>3.0881525515603467</v>
      </c>
      <c r="Q116" s="64">
        <v>12.828690017098664</v>
      </c>
      <c r="R116" s="65">
        <v>6</v>
      </c>
      <c r="S116" s="66">
        <v>3.0081598606308688</v>
      </c>
      <c r="T116" s="37">
        <v>-0.41354269550731743</v>
      </c>
      <c r="U116" s="19">
        <v>-1.5571595362764528</v>
      </c>
      <c r="V116" s="19">
        <v>0.73007414526181802</v>
      </c>
      <c r="W116" s="164"/>
      <c r="X116" s="166"/>
    </row>
    <row r="117" spans="9:24" x14ac:dyDescent="0.2">
      <c r="I117" s="38"/>
      <c r="J117" s="35" t="s">
        <v>74</v>
      </c>
      <c r="K117" s="36" t="s">
        <v>13</v>
      </c>
      <c r="L117" s="36"/>
      <c r="M117" s="36" t="s">
        <v>80</v>
      </c>
      <c r="N117" s="64">
        <v>0.1095480923720334</v>
      </c>
      <c r="O117" s="65">
        <v>10</v>
      </c>
      <c r="P117" s="66">
        <v>3.5530226776095339E-2</v>
      </c>
      <c r="Q117" s="64">
        <v>0.12421975057222459</v>
      </c>
      <c r="R117" s="65">
        <v>10</v>
      </c>
      <c r="S117" s="66">
        <v>3.1680252841290849E-2</v>
      </c>
      <c r="T117" s="37">
        <v>-0.41743642049134172</v>
      </c>
      <c r="U117" s="19">
        <v>-1.3034535891153816</v>
      </c>
      <c r="V117" s="19">
        <v>0.46858074813269807</v>
      </c>
      <c r="W117" s="164"/>
      <c r="X117" s="166"/>
    </row>
    <row r="118" spans="9:24" x14ac:dyDescent="0.2">
      <c r="I118" s="38"/>
      <c r="J118" s="35" t="s">
        <v>76</v>
      </c>
      <c r="K118" s="36" t="s">
        <v>12</v>
      </c>
      <c r="L118" s="36"/>
      <c r="M118" s="36" t="s">
        <v>80</v>
      </c>
      <c r="N118" s="64">
        <v>0.72466082623713923</v>
      </c>
      <c r="O118" s="65">
        <v>7</v>
      </c>
      <c r="P118" s="66">
        <v>0.13435810639740414</v>
      </c>
      <c r="Q118" s="64">
        <v>0.80060198282469774</v>
      </c>
      <c r="R118" s="65">
        <v>5</v>
      </c>
      <c r="S118" s="66">
        <v>0.20205236086605113</v>
      </c>
      <c r="T118" s="37">
        <v>-0.4252157402101101</v>
      </c>
      <c r="U118" s="19">
        <v>-1.5853932844148146</v>
      </c>
      <c r="V118" s="19">
        <v>0.73496180399459432</v>
      </c>
      <c r="W118" s="164"/>
      <c r="X118" s="166"/>
    </row>
    <row r="119" spans="9:24" x14ac:dyDescent="0.2">
      <c r="I119" s="32"/>
      <c r="J119" s="29" t="s">
        <v>78</v>
      </c>
      <c r="K119" s="30" t="s">
        <v>17</v>
      </c>
      <c r="L119" s="30"/>
      <c r="M119" s="30" t="s">
        <v>69</v>
      </c>
      <c r="N119" s="62">
        <v>0.2120975272930139</v>
      </c>
      <c r="O119" s="58">
        <v>6</v>
      </c>
      <c r="P119" s="63">
        <v>0.13232403626977202</v>
      </c>
      <c r="Q119" s="62">
        <v>0.27457799419648909</v>
      </c>
      <c r="R119" s="58">
        <v>6</v>
      </c>
      <c r="S119" s="63">
        <v>0.12034538639021555</v>
      </c>
      <c r="T119" s="31">
        <v>-0.45587067601378112</v>
      </c>
      <c r="U119" s="19">
        <v>-1.6020599262421198</v>
      </c>
      <c r="V119" s="19">
        <v>0.69031857421455745</v>
      </c>
      <c r="W119" s="164"/>
      <c r="X119" s="166"/>
    </row>
    <row r="120" spans="9:24" x14ac:dyDescent="0.2">
      <c r="I120" s="28"/>
      <c r="J120" s="25" t="s">
        <v>75</v>
      </c>
      <c r="K120" s="26" t="s">
        <v>19</v>
      </c>
      <c r="L120" s="26"/>
      <c r="M120" s="39" t="s">
        <v>67</v>
      </c>
      <c r="N120" s="69">
        <v>6.8175490756676588E-2</v>
      </c>
      <c r="O120" s="70">
        <v>6</v>
      </c>
      <c r="P120" s="71">
        <v>1.9438251344000446E-2</v>
      </c>
      <c r="Q120" s="69">
        <v>7.7033564322356612E-2</v>
      </c>
      <c r="R120" s="70">
        <v>6</v>
      </c>
      <c r="S120" s="71">
        <v>1.4741246650854177E-2</v>
      </c>
      <c r="T120" s="27">
        <v>-0.47385848227207372</v>
      </c>
      <c r="U120" s="19">
        <v>-1.6212148436334901</v>
      </c>
      <c r="V120" s="19">
        <v>0.67349787908934267</v>
      </c>
      <c r="W120" s="164"/>
      <c r="X120" s="166"/>
    </row>
    <row r="121" spans="9:24" x14ac:dyDescent="0.2">
      <c r="I121" s="32"/>
      <c r="J121" s="29" t="s">
        <v>77</v>
      </c>
      <c r="K121" s="30" t="s">
        <v>15</v>
      </c>
      <c r="L121" s="30"/>
      <c r="M121" s="30" t="s">
        <v>69</v>
      </c>
      <c r="N121" s="62">
        <v>7.7179638321234464E-2</v>
      </c>
      <c r="O121" s="58">
        <v>10</v>
      </c>
      <c r="P121" s="63">
        <v>1.4273041444317089E-2</v>
      </c>
      <c r="Q121" s="62">
        <v>8.4216700353998655E-2</v>
      </c>
      <c r="R121" s="58">
        <v>8</v>
      </c>
      <c r="S121" s="63">
        <v>1.3666907905154095E-2</v>
      </c>
      <c r="T121" s="31">
        <v>-0.47829231010704371</v>
      </c>
      <c r="U121" s="19">
        <v>-1.4210218303891022</v>
      </c>
      <c r="V121" s="19">
        <v>0.46443721017501488</v>
      </c>
      <c r="W121" s="164"/>
      <c r="X121" s="166"/>
    </row>
    <row r="122" spans="9:24" x14ac:dyDescent="0.2">
      <c r="I122" s="38"/>
      <c r="J122" s="35" t="s">
        <v>74</v>
      </c>
      <c r="K122" s="36" t="s">
        <v>14</v>
      </c>
      <c r="L122" s="36"/>
      <c r="M122" s="36" t="s">
        <v>80</v>
      </c>
      <c r="N122" s="64">
        <v>10.546737044782089</v>
      </c>
      <c r="O122" s="65">
        <v>10</v>
      </c>
      <c r="P122" s="66">
        <v>2.3192746998654541</v>
      </c>
      <c r="Q122" s="64">
        <v>11.896151164703777</v>
      </c>
      <c r="R122" s="65">
        <v>10</v>
      </c>
      <c r="S122" s="66">
        <v>2.8741880629086265</v>
      </c>
      <c r="T122" s="37">
        <v>-0.49486036962150509</v>
      </c>
      <c r="U122" s="19">
        <v>-1.3846973359738182</v>
      </c>
      <c r="V122" s="19">
        <v>0.39497659673080804</v>
      </c>
      <c r="W122" s="164"/>
      <c r="X122" s="166"/>
    </row>
    <row r="123" spans="9:24" x14ac:dyDescent="0.2">
      <c r="I123" s="38"/>
      <c r="J123" s="35" t="s">
        <v>78</v>
      </c>
      <c r="K123" s="36" t="s">
        <v>13</v>
      </c>
      <c r="L123" s="36"/>
      <c r="M123" s="36" t="s">
        <v>80</v>
      </c>
      <c r="N123" s="64">
        <v>0.11007479968224265</v>
      </c>
      <c r="O123" s="65">
        <v>6</v>
      </c>
      <c r="P123" s="66">
        <v>6.3201136530755389E-2</v>
      </c>
      <c r="Q123" s="64">
        <v>0.14022439624225805</v>
      </c>
      <c r="R123" s="65">
        <v>6</v>
      </c>
      <c r="S123" s="66">
        <v>4.8206844756144333E-2</v>
      </c>
      <c r="T123" s="37">
        <v>-0.49499924104200443</v>
      </c>
      <c r="U123" s="19">
        <v>-1.6437834013383177</v>
      </c>
      <c r="V123" s="19">
        <v>0.65378491925430893</v>
      </c>
      <c r="W123" s="164"/>
      <c r="X123" s="166"/>
    </row>
    <row r="124" spans="9:24" x14ac:dyDescent="0.2">
      <c r="I124" s="38"/>
      <c r="J124" s="35" t="s">
        <v>76</v>
      </c>
      <c r="K124" s="36" t="s">
        <v>11</v>
      </c>
      <c r="L124" s="36"/>
      <c r="M124" s="36" t="s">
        <v>80</v>
      </c>
      <c r="N124" s="64">
        <v>6.4790333784579976E-2</v>
      </c>
      <c r="O124" s="65">
        <v>7</v>
      </c>
      <c r="P124" s="66">
        <v>8.9724507886075073E-3</v>
      </c>
      <c r="Q124" s="64">
        <v>6.9396142794529728E-2</v>
      </c>
      <c r="R124" s="65">
        <v>5</v>
      </c>
      <c r="S124" s="66">
        <v>7.4560318692282841E-3</v>
      </c>
      <c r="T124" s="37">
        <v>-0.50605314331230467</v>
      </c>
      <c r="U124" s="19">
        <v>-1.6714121125981936</v>
      </c>
      <c r="V124" s="19">
        <v>0.65930582597358411</v>
      </c>
      <c r="W124" s="164"/>
      <c r="X124" s="166"/>
    </row>
    <row r="125" spans="9:24" x14ac:dyDescent="0.2">
      <c r="I125" s="38"/>
      <c r="J125" s="35" t="s">
        <v>73</v>
      </c>
      <c r="K125" s="36" t="s">
        <v>14</v>
      </c>
      <c r="L125" s="36"/>
      <c r="M125" s="36" t="s">
        <v>80</v>
      </c>
      <c r="N125" s="64">
        <v>7.6013758792551567</v>
      </c>
      <c r="O125" s="65">
        <v>10</v>
      </c>
      <c r="P125" s="66">
        <v>0.84237243702475095</v>
      </c>
      <c r="Q125" s="64">
        <v>8.3605607825008352</v>
      </c>
      <c r="R125" s="65">
        <v>10</v>
      </c>
      <c r="S125" s="66">
        <v>1.8053943167032884</v>
      </c>
      <c r="T125" s="37">
        <v>-0.51611836503099728</v>
      </c>
      <c r="U125" s="19">
        <v>-1.4071143151304994</v>
      </c>
      <c r="V125" s="19">
        <v>0.37487758506850488</v>
      </c>
      <c r="W125" s="164"/>
      <c r="X125" s="166"/>
    </row>
    <row r="126" spans="9:24" x14ac:dyDescent="0.2">
      <c r="I126" s="32"/>
      <c r="J126" s="29" t="s">
        <v>28</v>
      </c>
      <c r="K126" s="30" t="s">
        <v>16</v>
      </c>
      <c r="L126" s="30"/>
      <c r="M126" s="30" t="s">
        <v>69</v>
      </c>
      <c r="N126" s="62">
        <v>0.28664363163363682</v>
      </c>
      <c r="O126" s="58">
        <v>7</v>
      </c>
      <c r="P126" s="63">
        <v>0.14610498564293894</v>
      </c>
      <c r="Q126" s="62">
        <v>0.3974735722599127</v>
      </c>
      <c r="R126" s="58">
        <v>5</v>
      </c>
      <c r="S126" s="63">
        <v>0.22669195677210396</v>
      </c>
      <c r="T126" s="31">
        <v>-0.55992208743949778</v>
      </c>
      <c r="U126" s="19">
        <v>-1.7292178974580423</v>
      </c>
      <c r="V126" s="19">
        <v>0.60937372257904665</v>
      </c>
      <c r="W126" s="164"/>
      <c r="X126" s="166"/>
    </row>
    <row r="127" spans="9:24" x14ac:dyDescent="0.2">
      <c r="I127" s="38"/>
      <c r="J127" s="35" t="s">
        <v>76</v>
      </c>
      <c r="K127" s="36" t="s">
        <v>14</v>
      </c>
      <c r="L127" s="36"/>
      <c r="M127" s="36" t="s">
        <v>80</v>
      </c>
      <c r="N127" s="64">
        <v>15.896725051002411</v>
      </c>
      <c r="O127" s="65">
        <v>7</v>
      </c>
      <c r="P127" s="66">
        <v>4.1048958188237146</v>
      </c>
      <c r="Q127" s="64">
        <v>18.625828293494457</v>
      </c>
      <c r="R127" s="65">
        <v>5</v>
      </c>
      <c r="S127" s="66">
        <v>4.8032442560609985</v>
      </c>
      <c r="T127" s="37">
        <v>-0.57268451553089705</v>
      </c>
      <c r="U127" s="19">
        <v>-1.7429692414002655</v>
      </c>
      <c r="V127" s="19">
        <v>0.59760021033847144</v>
      </c>
      <c r="W127" s="164"/>
      <c r="X127" s="166"/>
    </row>
    <row r="128" spans="9:24" x14ac:dyDescent="0.2">
      <c r="I128" s="28"/>
      <c r="J128" s="25" t="s">
        <v>79</v>
      </c>
      <c r="K128" s="26" t="s">
        <v>18</v>
      </c>
      <c r="L128" s="26"/>
      <c r="M128" s="39" t="s">
        <v>67</v>
      </c>
      <c r="N128" s="69">
        <v>7.4268876410902634E-3</v>
      </c>
      <c r="O128" s="70">
        <v>6</v>
      </c>
      <c r="P128" s="71">
        <v>1.7733320653688766E-3</v>
      </c>
      <c r="Q128" s="69">
        <v>8.8581867367018077E-3</v>
      </c>
      <c r="R128" s="70">
        <v>8</v>
      </c>
      <c r="S128" s="71">
        <v>2.5465558924221386E-3</v>
      </c>
      <c r="T128" s="27">
        <v>-0.58981909401550647</v>
      </c>
      <c r="U128" s="19">
        <v>-1.6706307204420852</v>
      </c>
      <c r="V128" s="19">
        <v>0.49099253241107232</v>
      </c>
      <c r="W128" s="164"/>
      <c r="X128" s="166" t="s">
        <v>71</v>
      </c>
    </row>
    <row r="129" spans="9:24" x14ac:dyDescent="0.2">
      <c r="I129" s="32"/>
      <c r="J129" s="29" t="s">
        <v>28</v>
      </c>
      <c r="K129" s="30" t="s">
        <v>15</v>
      </c>
      <c r="L129" s="30"/>
      <c r="M129" s="30" t="s">
        <v>69</v>
      </c>
      <c r="N129" s="62">
        <v>8.0789135869562115E-2</v>
      </c>
      <c r="O129" s="58">
        <v>7</v>
      </c>
      <c r="P129" s="63">
        <v>2.4188037850206203E-2</v>
      </c>
      <c r="Q129" s="62">
        <v>9.9162308323129777E-2</v>
      </c>
      <c r="R129" s="58">
        <v>5</v>
      </c>
      <c r="S129" s="63">
        <v>3.2440897012069439E-2</v>
      </c>
      <c r="T129" s="31">
        <v>-0.61021472929354958</v>
      </c>
      <c r="U129" s="19">
        <v>-1.7835314605846557</v>
      </c>
      <c r="V129" s="19">
        <v>0.56310200199755656</v>
      </c>
      <c r="W129" s="164"/>
      <c r="X129" s="166"/>
    </row>
    <row r="130" spans="9:24" x14ac:dyDescent="0.2">
      <c r="I130" s="38"/>
      <c r="J130" s="35" t="s">
        <v>74</v>
      </c>
      <c r="K130" s="36" t="s">
        <v>12</v>
      </c>
      <c r="L130" s="36"/>
      <c r="M130" s="36" t="s">
        <v>80</v>
      </c>
      <c r="N130" s="64">
        <v>0.68267413196620763</v>
      </c>
      <c r="O130" s="65">
        <v>10</v>
      </c>
      <c r="P130" s="66">
        <v>0.14029449756526358</v>
      </c>
      <c r="Q130" s="64">
        <v>0.79103382634608121</v>
      </c>
      <c r="R130" s="65">
        <v>10</v>
      </c>
      <c r="S130" s="66">
        <v>0.18664966843690384</v>
      </c>
      <c r="T130" s="37">
        <v>-0.62853832679128019</v>
      </c>
      <c r="U130" s="19">
        <v>-1.5264425384467355</v>
      </c>
      <c r="V130" s="19">
        <v>0.26936588486417501</v>
      </c>
      <c r="W130" s="164"/>
      <c r="X130" s="166"/>
    </row>
    <row r="131" spans="9:24" x14ac:dyDescent="0.2">
      <c r="I131" s="38"/>
      <c r="J131" s="35" t="s">
        <v>77</v>
      </c>
      <c r="K131" s="36" t="s">
        <v>11</v>
      </c>
      <c r="L131" s="36"/>
      <c r="M131" s="36" t="s">
        <v>80</v>
      </c>
      <c r="N131" s="64">
        <v>6.0326261177200934E-2</v>
      </c>
      <c r="O131" s="65">
        <v>10</v>
      </c>
      <c r="P131" s="66">
        <v>8.7889346645965895E-3</v>
      </c>
      <c r="Q131" s="64">
        <v>6.8580674879804293E-2</v>
      </c>
      <c r="R131" s="65">
        <v>8</v>
      </c>
      <c r="S131" s="66">
        <v>1.5986025497761291E-2</v>
      </c>
      <c r="T131" s="37">
        <v>-0.63086621155232303</v>
      </c>
      <c r="U131" s="19">
        <v>-1.5831250320834953</v>
      </c>
      <c r="V131" s="19">
        <v>0.32139260897884936</v>
      </c>
      <c r="W131" s="164"/>
      <c r="X131" s="166"/>
    </row>
    <row r="132" spans="9:24" x14ac:dyDescent="0.2">
      <c r="I132" s="38"/>
      <c r="J132" s="35" t="s">
        <v>75</v>
      </c>
      <c r="K132" s="36" t="s">
        <v>13</v>
      </c>
      <c r="L132" s="36"/>
      <c r="M132" s="36" t="s">
        <v>80</v>
      </c>
      <c r="N132" s="64">
        <v>0.13242755585007032</v>
      </c>
      <c r="O132" s="65">
        <v>6</v>
      </c>
      <c r="P132" s="66">
        <v>3.3796161931105663E-2</v>
      </c>
      <c r="Q132" s="64">
        <v>0.15679068647781583</v>
      </c>
      <c r="R132" s="65">
        <v>6</v>
      </c>
      <c r="S132" s="66">
        <v>3.6239156690121614E-2</v>
      </c>
      <c r="T132" s="37">
        <v>-0.64163715932790044</v>
      </c>
      <c r="U132" s="19">
        <v>-1.8019746177373792</v>
      </c>
      <c r="V132" s="19">
        <v>0.51870029908157833</v>
      </c>
      <c r="W132" s="164"/>
      <c r="X132" s="166"/>
    </row>
    <row r="133" spans="9:24" x14ac:dyDescent="0.2">
      <c r="I133" s="38"/>
      <c r="J133" s="35" t="s">
        <v>79</v>
      </c>
      <c r="K133" s="36" t="s">
        <v>11</v>
      </c>
      <c r="L133" s="36"/>
      <c r="M133" s="36" t="s">
        <v>80</v>
      </c>
      <c r="N133" s="64">
        <v>6.0654599284437248E-2</v>
      </c>
      <c r="O133" s="65">
        <v>6</v>
      </c>
      <c r="P133" s="66">
        <v>1.8820362960125667E-2</v>
      </c>
      <c r="Q133" s="64">
        <v>7.2086300760133545E-2</v>
      </c>
      <c r="R133" s="65">
        <v>8</v>
      </c>
      <c r="S133" s="66">
        <v>1.4391424440227769E-2</v>
      </c>
      <c r="T133" s="37">
        <v>-0.64893483078319147</v>
      </c>
      <c r="U133" s="19">
        <v>-1.7343842944313395</v>
      </c>
      <c r="V133" s="19">
        <v>0.43651463286495651</v>
      </c>
      <c r="W133" s="164"/>
      <c r="X133" s="166"/>
    </row>
    <row r="134" spans="9:24" x14ac:dyDescent="0.2">
      <c r="I134" s="20"/>
      <c r="J134" s="16" t="s">
        <v>78</v>
      </c>
      <c r="K134" s="17" t="s">
        <v>23</v>
      </c>
      <c r="L134" s="17"/>
      <c r="M134" s="17" t="s">
        <v>60</v>
      </c>
      <c r="N134" s="48">
        <v>0.25566181917949288</v>
      </c>
      <c r="O134" s="49">
        <v>6</v>
      </c>
      <c r="P134" s="50">
        <v>0.15589372541336355</v>
      </c>
      <c r="Q134" s="48">
        <v>0.36197120817459605</v>
      </c>
      <c r="R134" s="49">
        <v>6</v>
      </c>
      <c r="S134" s="50">
        <v>0.13745518869641871</v>
      </c>
      <c r="T134" s="18">
        <v>-0.6675264914582103</v>
      </c>
      <c r="U134" s="19">
        <v>-1.8301992817050867</v>
      </c>
      <c r="V134" s="19">
        <v>0.49514629878866601</v>
      </c>
      <c r="W134" s="164"/>
      <c r="X134" s="166"/>
    </row>
    <row r="135" spans="9:24" x14ac:dyDescent="0.2">
      <c r="I135" s="38"/>
      <c r="J135" s="35" t="s">
        <v>28</v>
      </c>
      <c r="K135" s="36" t="s">
        <v>11</v>
      </c>
      <c r="L135" s="36"/>
      <c r="M135" s="36" t="s">
        <v>80</v>
      </c>
      <c r="N135" s="64">
        <v>3.8472941487309599E-2</v>
      </c>
      <c r="O135" s="65">
        <v>7</v>
      </c>
      <c r="P135" s="66">
        <v>1.41572763452497E-2</v>
      </c>
      <c r="Q135" s="64">
        <v>4.9012091913375098E-2</v>
      </c>
      <c r="R135" s="65">
        <v>5</v>
      </c>
      <c r="S135" s="66">
        <v>1.51582945640479E-2</v>
      </c>
      <c r="T135" s="37">
        <v>-0.66768964046635149</v>
      </c>
      <c r="U135" s="19">
        <v>-1.8460054753737409</v>
      </c>
      <c r="V135" s="19">
        <v>0.51062619444103796</v>
      </c>
      <c r="W135" s="164"/>
      <c r="X135" s="166"/>
    </row>
    <row r="136" spans="9:24" x14ac:dyDescent="0.2">
      <c r="I136" s="38"/>
      <c r="J136" s="35" t="s">
        <v>76</v>
      </c>
      <c r="K136" s="36" t="s">
        <v>13</v>
      </c>
      <c r="L136" s="36"/>
      <c r="M136" s="36" t="s">
        <v>80</v>
      </c>
      <c r="N136" s="64">
        <v>0.11922727169326995</v>
      </c>
      <c r="O136" s="65">
        <v>7</v>
      </c>
      <c r="P136" s="66">
        <v>4.3399191163324184E-2</v>
      </c>
      <c r="Q136" s="64">
        <v>0.14927154024568923</v>
      </c>
      <c r="R136" s="65">
        <v>5</v>
      </c>
      <c r="S136" s="66">
        <v>3.1442330009406667E-2</v>
      </c>
      <c r="T136" s="37">
        <v>-0.70983457233310088</v>
      </c>
      <c r="U136" s="19">
        <v>-1.8920869319904021</v>
      </c>
      <c r="V136" s="19">
        <v>0.47241778732420026</v>
      </c>
      <c r="W136" s="164"/>
      <c r="X136" s="166"/>
    </row>
    <row r="137" spans="9:24" x14ac:dyDescent="0.2">
      <c r="I137" s="38"/>
      <c r="J137" s="35" t="s">
        <v>73</v>
      </c>
      <c r="K137" s="36" t="s">
        <v>13</v>
      </c>
      <c r="L137" s="36"/>
      <c r="M137" s="36" t="s">
        <v>80</v>
      </c>
      <c r="N137" s="64">
        <v>8.4707355708685608E-2</v>
      </c>
      <c r="O137" s="65">
        <v>10</v>
      </c>
      <c r="P137" s="66">
        <v>1.4888854025340117E-2</v>
      </c>
      <c r="Q137" s="64">
        <v>0.10035811877018294</v>
      </c>
      <c r="R137" s="65">
        <v>10</v>
      </c>
      <c r="S137" s="66">
        <v>2.5384474632582331E-2</v>
      </c>
      <c r="T137" s="37">
        <v>-0.72029207685719254</v>
      </c>
      <c r="U137" s="19">
        <v>-1.6247905404776031</v>
      </c>
      <c r="V137" s="19">
        <v>0.1842063867632181</v>
      </c>
      <c r="W137" s="164"/>
      <c r="X137" s="166"/>
    </row>
    <row r="138" spans="9:24" x14ac:dyDescent="0.2">
      <c r="I138" s="38"/>
      <c r="J138" s="35" t="s">
        <v>63</v>
      </c>
      <c r="K138" s="36" t="s">
        <v>13</v>
      </c>
      <c r="L138" s="36"/>
      <c r="M138" s="36" t="s">
        <v>80</v>
      </c>
      <c r="N138" s="67">
        <v>0.12330553978698955</v>
      </c>
      <c r="O138" s="65">
        <v>10</v>
      </c>
      <c r="P138" s="68">
        <v>2.2341164335941525E-2</v>
      </c>
      <c r="Q138" s="67">
        <v>0.14161911373981168</v>
      </c>
      <c r="R138" s="65">
        <v>8</v>
      </c>
      <c r="S138" s="68">
        <v>2.5755449586708241E-2</v>
      </c>
      <c r="T138" s="37">
        <v>-0.72985991361803348</v>
      </c>
      <c r="U138" s="19">
        <v>-1.689636280074434</v>
      </c>
      <c r="V138" s="19">
        <v>0.22991645283836715</v>
      </c>
      <c r="W138" s="164"/>
      <c r="X138" s="166"/>
    </row>
    <row r="139" spans="9:24" x14ac:dyDescent="0.2">
      <c r="I139" s="38"/>
      <c r="J139" s="35" t="s">
        <v>63</v>
      </c>
      <c r="K139" s="36" t="s">
        <v>12</v>
      </c>
      <c r="L139" s="36"/>
      <c r="M139" s="36" t="s">
        <v>80</v>
      </c>
      <c r="N139" s="64">
        <v>0.65373460128719985</v>
      </c>
      <c r="O139" s="65">
        <v>10</v>
      </c>
      <c r="P139" s="68">
        <v>8.5396406055941482E-2</v>
      </c>
      <c r="Q139" s="67">
        <v>0.7684222659342187</v>
      </c>
      <c r="R139" s="65">
        <v>8</v>
      </c>
      <c r="S139" s="68">
        <v>0.20155356925014067</v>
      </c>
      <c r="T139" s="37">
        <v>-0.73844233045191254</v>
      </c>
      <c r="U139" s="19">
        <v>-1.6989189584836666</v>
      </c>
      <c r="V139" s="19">
        <v>0.22203429757984139</v>
      </c>
      <c r="W139" s="164"/>
      <c r="X139" s="166"/>
    </row>
    <row r="140" spans="9:24" x14ac:dyDescent="0.2">
      <c r="I140" s="28"/>
      <c r="J140" s="25" t="s">
        <v>78</v>
      </c>
      <c r="K140" s="26" t="s">
        <v>20</v>
      </c>
      <c r="L140" s="26"/>
      <c r="M140" s="39" t="s">
        <v>67</v>
      </c>
      <c r="N140" s="69">
        <v>7.5713543399011521E-3</v>
      </c>
      <c r="O140" s="70">
        <v>6</v>
      </c>
      <c r="P140" s="71">
        <v>4.3929004772557062E-3</v>
      </c>
      <c r="Q140" s="69">
        <v>1.0726679209357019E-2</v>
      </c>
      <c r="R140" s="70">
        <v>6</v>
      </c>
      <c r="S140" s="71">
        <v>3.3632376990253661E-3</v>
      </c>
      <c r="T140" s="27">
        <v>-0.74429054481758949</v>
      </c>
      <c r="U140" s="19">
        <v>-1.9143994681687362</v>
      </c>
      <c r="V140" s="19">
        <v>0.42581837853355731</v>
      </c>
      <c r="W140" s="164"/>
      <c r="X140" s="166"/>
    </row>
    <row r="141" spans="9:24" x14ac:dyDescent="0.2">
      <c r="I141" s="24"/>
      <c r="J141" s="21" t="s">
        <v>33</v>
      </c>
      <c r="K141" s="22" t="s">
        <v>26</v>
      </c>
      <c r="L141" s="22"/>
      <c r="M141" s="22" t="s">
        <v>65</v>
      </c>
      <c r="N141" s="51">
        <v>5.4266476459561132E-4</v>
      </c>
      <c r="O141" s="52">
        <v>6</v>
      </c>
      <c r="P141" s="53">
        <v>3.8387960803667505E-4</v>
      </c>
      <c r="Q141" s="51">
        <v>8.7523249841921994E-4</v>
      </c>
      <c r="R141" s="52">
        <v>6</v>
      </c>
      <c r="S141" s="53">
        <v>4.3061817959850259E-4</v>
      </c>
      <c r="T141" s="23">
        <v>-0.75233960793643517</v>
      </c>
      <c r="U141" s="19">
        <v>-1.9232721679207478</v>
      </c>
      <c r="V141" s="19">
        <v>0.41859295204787761</v>
      </c>
      <c r="W141" s="164"/>
      <c r="X141" s="166"/>
    </row>
    <row r="142" spans="9:24" x14ac:dyDescent="0.2">
      <c r="I142" s="38"/>
      <c r="J142" s="35" t="s">
        <v>73</v>
      </c>
      <c r="K142" s="36" t="s">
        <v>12</v>
      </c>
      <c r="L142" s="36"/>
      <c r="M142" s="36" t="s">
        <v>80</v>
      </c>
      <c r="N142" s="64">
        <v>0.57993091071261205</v>
      </c>
      <c r="O142" s="65">
        <v>10</v>
      </c>
      <c r="P142" s="66">
        <v>4.7915445407183996E-2</v>
      </c>
      <c r="Q142" s="64">
        <v>0.66383089453963118</v>
      </c>
      <c r="R142" s="65">
        <v>10</v>
      </c>
      <c r="S142" s="66">
        <v>0.14012715839621265</v>
      </c>
      <c r="T142" s="37">
        <v>-0.76731217815407271</v>
      </c>
      <c r="U142" s="19">
        <v>-1.6755164298348226</v>
      </c>
      <c r="V142" s="19">
        <v>0.14089207352667721</v>
      </c>
      <c r="W142" s="164"/>
      <c r="X142" s="166"/>
    </row>
    <row r="143" spans="9:24" x14ac:dyDescent="0.2">
      <c r="I143" s="32"/>
      <c r="J143" s="29" t="s">
        <v>79</v>
      </c>
      <c r="K143" s="30" t="s">
        <v>15</v>
      </c>
      <c r="L143" s="30"/>
      <c r="M143" s="30" t="s">
        <v>69</v>
      </c>
      <c r="N143" s="62">
        <v>7.0758807824538236E-2</v>
      </c>
      <c r="O143" s="58">
        <v>6</v>
      </c>
      <c r="P143" s="63">
        <v>1.820926574981847E-2</v>
      </c>
      <c r="Q143" s="62">
        <v>8.7088576067004181E-2</v>
      </c>
      <c r="R143" s="58">
        <v>8</v>
      </c>
      <c r="S143" s="63">
        <v>2.0410868925046882E-2</v>
      </c>
      <c r="T143" s="31">
        <v>-0.77785779037199643</v>
      </c>
      <c r="U143" s="19">
        <v>-1.8748705736974935</v>
      </c>
      <c r="V143" s="19">
        <v>0.31915499295350058</v>
      </c>
      <c r="W143" s="164"/>
      <c r="X143" s="166" t="s">
        <v>61</v>
      </c>
    </row>
    <row r="144" spans="9:24" x14ac:dyDescent="0.2">
      <c r="I144" s="38"/>
      <c r="J144" s="35" t="s">
        <v>75</v>
      </c>
      <c r="K144" s="36" t="s">
        <v>12</v>
      </c>
      <c r="L144" s="36"/>
      <c r="M144" s="36" t="s">
        <v>80</v>
      </c>
      <c r="N144" s="64">
        <v>0.7547453716088578</v>
      </c>
      <c r="O144" s="65">
        <v>6</v>
      </c>
      <c r="P144" s="66">
        <v>0.21718437242933253</v>
      </c>
      <c r="Q144" s="64">
        <v>0.97770728822344599</v>
      </c>
      <c r="R144" s="65">
        <v>6</v>
      </c>
      <c r="S144" s="66">
        <v>0.24733200112385814</v>
      </c>
      <c r="T144" s="37">
        <v>-0.88400456335279165</v>
      </c>
      <c r="U144" s="19">
        <v>-2.0695711051858656</v>
      </c>
      <c r="V144" s="19">
        <v>0.30156197848028221</v>
      </c>
      <c r="W144" s="164"/>
      <c r="X144" s="166"/>
    </row>
    <row r="145" spans="9:24" x14ac:dyDescent="0.2">
      <c r="I145" s="38"/>
      <c r="J145" s="35" t="s">
        <v>28</v>
      </c>
      <c r="K145" s="36" t="s">
        <v>14</v>
      </c>
      <c r="L145" s="36"/>
      <c r="M145" s="36" t="s">
        <v>80</v>
      </c>
      <c r="N145" s="64">
        <v>5.0130162696750897</v>
      </c>
      <c r="O145" s="65">
        <v>7</v>
      </c>
      <c r="P145" s="66">
        <v>0.69897589111406777</v>
      </c>
      <c r="Q145" s="64">
        <v>6.7606171208777024</v>
      </c>
      <c r="R145" s="65">
        <v>5</v>
      </c>
      <c r="S145" s="66">
        <v>2.54928092617358</v>
      </c>
      <c r="T145" s="37">
        <v>-0.94820035122612856</v>
      </c>
      <c r="U145" s="19">
        <v>-2.1569102712354788</v>
      </c>
      <c r="V145" s="19">
        <v>0.26050956878322173</v>
      </c>
      <c r="W145" s="164"/>
      <c r="X145" s="166"/>
    </row>
    <row r="146" spans="9:24" x14ac:dyDescent="0.2">
      <c r="I146" s="38"/>
      <c r="J146" s="35" t="s">
        <v>63</v>
      </c>
      <c r="K146" s="36" t="s">
        <v>14</v>
      </c>
      <c r="L146" s="36"/>
      <c r="M146" s="36" t="s">
        <v>80</v>
      </c>
      <c r="N146" s="64">
        <v>7.0250793778707088</v>
      </c>
      <c r="O146" s="65">
        <v>10</v>
      </c>
      <c r="P146" s="66">
        <v>1.2182534684474231</v>
      </c>
      <c r="Q146" s="64">
        <v>8.7648590215597224</v>
      </c>
      <c r="R146" s="65">
        <v>8</v>
      </c>
      <c r="S146" s="66">
        <v>2.1459074848005044</v>
      </c>
      <c r="T146" s="37">
        <v>-0.98148823537981145</v>
      </c>
      <c r="U146" s="19">
        <v>-1.964911498461213</v>
      </c>
      <c r="V146" s="19">
        <v>1.9350277015900419E-3</v>
      </c>
      <c r="W146" s="164"/>
      <c r="X146" s="166"/>
    </row>
    <row r="147" spans="9:24" x14ac:dyDescent="0.2">
      <c r="I147" s="32"/>
      <c r="J147" s="29" t="s">
        <v>79</v>
      </c>
      <c r="K147" s="30" t="s">
        <v>16</v>
      </c>
      <c r="L147" s="30"/>
      <c r="M147" s="30" t="s">
        <v>69</v>
      </c>
      <c r="N147" s="62">
        <v>0.42599517483147203</v>
      </c>
      <c r="O147" s="58">
        <v>6</v>
      </c>
      <c r="P147" s="63">
        <v>0.11013750240442746</v>
      </c>
      <c r="Q147" s="62">
        <v>0.58584591063340352</v>
      </c>
      <c r="R147" s="58">
        <v>8</v>
      </c>
      <c r="S147" s="63">
        <v>0.16526770207486391</v>
      </c>
      <c r="T147" s="31">
        <v>-1.0261747808710768</v>
      </c>
      <c r="U147" s="19">
        <v>-2.1508509734095487</v>
      </c>
      <c r="V147" s="19">
        <v>9.8501411667395011E-2</v>
      </c>
      <c r="W147" s="164"/>
      <c r="X147" s="166"/>
    </row>
    <row r="148" spans="9:24" x14ac:dyDescent="0.2">
      <c r="I148" s="38"/>
      <c r="J148" s="35" t="s">
        <v>74</v>
      </c>
      <c r="K148" s="36" t="s">
        <v>11</v>
      </c>
      <c r="L148" s="36"/>
      <c r="M148" s="36" t="s">
        <v>80</v>
      </c>
      <c r="N148" s="74">
        <v>5.3552853079690411E-2</v>
      </c>
      <c r="O148" s="75">
        <v>10</v>
      </c>
      <c r="P148" s="76">
        <v>7.7203814861763233E-3</v>
      </c>
      <c r="Q148" s="74">
        <v>6.4279968984603475E-2</v>
      </c>
      <c r="R148" s="75">
        <v>10</v>
      </c>
      <c r="S148" s="76">
        <v>1.015294095145155E-2</v>
      </c>
      <c r="T148" s="37">
        <v>-1.1390733734516978</v>
      </c>
      <c r="U148" s="19">
        <v>-2.0840061470462827</v>
      </c>
      <c r="V148" s="19">
        <v>-0.19414059985711274</v>
      </c>
    </row>
  </sheetData>
  <mergeCells count="22">
    <mergeCell ref="J3:M3"/>
    <mergeCell ref="A4:C4"/>
    <mergeCell ref="D4:F4"/>
    <mergeCell ref="A12:C12"/>
    <mergeCell ref="D12:F12"/>
    <mergeCell ref="K4:L4"/>
    <mergeCell ref="E20:F20"/>
    <mergeCell ref="W4:W80"/>
    <mergeCell ref="X4:X12"/>
    <mergeCell ref="E21:F21"/>
    <mergeCell ref="E22:F22"/>
    <mergeCell ref="E23:F23"/>
    <mergeCell ref="E24:F24"/>
    <mergeCell ref="E25:F25"/>
    <mergeCell ref="X13:X15"/>
    <mergeCell ref="X16:X63"/>
    <mergeCell ref="X64:X102"/>
    <mergeCell ref="W81:W147"/>
    <mergeCell ref="A20:C20"/>
    <mergeCell ref="X103:X127"/>
    <mergeCell ref="X128:X142"/>
    <mergeCell ref="X143:X14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8C3FA-B0F2-F547-960F-4E0FC1ED7303}">
  <dimension ref="A1:XFD14"/>
  <sheetViews>
    <sheetView workbookViewId="0">
      <selection activeCell="A2" sqref="A2"/>
    </sheetView>
  </sheetViews>
  <sheetFormatPr baseColWidth="10" defaultRowHeight="16" x14ac:dyDescent="0.2"/>
  <cols>
    <col min="1" max="2" width="14.83203125" customWidth="1"/>
    <col min="4" max="5" width="11.1640625" customWidth="1"/>
  </cols>
  <sheetData>
    <row r="1" spans="1:16384" x14ac:dyDescent="0.2">
      <c r="A1" s="3" t="s">
        <v>113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  <c r="ALQ1" s="3"/>
      <c r="ALR1" s="3"/>
      <c r="ALS1" s="3"/>
      <c r="ALT1" s="3"/>
      <c r="ALU1" s="3"/>
      <c r="ALV1" s="3"/>
      <c r="ALW1" s="3"/>
      <c r="ALX1" s="3"/>
      <c r="ALY1" s="3"/>
      <c r="ALZ1" s="3"/>
      <c r="AMA1" s="3"/>
      <c r="AMB1" s="3"/>
      <c r="AMC1" s="3"/>
      <c r="AMD1" s="3"/>
      <c r="AME1" s="3"/>
      <c r="AMF1" s="3"/>
      <c r="AMG1" s="3"/>
      <c r="AMH1" s="3"/>
      <c r="AMI1" s="3"/>
      <c r="AMJ1" s="3"/>
      <c r="AMK1" s="3"/>
      <c r="AML1" s="3"/>
      <c r="AMM1" s="3"/>
      <c r="AMN1" s="3"/>
      <c r="AMO1" s="3"/>
      <c r="AMP1" s="3"/>
      <c r="AMQ1" s="3"/>
      <c r="AMR1" s="3"/>
      <c r="AMS1" s="3"/>
      <c r="AMT1" s="3"/>
      <c r="AMU1" s="3"/>
      <c r="AMV1" s="3"/>
      <c r="AMW1" s="3"/>
      <c r="AMX1" s="3"/>
      <c r="AMY1" s="3"/>
      <c r="AMZ1" s="3"/>
      <c r="ANA1" s="3"/>
      <c r="ANB1" s="3"/>
      <c r="ANC1" s="3"/>
      <c r="AND1" s="3"/>
      <c r="ANE1" s="3"/>
      <c r="ANF1" s="3"/>
      <c r="ANG1" s="3"/>
      <c r="ANH1" s="3"/>
      <c r="ANI1" s="3"/>
      <c r="ANJ1" s="3"/>
      <c r="ANK1" s="3"/>
      <c r="ANL1" s="3"/>
      <c r="ANM1" s="3"/>
      <c r="ANN1" s="3"/>
      <c r="ANO1" s="3"/>
      <c r="ANP1" s="3"/>
      <c r="ANQ1" s="3"/>
      <c r="ANR1" s="3"/>
      <c r="ANS1" s="3"/>
      <c r="ANT1" s="3"/>
      <c r="ANU1" s="3"/>
      <c r="ANV1" s="3"/>
      <c r="ANW1" s="3"/>
      <c r="ANX1" s="3"/>
      <c r="ANY1" s="3"/>
      <c r="ANZ1" s="3"/>
      <c r="AOA1" s="3"/>
      <c r="AOB1" s="3"/>
      <c r="AOC1" s="3"/>
      <c r="AOD1" s="3"/>
      <c r="AOE1" s="3"/>
      <c r="AOF1" s="3"/>
      <c r="AOG1" s="3"/>
      <c r="AOH1" s="3"/>
      <c r="AOI1" s="3"/>
      <c r="AOJ1" s="3"/>
      <c r="AOK1" s="3"/>
      <c r="AOL1" s="3"/>
      <c r="AOM1" s="3"/>
      <c r="AON1" s="3"/>
      <c r="AOO1" s="3"/>
      <c r="AOP1" s="3"/>
      <c r="AOQ1" s="3"/>
      <c r="AOR1" s="3"/>
      <c r="AOS1" s="3"/>
      <c r="AOT1" s="3"/>
      <c r="AOU1" s="3"/>
      <c r="AOV1" s="3"/>
      <c r="AOW1" s="3"/>
      <c r="AOX1" s="3"/>
      <c r="AOY1" s="3"/>
      <c r="AOZ1" s="3"/>
      <c r="APA1" s="3"/>
      <c r="APB1" s="3"/>
      <c r="APC1" s="3"/>
      <c r="APD1" s="3"/>
      <c r="APE1" s="3"/>
      <c r="APF1" s="3"/>
      <c r="APG1" s="3"/>
      <c r="APH1" s="3"/>
      <c r="API1" s="3"/>
      <c r="APJ1" s="3"/>
      <c r="APK1" s="3"/>
      <c r="APL1" s="3"/>
      <c r="APM1" s="3"/>
      <c r="APN1" s="3"/>
      <c r="APO1" s="3"/>
      <c r="APP1" s="3"/>
      <c r="APQ1" s="3"/>
      <c r="APR1" s="3"/>
      <c r="APS1" s="3"/>
      <c r="APT1" s="3"/>
      <c r="APU1" s="3"/>
      <c r="APV1" s="3"/>
      <c r="APW1" s="3"/>
      <c r="APX1" s="3"/>
      <c r="APY1" s="3"/>
      <c r="APZ1" s="3"/>
      <c r="AQA1" s="3"/>
      <c r="AQB1" s="3"/>
      <c r="AQC1" s="3"/>
      <c r="AQD1" s="3"/>
      <c r="AQE1" s="3"/>
      <c r="AQF1" s="3"/>
      <c r="AQG1" s="3"/>
      <c r="AQH1" s="3"/>
      <c r="AQI1" s="3"/>
      <c r="AQJ1" s="3"/>
      <c r="AQK1" s="3"/>
      <c r="AQL1" s="3"/>
      <c r="AQM1" s="3"/>
      <c r="AQN1" s="3"/>
      <c r="AQO1" s="3"/>
      <c r="AQP1" s="3"/>
      <c r="AQQ1" s="3"/>
      <c r="AQR1" s="3"/>
      <c r="AQS1" s="3"/>
      <c r="AQT1" s="3"/>
      <c r="AQU1" s="3"/>
      <c r="AQV1" s="3"/>
      <c r="AQW1" s="3"/>
      <c r="AQX1" s="3"/>
      <c r="AQY1" s="3"/>
      <c r="AQZ1" s="3"/>
      <c r="ARA1" s="3"/>
      <c r="ARB1" s="3"/>
      <c r="ARC1" s="3"/>
      <c r="ARD1" s="3"/>
      <c r="ARE1" s="3"/>
      <c r="ARF1" s="3"/>
      <c r="ARG1" s="3"/>
      <c r="ARH1" s="3"/>
      <c r="ARI1" s="3"/>
      <c r="ARJ1" s="3"/>
      <c r="ARK1" s="3"/>
      <c r="ARL1" s="3"/>
      <c r="ARM1" s="3"/>
      <c r="ARN1" s="3"/>
      <c r="ARO1" s="3"/>
      <c r="ARP1" s="3"/>
      <c r="ARQ1" s="3"/>
      <c r="ARR1" s="3"/>
      <c r="ARS1" s="3"/>
      <c r="ART1" s="3"/>
      <c r="ARU1" s="3"/>
      <c r="ARV1" s="3"/>
      <c r="ARW1" s="3"/>
      <c r="ARX1" s="3"/>
      <c r="ARY1" s="3"/>
      <c r="ARZ1" s="3"/>
      <c r="ASA1" s="3"/>
      <c r="ASB1" s="3"/>
      <c r="ASC1" s="3"/>
      <c r="ASD1" s="3"/>
      <c r="ASE1" s="3"/>
      <c r="ASF1" s="3"/>
      <c r="ASG1" s="3"/>
      <c r="ASH1" s="3"/>
      <c r="ASI1" s="3"/>
      <c r="ASJ1" s="3"/>
      <c r="ASK1" s="3"/>
      <c r="ASL1" s="3"/>
      <c r="ASM1" s="3"/>
      <c r="ASN1" s="3"/>
      <c r="ASO1" s="3"/>
      <c r="ASP1" s="3"/>
      <c r="ASQ1" s="3"/>
      <c r="ASR1" s="3"/>
      <c r="ASS1" s="3"/>
      <c r="AST1" s="3"/>
      <c r="ASU1" s="3"/>
      <c r="ASV1" s="3"/>
      <c r="ASW1" s="3"/>
      <c r="ASX1" s="3"/>
      <c r="ASY1" s="3"/>
      <c r="ASZ1" s="3"/>
      <c r="ATA1" s="3"/>
      <c r="ATB1" s="3"/>
      <c r="ATC1" s="3"/>
      <c r="ATD1" s="3"/>
      <c r="ATE1" s="3"/>
      <c r="ATF1" s="3"/>
      <c r="ATG1" s="3"/>
      <c r="ATH1" s="3"/>
      <c r="ATI1" s="3"/>
      <c r="ATJ1" s="3"/>
      <c r="ATK1" s="3"/>
      <c r="ATL1" s="3"/>
      <c r="ATM1" s="3"/>
      <c r="ATN1" s="3"/>
      <c r="ATO1" s="3"/>
      <c r="ATP1" s="3"/>
      <c r="ATQ1" s="3"/>
      <c r="ATR1" s="3"/>
      <c r="ATS1" s="3"/>
      <c r="ATT1" s="3"/>
      <c r="ATU1" s="3"/>
      <c r="ATV1" s="3"/>
      <c r="ATW1" s="3"/>
      <c r="ATX1" s="3"/>
      <c r="ATY1" s="3"/>
      <c r="ATZ1" s="3"/>
      <c r="AUA1" s="3"/>
      <c r="AUB1" s="3"/>
      <c r="AUC1" s="3"/>
      <c r="AUD1" s="3"/>
      <c r="AUE1" s="3"/>
      <c r="AUF1" s="3"/>
      <c r="AUG1" s="3"/>
      <c r="AUH1" s="3"/>
      <c r="AUI1" s="3"/>
      <c r="AUJ1" s="3"/>
      <c r="AUK1" s="3"/>
      <c r="AUL1" s="3"/>
      <c r="AUM1" s="3"/>
      <c r="AUN1" s="3"/>
      <c r="AUO1" s="3"/>
      <c r="AUP1" s="3"/>
      <c r="AUQ1" s="3"/>
      <c r="AUR1" s="3"/>
      <c r="AUS1" s="3"/>
      <c r="AUT1" s="3"/>
      <c r="AUU1" s="3"/>
      <c r="AUV1" s="3"/>
      <c r="AUW1" s="3"/>
      <c r="AUX1" s="3"/>
      <c r="AUY1" s="3"/>
      <c r="AUZ1" s="3"/>
      <c r="AVA1" s="3"/>
      <c r="AVB1" s="3"/>
      <c r="AVC1" s="3"/>
      <c r="AVD1" s="3"/>
      <c r="AVE1" s="3"/>
      <c r="AVF1" s="3"/>
      <c r="AVG1" s="3"/>
      <c r="AVH1" s="3"/>
      <c r="AVI1" s="3"/>
      <c r="AVJ1" s="3"/>
      <c r="AVK1" s="3"/>
      <c r="AVL1" s="3"/>
      <c r="AVM1" s="3"/>
      <c r="AVN1" s="3"/>
      <c r="AVO1" s="3"/>
      <c r="AVP1" s="3"/>
      <c r="AVQ1" s="3"/>
      <c r="AVR1" s="3"/>
      <c r="AVS1" s="3"/>
      <c r="AVT1" s="3"/>
      <c r="AVU1" s="3"/>
      <c r="AVV1" s="3"/>
      <c r="AVW1" s="3"/>
      <c r="AVX1" s="3"/>
      <c r="AVY1" s="3"/>
      <c r="AVZ1" s="3"/>
      <c r="AWA1" s="3"/>
      <c r="AWB1" s="3"/>
      <c r="AWC1" s="3"/>
      <c r="AWD1" s="3"/>
      <c r="AWE1" s="3"/>
      <c r="AWF1" s="3"/>
      <c r="AWG1" s="3"/>
      <c r="AWH1" s="3"/>
      <c r="AWI1" s="3"/>
      <c r="AWJ1" s="3"/>
      <c r="AWK1" s="3"/>
      <c r="AWL1" s="3"/>
      <c r="AWM1" s="3"/>
      <c r="AWN1" s="3"/>
      <c r="AWO1" s="3"/>
      <c r="AWP1" s="3"/>
      <c r="AWQ1" s="3"/>
      <c r="AWR1" s="3"/>
      <c r="AWS1" s="3"/>
      <c r="AWT1" s="3"/>
      <c r="AWU1" s="3"/>
      <c r="AWV1" s="3"/>
      <c r="AWW1" s="3"/>
      <c r="AWX1" s="3"/>
      <c r="AWY1" s="3"/>
      <c r="AWZ1" s="3"/>
      <c r="AXA1" s="3"/>
      <c r="AXB1" s="3"/>
      <c r="AXC1" s="3"/>
      <c r="AXD1" s="3"/>
      <c r="AXE1" s="3"/>
      <c r="AXF1" s="3"/>
      <c r="AXG1" s="3"/>
      <c r="AXH1" s="3"/>
      <c r="AXI1" s="3"/>
      <c r="AXJ1" s="3"/>
      <c r="AXK1" s="3"/>
      <c r="AXL1" s="3"/>
      <c r="AXM1" s="3"/>
      <c r="AXN1" s="3"/>
      <c r="AXO1" s="3"/>
      <c r="AXP1" s="3"/>
      <c r="AXQ1" s="3"/>
      <c r="AXR1" s="3"/>
      <c r="AXS1" s="3"/>
      <c r="AXT1" s="3"/>
      <c r="AXU1" s="3"/>
      <c r="AXV1" s="3"/>
      <c r="AXW1" s="3"/>
      <c r="AXX1" s="3"/>
      <c r="AXY1" s="3"/>
      <c r="AXZ1" s="3"/>
      <c r="AYA1" s="3"/>
      <c r="AYB1" s="3"/>
      <c r="AYC1" s="3"/>
      <c r="AYD1" s="3"/>
      <c r="AYE1" s="3"/>
      <c r="AYF1" s="3"/>
      <c r="AYG1" s="3"/>
      <c r="AYH1" s="3"/>
      <c r="AYI1" s="3"/>
      <c r="AYJ1" s="3"/>
      <c r="AYK1" s="3"/>
      <c r="AYL1" s="3"/>
      <c r="AYM1" s="3"/>
      <c r="AYN1" s="3"/>
      <c r="AYO1" s="3"/>
      <c r="AYP1" s="3"/>
      <c r="AYQ1" s="3"/>
      <c r="AYR1" s="3"/>
      <c r="AYS1" s="3"/>
      <c r="AYT1" s="3"/>
      <c r="AYU1" s="3"/>
      <c r="AYV1" s="3"/>
      <c r="AYW1" s="3"/>
      <c r="AYX1" s="3"/>
      <c r="AYY1" s="3"/>
      <c r="AYZ1" s="3"/>
      <c r="AZA1" s="3"/>
      <c r="AZB1" s="3"/>
      <c r="AZC1" s="3"/>
      <c r="AZD1" s="3"/>
      <c r="AZE1" s="3"/>
      <c r="AZF1" s="3"/>
      <c r="AZG1" s="3"/>
      <c r="AZH1" s="3"/>
      <c r="AZI1" s="3"/>
      <c r="AZJ1" s="3"/>
      <c r="AZK1" s="3"/>
      <c r="AZL1" s="3"/>
      <c r="AZM1" s="3"/>
      <c r="AZN1" s="3"/>
      <c r="AZO1" s="3"/>
      <c r="AZP1" s="3"/>
      <c r="AZQ1" s="3"/>
      <c r="AZR1" s="3"/>
      <c r="AZS1" s="3"/>
      <c r="AZT1" s="3"/>
      <c r="AZU1" s="3"/>
      <c r="AZV1" s="3"/>
      <c r="AZW1" s="3"/>
      <c r="AZX1" s="3"/>
      <c r="AZY1" s="3"/>
      <c r="AZZ1" s="3"/>
      <c r="BAA1" s="3"/>
      <c r="BAB1" s="3"/>
      <c r="BAC1" s="3"/>
      <c r="BAD1" s="3"/>
      <c r="BAE1" s="3"/>
      <c r="BAF1" s="3"/>
      <c r="BAG1" s="3"/>
      <c r="BAH1" s="3"/>
      <c r="BAI1" s="3"/>
      <c r="BAJ1" s="3"/>
      <c r="BAK1" s="3"/>
      <c r="BAL1" s="3"/>
      <c r="BAM1" s="3"/>
      <c r="BAN1" s="3"/>
      <c r="BAO1" s="3"/>
      <c r="BAP1" s="3"/>
      <c r="BAQ1" s="3"/>
      <c r="BAR1" s="3"/>
      <c r="BAS1" s="3"/>
      <c r="BAT1" s="3"/>
      <c r="BAU1" s="3"/>
      <c r="BAV1" s="3"/>
      <c r="BAW1" s="3"/>
      <c r="BAX1" s="3"/>
      <c r="BAY1" s="3"/>
      <c r="BAZ1" s="3"/>
      <c r="BBA1" s="3"/>
      <c r="BBB1" s="3"/>
      <c r="BBC1" s="3"/>
      <c r="BBD1" s="3"/>
      <c r="BBE1" s="3"/>
      <c r="BBF1" s="3"/>
      <c r="BBG1" s="3"/>
      <c r="BBH1" s="3"/>
      <c r="BBI1" s="3"/>
      <c r="BBJ1" s="3"/>
      <c r="BBK1" s="3"/>
      <c r="BBL1" s="3"/>
      <c r="BBM1" s="3"/>
      <c r="BBN1" s="3"/>
      <c r="BBO1" s="3"/>
      <c r="BBP1" s="3"/>
      <c r="BBQ1" s="3"/>
      <c r="BBR1" s="3"/>
      <c r="BBS1" s="3"/>
      <c r="BBT1" s="3"/>
      <c r="BBU1" s="3"/>
      <c r="BBV1" s="3"/>
      <c r="BBW1" s="3"/>
      <c r="BBX1" s="3"/>
      <c r="BBY1" s="3"/>
      <c r="BBZ1" s="3"/>
      <c r="BCA1" s="3"/>
      <c r="BCB1" s="3"/>
      <c r="BCC1" s="3"/>
      <c r="BCD1" s="3"/>
      <c r="BCE1" s="3"/>
      <c r="BCF1" s="3"/>
      <c r="BCG1" s="3"/>
      <c r="BCH1" s="3"/>
      <c r="BCI1" s="3"/>
      <c r="BCJ1" s="3"/>
      <c r="BCK1" s="3"/>
      <c r="BCL1" s="3"/>
      <c r="BCM1" s="3"/>
      <c r="BCN1" s="3"/>
      <c r="BCO1" s="3"/>
      <c r="BCP1" s="3"/>
      <c r="BCQ1" s="3"/>
      <c r="BCR1" s="3"/>
      <c r="BCS1" s="3"/>
      <c r="BCT1" s="3"/>
      <c r="BCU1" s="3"/>
      <c r="BCV1" s="3"/>
      <c r="BCW1" s="3"/>
      <c r="BCX1" s="3"/>
      <c r="BCY1" s="3"/>
      <c r="BCZ1" s="3"/>
      <c r="BDA1" s="3"/>
      <c r="BDB1" s="3"/>
      <c r="BDC1" s="3"/>
      <c r="BDD1" s="3"/>
      <c r="BDE1" s="3"/>
      <c r="BDF1" s="3"/>
      <c r="BDG1" s="3"/>
      <c r="BDH1" s="3"/>
      <c r="BDI1" s="3"/>
      <c r="BDJ1" s="3"/>
      <c r="BDK1" s="3"/>
      <c r="BDL1" s="3"/>
      <c r="BDM1" s="3"/>
      <c r="BDN1" s="3"/>
      <c r="BDO1" s="3"/>
      <c r="BDP1" s="3"/>
      <c r="BDQ1" s="3"/>
      <c r="BDR1" s="3"/>
      <c r="BDS1" s="3"/>
      <c r="BDT1" s="3"/>
      <c r="BDU1" s="3"/>
      <c r="BDV1" s="3"/>
      <c r="BDW1" s="3"/>
      <c r="BDX1" s="3"/>
      <c r="BDY1" s="3"/>
      <c r="BDZ1" s="3"/>
      <c r="BEA1" s="3"/>
      <c r="BEB1" s="3"/>
      <c r="BEC1" s="3"/>
      <c r="BED1" s="3"/>
      <c r="BEE1" s="3"/>
      <c r="BEF1" s="3"/>
      <c r="BEG1" s="3"/>
      <c r="BEH1" s="3"/>
      <c r="BEI1" s="3"/>
      <c r="BEJ1" s="3"/>
      <c r="BEK1" s="3"/>
      <c r="BEL1" s="3"/>
      <c r="BEM1" s="3"/>
      <c r="BEN1" s="3"/>
      <c r="BEO1" s="3"/>
      <c r="BEP1" s="3"/>
      <c r="BEQ1" s="3"/>
      <c r="BER1" s="3"/>
      <c r="BES1" s="3"/>
      <c r="BET1" s="3"/>
      <c r="BEU1" s="3"/>
      <c r="BEV1" s="3"/>
      <c r="BEW1" s="3"/>
      <c r="BEX1" s="3"/>
      <c r="BEY1" s="3"/>
      <c r="BEZ1" s="3"/>
      <c r="BFA1" s="3"/>
      <c r="BFB1" s="3"/>
      <c r="BFC1" s="3"/>
      <c r="BFD1" s="3"/>
      <c r="BFE1" s="3"/>
      <c r="BFF1" s="3"/>
      <c r="BFG1" s="3"/>
      <c r="BFH1" s="3"/>
      <c r="BFI1" s="3"/>
      <c r="BFJ1" s="3"/>
      <c r="BFK1" s="3"/>
      <c r="BFL1" s="3"/>
      <c r="BFM1" s="3"/>
      <c r="BFN1" s="3"/>
      <c r="BFO1" s="3"/>
      <c r="BFP1" s="3"/>
      <c r="BFQ1" s="3"/>
      <c r="BFR1" s="3"/>
      <c r="BFS1" s="3"/>
      <c r="BFT1" s="3"/>
      <c r="BFU1" s="3"/>
      <c r="BFV1" s="3"/>
      <c r="BFW1" s="3"/>
      <c r="BFX1" s="3"/>
      <c r="BFY1" s="3"/>
      <c r="BFZ1" s="3"/>
      <c r="BGA1" s="3"/>
      <c r="BGB1" s="3"/>
      <c r="BGC1" s="3"/>
      <c r="BGD1" s="3"/>
      <c r="BGE1" s="3"/>
      <c r="BGF1" s="3"/>
      <c r="BGG1" s="3"/>
      <c r="BGH1" s="3"/>
      <c r="BGI1" s="3"/>
      <c r="BGJ1" s="3"/>
      <c r="BGK1" s="3"/>
      <c r="BGL1" s="3"/>
      <c r="BGM1" s="3"/>
      <c r="BGN1" s="3"/>
      <c r="BGO1" s="3"/>
      <c r="BGP1" s="3"/>
      <c r="BGQ1" s="3"/>
      <c r="BGR1" s="3"/>
      <c r="BGS1" s="3"/>
      <c r="BGT1" s="3"/>
      <c r="BGU1" s="3"/>
      <c r="BGV1" s="3"/>
      <c r="BGW1" s="3"/>
      <c r="BGX1" s="3"/>
      <c r="BGY1" s="3"/>
      <c r="BGZ1" s="3"/>
      <c r="BHA1" s="3"/>
      <c r="BHB1" s="3"/>
      <c r="BHC1" s="3"/>
      <c r="BHD1" s="3"/>
      <c r="BHE1" s="3"/>
      <c r="BHF1" s="3"/>
      <c r="BHG1" s="3"/>
      <c r="BHH1" s="3"/>
      <c r="BHI1" s="3"/>
      <c r="BHJ1" s="3"/>
      <c r="BHK1" s="3"/>
      <c r="BHL1" s="3"/>
      <c r="BHM1" s="3"/>
      <c r="BHN1" s="3"/>
      <c r="BHO1" s="3"/>
      <c r="BHP1" s="3"/>
      <c r="BHQ1" s="3"/>
      <c r="BHR1" s="3"/>
      <c r="BHS1" s="3"/>
      <c r="BHT1" s="3"/>
      <c r="BHU1" s="3"/>
      <c r="BHV1" s="3"/>
      <c r="BHW1" s="3"/>
      <c r="BHX1" s="3"/>
      <c r="BHY1" s="3"/>
      <c r="BHZ1" s="3"/>
      <c r="BIA1" s="3"/>
      <c r="BIB1" s="3"/>
      <c r="BIC1" s="3"/>
      <c r="BID1" s="3"/>
      <c r="BIE1" s="3"/>
      <c r="BIF1" s="3"/>
      <c r="BIG1" s="3"/>
      <c r="BIH1" s="3"/>
      <c r="BII1" s="3"/>
      <c r="BIJ1" s="3"/>
      <c r="BIK1" s="3"/>
      <c r="BIL1" s="3"/>
      <c r="BIM1" s="3"/>
      <c r="BIN1" s="3"/>
      <c r="BIO1" s="3"/>
      <c r="BIP1" s="3"/>
      <c r="BIQ1" s="3"/>
      <c r="BIR1" s="3"/>
      <c r="BIS1" s="3"/>
      <c r="BIT1" s="3"/>
      <c r="BIU1" s="3"/>
      <c r="BIV1" s="3"/>
      <c r="BIW1" s="3"/>
      <c r="BIX1" s="3"/>
      <c r="BIY1" s="3"/>
      <c r="BIZ1" s="3"/>
      <c r="BJA1" s="3"/>
      <c r="BJB1" s="3"/>
      <c r="BJC1" s="3"/>
      <c r="BJD1" s="3"/>
      <c r="BJE1" s="3"/>
      <c r="BJF1" s="3"/>
      <c r="BJG1" s="3"/>
      <c r="BJH1" s="3"/>
      <c r="BJI1" s="3"/>
      <c r="BJJ1" s="3"/>
      <c r="BJK1" s="3"/>
      <c r="BJL1" s="3"/>
      <c r="BJM1" s="3"/>
      <c r="BJN1" s="3"/>
      <c r="BJO1" s="3"/>
      <c r="BJP1" s="3"/>
      <c r="BJQ1" s="3"/>
      <c r="BJR1" s="3"/>
      <c r="BJS1" s="3"/>
      <c r="BJT1" s="3"/>
      <c r="BJU1" s="3"/>
      <c r="BJV1" s="3"/>
      <c r="BJW1" s="3"/>
      <c r="BJX1" s="3"/>
      <c r="BJY1" s="3"/>
      <c r="BJZ1" s="3"/>
      <c r="BKA1" s="3"/>
      <c r="BKB1" s="3"/>
      <c r="BKC1" s="3"/>
      <c r="BKD1" s="3"/>
      <c r="BKE1" s="3"/>
      <c r="BKF1" s="3"/>
      <c r="BKG1" s="3"/>
      <c r="BKH1" s="3"/>
      <c r="BKI1" s="3"/>
      <c r="BKJ1" s="3"/>
      <c r="BKK1" s="3"/>
      <c r="BKL1" s="3"/>
      <c r="BKM1" s="3"/>
      <c r="BKN1" s="3"/>
      <c r="BKO1" s="3"/>
      <c r="BKP1" s="3"/>
      <c r="BKQ1" s="3"/>
      <c r="BKR1" s="3"/>
      <c r="BKS1" s="3"/>
      <c r="BKT1" s="3"/>
      <c r="BKU1" s="3"/>
      <c r="BKV1" s="3"/>
      <c r="BKW1" s="3"/>
      <c r="BKX1" s="3"/>
      <c r="BKY1" s="3"/>
      <c r="BKZ1" s="3"/>
      <c r="BLA1" s="3"/>
      <c r="BLB1" s="3"/>
      <c r="BLC1" s="3"/>
      <c r="BLD1" s="3"/>
      <c r="BLE1" s="3"/>
      <c r="BLF1" s="3"/>
      <c r="BLG1" s="3"/>
      <c r="BLH1" s="3"/>
      <c r="BLI1" s="3"/>
      <c r="BLJ1" s="3"/>
      <c r="BLK1" s="3"/>
      <c r="BLL1" s="3"/>
      <c r="BLM1" s="3"/>
      <c r="BLN1" s="3"/>
      <c r="BLO1" s="3"/>
      <c r="BLP1" s="3"/>
      <c r="BLQ1" s="3"/>
      <c r="BLR1" s="3"/>
      <c r="BLS1" s="3"/>
      <c r="BLT1" s="3"/>
      <c r="BLU1" s="3"/>
      <c r="BLV1" s="3"/>
      <c r="BLW1" s="3"/>
      <c r="BLX1" s="3"/>
      <c r="BLY1" s="3"/>
      <c r="BLZ1" s="3"/>
      <c r="BMA1" s="3"/>
      <c r="BMB1" s="3"/>
      <c r="BMC1" s="3"/>
      <c r="BMD1" s="3"/>
      <c r="BME1" s="3"/>
      <c r="BMF1" s="3"/>
      <c r="BMG1" s="3"/>
      <c r="BMH1" s="3"/>
      <c r="BMI1" s="3"/>
      <c r="BMJ1" s="3"/>
      <c r="BMK1" s="3"/>
      <c r="BML1" s="3"/>
      <c r="BMM1" s="3"/>
      <c r="BMN1" s="3"/>
      <c r="BMO1" s="3"/>
      <c r="BMP1" s="3"/>
      <c r="BMQ1" s="3"/>
      <c r="BMR1" s="3"/>
      <c r="BMS1" s="3"/>
      <c r="BMT1" s="3"/>
      <c r="BMU1" s="3"/>
      <c r="BMV1" s="3"/>
      <c r="BMW1" s="3"/>
      <c r="BMX1" s="3"/>
      <c r="BMY1" s="3"/>
      <c r="BMZ1" s="3"/>
      <c r="BNA1" s="3"/>
      <c r="BNB1" s="3"/>
      <c r="BNC1" s="3"/>
      <c r="BND1" s="3"/>
      <c r="BNE1" s="3"/>
      <c r="BNF1" s="3"/>
      <c r="BNG1" s="3"/>
      <c r="BNH1" s="3"/>
      <c r="BNI1" s="3"/>
      <c r="BNJ1" s="3"/>
      <c r="BNK1" s="3"/>
      <c r="BNL1" s="3"/>
      <c r="BNM1" s="3"/>
      <c r="BNN1" s="3"/>
      <c r="BNO1" s="3"/>
      <c r="BNP1" s="3"/>
      <c r="BNQ1" s="3"/>
      <c r="BNR1" s="3"/>
      <c r="BNS1" s="3"/>
      <c r="BNT1" s="3"/>
      <c r="BNU1" s="3"/>
      <c r="BNV1" s="3"/>
      <c r="BNW1" s="3"/>
      <c r="BNX1" s="3"/>
      <c r="BNY1" s="3"/>
      <c r="BNZ1" s="3"/>
      <c r="BOA1" s="3"/>
      <c r="BOB1" s="3"/>
      <c r="BOC1" s="3"/>
      <c r="BOD1" s="3"/>
      <c r="BOE1" s="3"/>
      <c r="BOF1" s="3"/>
      <c r="BOG1" s="3"/>
      <c r="BOH1" s="3"/>
      <c r="BOI1" s="3"/>
      <c r="BOJ1" s="3"/>
      <c r="BOK1" s="3"/>
      <c r="BOL1" s="3"/>
      <c r="BOM1" s="3"/>
      <c r="BON1" s="3"/>
      <c r="BOO1" s="3"/>
      <c r="BOP1" s="3"/>
      <c r="BOQ1" s="3"/>
      <c r="BOR1" s="3"/>
      <c r="BOS1" s="3"/>
      <c r="BOT1" s="3"/>
      <c r="BOU1" s="3"/>
      <c r="BOV1" s="3"/>
      <c r="BOW1" s="3"/>
      <c r="BOX1" s="3"/>
      <c r="BOY1" s="3"/>
      <c r="BOZ1" s="3"/>
      <c r="BPA1" s="3"/>
      <c r="BPB1" s="3"/>
      <c r="BPC1" s="3"/>
      <c r="BPD1" s="3"/>
      <c r="BPE1" s="3"/>
      <c r="BPF1" s="3"/>
      <c r="BPG1" s="3"/>
      <c r="BPH1" s="3"/>
      <c r="BPI1" s="3"/>
      <c r="BPJ1" s="3"/>
      <c r="BPK1" s="3"/>
      <c r="BPL1" s="3"/>
      <c r="BPM1" s="3"/>
      <c r="BPN1" s="3"/>
      <c r="BPO1" s="3"/>
      <c r="BPP1" s="3"/>
      <c r="BPQ1" s="3"/>
      <c r="BPR1" s="3"/>
      <c r="BPS1" s="3"/>
      <c r="BPT1" s="3"/>
      <c r="BPU1" s="3"/>
      <c r="BPV1" s="3"/>
      <c r="BPW1" s="3"/>
      <c r="BPX1" s="3"/>
      <c r="BPY1" s="3"/>
      <c r="BPZ1" s="3"/>
      <c r="BQA1" s="3"/>
      <c r="BQB1" s="3"/>
      <c r="BQC1" s="3"/>
      <c r="BQD1" s="3"/>
      <c r="BQE1" s="3"/>
      <c r="BQF1" s="3"/>
      <c r="BQG1" s="3"/>
      <c r="BQH1" s="3"/>
      <c r="BQI1" s="3"/>
      <c r="BQJ1" s="3"/>
      <c r="BQK1" s="3"/>
      <c r="BQL1" s="3"/>
      <c r="BQM1" s="3"/>
      <c r="BQN1" s="3"/>
      <c r="BQO1" s="3"/>
      <c r="BQP1" s="3"/>
      <c r="BQQ1" s="3"/>
      <c r="BQR1" s="3"/>
      <c r="BQS1" s="3"/>
      <c r="BQT1" s="3"/>
      <c r="BQU1" s="3"/>
      <c r="BQV1" s="3"/>
      <c r="BQW1" s="3"/>
      <c r="BQX1" s="3"/>
      <c r="BQY1" s="3"/>
      <c r="BQZ1" s="3"/>
      <c r="BRA1" s="3"/>
      <c r="BRB1" s="3"/>
      <c r="BRC1" s="3"/>
      <c r="BRD1" s="3"/>
      <c r="BRE1" s="3"/>
      <c r="BRF1" s="3"/>
      <c r="BRG1" s="3"/>
      <c r="BRH1" s="3"/>
      <c r="BRI1" s="3"/>
      <c r="BRJ1" s="3"/>
      <c r="BRK1" s="3"/>
      <c r="BRL1" s="3"/>
      <c r="BRM1" s="3"/>
      <c r="BRN1" s="3"/>
      <c r="BRO1" s="3"/>
      <c r="BRP1" s="3"/>
      <c r="BRQ1" s="3"/>
      <c r="BRR1" s="3"/>
      <c r="BRS1" s="3"/>
      <c r="BRT1" s="3"/>
      <c r="BRU1" s="3"/>
      <c r="BRV1" s="3"/>
      <c r="BRW1" s="3"/>
      <c r="BRX1" s="3"/>
      <c r="BRY1" s="3"/>
      <c r="BRZ1" s="3"/>
      <c r="BSA1" s="3"/>
      <c r="BSB1" s="3"/>
      <c r="BSC1" s="3"/>
      <c r="BSD1" s="3"/>
      <c r="BSE1" s="3"/>
      <c r="BSF1" s="3"/>
      <c r="BSG1" s="3"/>
      <c r="BSH1" s="3"/>
      <c r="BSI1" s="3"/>
      <c r="BSJ1" s="3"/>
      <c r="BSK1" s="3"/>
      <c r="BSL1" s="3"/>
      <c r="BSM1" s="3"/>
      <c r="BSN1" s="3"/>
      <c r="BSO1" s="3"/>
      <c r="BSP1" s="3"/>
      <c r="BSQ1" s="3"/>
      <c r="BSR1" s="3"/>
      <c r="BSS1" s="3"/>
      <c r="BST1" s="3"/>
      <c r="BSU1" s="3"/>
      <c r="BSV1" s="3"/>
      <c r="BSW1" s="3"/>
      <c r="BSX1" s="3"/>
      <c r="BSY1" s="3"/>
      <c r="BSZ1" s="3"/>
      <c r="BTA1" s="3"/>
      <c r="BTB1" s="3"/>
      <c r="BTC1" s="3"/>
      <c r="BTD1" s="3"/>
      <c r="BTE1" s="3"/>
      <c r="BTF1" s="3"/>
      <c r="BTG1" s="3"/>
      <c r="BTH1" s="3"/>
      <c r="BTI1" s="3"/>
      <c r="BTJ1" s="3"/>
      <c r="BTK1" s="3"/>
      <c r="BTL1" s="3"/>
      <c r="BTM1" s="3"/>
      <c r="BTN1" s="3"/>
      <c r="BTO1" s="3"/>
      <c r="BTP1" s="3"/>
      <c r="BTQ1" s="3"/>
      <c r="BTR1" s="3"/>
      <c r="BTS1" s="3"/>
      <c r="BTT1" s="3"/>
      <c r="BTU1" s="3"/>
      <c r="BTV1" s="3"/>
      <c r="BTW1" s="3"/>
      <c r="BTX1" s="3"/>
      <c r="BTY1" s="3"/>
      <c r="BTZ1" s="3"/>
      <c r="BUA1" s="3"/>
      <c r="BUB1" s="3"/>
      <c r="BUC1" s="3"/>
      <c r="BUD1" s="3"/>
      <c r="BUE1" s="3"/>
      <c r="BUF1" s="3"/>
      <c r="BUG1" s="3"/>
      <c r="BUH1" s="3"/>
      <c r="BUI1" s="3"/>
      <c r="BUJ1" s="3"/>
      <c r="BUK1" s="3"/>
      <c r="BUL1" s="3"/>
      <c r="BUM1" s="3"/>
      <c r="BUN1" s="3"/>
      <c r="BUO1" s="3"/>
      <c r="BUP1" s="3"/>
      <c r="BUQ1" s="3"/>
      <c r="BUR1" s="3"/>
      <c r="BUS1" s="3"/>
      <c r="BUT1" s="3"/>
      <c r="BUU1" s="3"/>
      <c r="BUV1" s="3"/>
      <c r="BUW1" s="3"/>
      <c r="BUX1" s="3"/>
      <c r="BUY1" s="3"/>
      <c r="BUZ1" s="3"/>
      <c r="BVA1" s="3"/>
      <c r="BVB1" s="3"/>
      <c r="BVC1" s="3"/>
      <c r="BVD1" s="3"/>
      <c r="BVE1" s="3"/>
      <c r="BVF1" s="3"/>
      <c r="BVG1" s="3"/>
      <c r="BVH1" s="3"/>
      <c r="BVI1" s="3"/>
      <c r="BVJ1" s="3"/>
      <c r="BVK1" s="3"/>
      <c r="BVL1" s="3"/>
      <c r="BVM1" s="3"/>
      <c r="BVN1" s="3"/>
      <c r="BVO1" s="3"/>
      <c r="BVP1" s="3"/>
      <c r="BVQ1" s="3"/>
      <c r="BVR1" s="3"/>
      <c r="BVS1" s="3"/>
      <c r="BVT1" s="3"/>
      <c r="BVU1" s="3"/>
      <c r="BVV1" s="3"/>
      <c r="BVW1" s="3"/>
      <c r="BVX1" s="3"/>
      <c r="BVY1" s="3"/>
      <c r="BVZ1" s="3"/>
      <c r="BWA1" s="3"/>
      <c r="BWB1" s="3"/>
      <c r="BWC1" s="3"/>
      <c r="BWD1" s="3"/>
      <c r="BWE1" s="3"/>
      <c r="BWF1" s="3"/>
      <c r="BWG1" s="3"/>
      <c r="BWH1" s="3"/>
      <c r="BWI1" s="3"/>
      <c r="BWJ1" s="3"/>
      <c r="BWK1" s="3"/>
      <c r="BWL1" s="3"/>
      <c r="BWM1" s="3"/>
      <c r="BWN1" s="3"/>
      <c r="BWO1" s="3"/>
      <c r="BWP1" s="3"/>
      <c r="BWQ1" s="3"/>
      <c r="BWR1" s="3"/>
      <c r="BWS1" s="3"/>
      <c r="BWT1" s="3"/>
      <c r="BWU1" s="3"/>
      <c r="BWV1" s="3"/>
      <c r="BWW1" s="3"/>
      <c r="BWX1" s="3"/>
      <c r="BWY1" s="3"/>
      <c r="BWZ1" s="3"/>
      <c r="BXA1" s="3"/>
      <c r="BXB1" s="3"/>
      <c r="BXC1" s="3"/>
      <c r="BXD1" s="3"/>
      <c r="BXE1" s="3"/>
      <c r="BXF1" s="3"/>
      <c r="BXG1" s="3"/>
      <c r="BXH1" s="3"/>
      <c r="BXI1" s="3"/>
      <c r="BXJ1" s="3"/>
      <c r="BXK1" s="3"/>
      <c r="BXL1" s="3"/>
      <c r="BXM1" s="3"/>
      <c r="BXN1" s="3"/>
      <c r="BXO1" s="3"/>
      <c r="BXP1" s="3"/>
      <c r="BXQ1" s="3"/>
      <c r="BXR1" s="3"/>
      <c r="BXS1" s="3"/>
      <c r="BXT1" s="3"/>
      <c r="BXU1" s="3"/>
      <c r="BXV1" s="3"/>
      <c r="BXW1" s="3"/>
      <c r="BXX1" s="3"/>
      <c r="BXY1" s="3"/>
      <c r="BXZ1" s="3"/>
      <c r="BYA1" s="3"/>
      <c r="BYB1" s="3"/>
      <c r="BYC1" s="3"/>
      <c r="BYD1" s="3"/>
      <c r="BYE1" s="3"/>
      <c r="BYF1" s="3"/>
      <c r="BYG1" s="3"/>
      <c r="BYH1" s="3"/>
      <c r="BYI1" s="3"/>
      <c r="BYJ1" s="3"/>
      <c r="BYK1" s="3"/>
      <c r="BYL1" s="3"/>
      <c r="BYM1" s="3"/>
      <c r="BYN1" s="3"/>
      <c r="BYO1" s="3"/>
      <c r="BYP1" s="3"/>
      <c r="BYQ1" s="3"/>
      <c r="BYR1" s="3"/>
      <c r="BYS1" s="3"/>
      <c r="BYT1" s="3"/>
      <c r="BYU1" s="3"/>
      <c r="BYV1" s="3"/>
      <c r="BYW1" s="3"/>
      <c r="BYX1" s="3"/>
      <c r="BYY1" s="3"/>
      <c r="BYZ1" s="3"/>
      <c r="BZA1" s="3"/>
      <c r="BZB1" s="3"/>
      <c r="BZC1" s="3"/>
      <c r="BZD1" s="3"/>
      <c r="BZE1" s="3"/>
      <c r="BZF1" s="3"/>
      <c r="BZG1" s="3"/>
      <c r="BZH1" s="3"/>
      <c r="BZI1" s="3"/>
      <c r="BZJ1" s="3"/>
      <c r="BZK1" s="3"/>
      <c r="BZL1" s="3"/>
      <c r="BZM1" s="3"/>
      <c r="BZN1" s="3"/>
      <c r="BZO1" s="3"/>
      <c r="BZP1" s="3"/>
      <c r="BZQ1" s="3"/>
      <c r="BZR1" s="3"/>
      <c r="BZS1" s="3"/>
      <c r="BZT1" s="3"/>
      <c r="BZU1" s="3"/>
      <c r="BZV1" s="3"/>
      <c r="BZW1" s="3"/>
      <c r="BZX1" s="3"/>
      <c r="BZY1" s="3"/>
      <c r="BZZ1" s="3"/>
      <c r="CAA1" s="3"/>
      <c r="CAB1" s="3"/>
      <c r="CAC1" s="3"/>
      <c r="CAD1" s="3"/>
      <c r="CAE1" s="3"/>
      <c r="CAF1" s="3"/>
      <c r="CAG1" s="3"/>
      <c r="CAH1" s="3"/>
      <c r="CAI1" s="3"/>
      <c r="CAJ1" s="3"/>
      <c r="CAK1" s="3"/>
      <c r="CAL1" s="3"/>
      <c r="CAM1" s="3"/>
      <c r="CAN1" s="3"/>
      <c r="CAO1" s="3"/>
      <c r="CAP1" s="3"/>
      <c r="CAQ1" s="3"/>
      <c r="CAR1" s="3"/>
      <c r="CAS1" s="3"/>
      <c r="CAT1" s="3"/>
      <c r="CAU1" s="3"/>
      <c r="CAV1" s="3"/>
      <c r="CAW1" s="3"/>
      <c r="CAX1" s="3"/>
      <c r="CAY1" s="3"/>
      <c r="CAZ1" s="3"/>
      <c r="CBA1" s="3"/>
      <c r="CBB1" s="3"/>
      <c r="CBC1" s="3"/>
      <c r="CBD1" s="3"/>
      <c r="CBE1" s="3"/>
      <c r="CBF1" s="3"/>
      <c r="CBG1" s="3"/>
      <c r="CBH1" s="3"/>
      <c r="CBI1" s="3"/>
      <c r="CBJ1" s="3"/>
      <c r="CBK1" s="3"/>
      <c r="CBL1" s="3"/>
      <c r="CBM1" s="3"/>
      <c r="CBN1" s="3"/>
      <c r="CBO1" s="3"/>
      <c r="CBP1" s="3"/>
      <c r="CBQ1" s="3"/>
      <c r="CBR1" s="3"/>
      <c r="CBS1" s="3"/>
      <c r="CBT1" s="3"/>
      <c r="CBU1" s="3"/>
      <c r="CBV1" s="3"/>
      <c r="CBW1" s="3"/>
      <c r="CBX1" s="3"/>
      <c r="CBY1" s="3"/>
      <c r="CBZ1" s="3"/>
      <c r="CCA1" s="3"/>
      <c r="CCB1" s="3"/>
      <c r="CCC1" s="3"/>
      <c r="CCD1" s="3"/>
      <c r="CCE1" s="3"/>
      <c r="CCF1" s="3"/>
      <c r="CCG1" s="3"/>
      <c r="CCH1" s="3"/>
      <c r="CCI1" s="3"/>
      <c r="CCJ1" s="3"/>
      <c r="CCK1" s="3"/>
      <c r="CCL1" s="3"/>
      <c r="CCM1" s="3"/>
      <c r="CCN1" s="3"/>
      <c r="CCO1" s="3"/>
      <c r="CCP1" s="3"/>
      <c r="CCQ1" s="3"/>
      <c r="CCR1" s="3"/>
      <c r="CCS1" s="3"/>
      <c r="CCT1" s="3"/>
      <c r="CCU1" s="3"/>
      <c r="CCV1" s="3"/>
      <c r="CCW1" s="3"/>
      <c r="CCX1" s="3"/>
      <c r="CCY1" s="3"/>
      <c r="CCZ1" s="3"/>
      <c r="CDA1" s="3"/>
      <c r="CDB1" s="3"/>
      <c r="CDC1" s="3"/>
      <c r="CDD1" s="3"/>
      <c r="CDE1" s="3"/>
      <c r="CDF1" s="3"/>
      <c r="CDG1" s="3"/>
      <c r="CDH1" s="3"/>
      <c r="CDI1" s="3"/>
      <c r="CDJ1" s="3"/>
      <c r="CDK1" s="3"/>
      <c r="CDL1" s="3"/>
      <c r="CDM1" s="3"/>
      <c r="CDN1" s="3"/>
      <c r="CDO1" s="3"/>
      <c r="CDP1" s="3"/>
      <c r="CDQ1" s="3"/>
      <c r="CDR1" s="3"/>
      <c r="CDS1" s="3"/>
      <c r="CDT1" s="3"/>
      <c r="CDU1" s="3"/>
      <c r="CDV1" s="3"/>
      <c r="CDW1" s="3"/>
      <c r="CDX1" s="3"/>
      <c r="CDY1" s="3"/>
      <c r="CDZ1" s="3"/>
      <c r="CEA1" s="3"/>
      <c r="CEB1" s="3"/>
      <c r="CEC1" s="3"/>
      <c r="CED1" s="3"/>
      <c r="CEE1" s="3"/>
      <c r="CEF1" s="3"/>
      <c r="CEG1" s="3"/>
      <c r="CEH1" s="3"/>
      <c r="CEI1" s="3"/>
      <c r="CEJ1" s="3"/>
      <c r="CEK1" s="3"/>
      <c r="CEL1" s="3"/>
      <c r="CEM1" s="3"/>
      <c r="CEN1" s="3"/>
      <c r="CEO1" s="3"/>
      <c r="CEP1" s="3"/>
      <c r="CEQ1" s="3"/>
      <c r="CER1" s="3"/>
      <c r="CES1" s="3"/>
      <c r="CET1" s="3"/>
      <c r="CEU1" s="3"/>
      <c r="CEV1" s="3"/>
      <c r="CEW1" s="3"/>
      <c r="CEX1" s="3"/>
      <c r="CEY1" s="3"/>
      <c r="CEZ1" s="3"/>
      <c r="CFA1" s="3"/>
      <c r="CFB1" s="3"/>
      <c r="CFC1" s="3"/>
      <c r="CFD1" s="3"/>
      <c r="CFE1" s="3"/>
      <c r="CFF1" s="3"/>
      <c r="CFG1" s="3"/>
      <c r="CFH1" s="3"/>
      <c r="CFI1" s="3"/>
      <c r="CFJ1" s="3"/>
      <c r="CFK1" s="3"/>
      <c r="CFL1" s="3"/>
      <c r="CFM1" s="3"/>
      <c r="CFN1" s="3"/>
      <c r="CFO1" s="3"/>
      <c r="CFP1" s="3"/>
      <c r="CFQ1" s="3"/>
      <c r="CFR1" s="3"/>
      <c r="CFS1" s="3"/>
      <c r="CFT1" s="3"/>
      <c r="CFU1" s="3"/>
      <c r="CFV1" s="3"/>
      <c r="CFW1" s="3"/>
      <c r="CFX1" s="3"/>
      <c r="CFY1" s="3"/>
      <c r="CFZ1" s="3"/>
      <c r="CGA1" s="3"/>
      <c r="CGB1" s="3"/>
      <c r="CGC1" s="3"/>
      <c r="CGD1" s="3"/>
      <c r="CGE1" s="3"/>
      <c r="CGF1" s="3"/>
      <c r="CGG1" s="3"/>
      <c r="CGH1" s="3"/>
      <c r="CGI1" s="3"/>
      <c r="CGJ1" s="3"/>
      <c r="CGK1" s="3"/>
      <c r="CGL1" s="3"/>
      <c r="CGM1" s="3"/>
      <c r="CGN1" s="3"/>
      <c r="CGO1" s="3"/>
      <c r="CGP1" s="3"/>
      <c r="CGQ1" s="3"/>
      <c r="CGR1" s="3"/>
      <c r="CGS1" s="3"/>
      <c r="CGT1" s="3"/>
      <c r="CGU1" s="3"/>
      <c r="CGV1" s="3"/>
      <c r="CGW1" s="3"/>
      <c r="CGX1" s="3"/>
      <c r="CGY1" s="3"/>
      <c r="CGZ1" s="3"/>
      <c r="CHA1" s="3"/>
      <c r="CHB1" s="3"/>
      <c r="CHC1" s="3"/>
      <c r="CHD1" s="3"/>
      <c r="CHE1" s="3"/>
      <c r="CHF1" s="3"/>
      <c r="CHG1" s="3"/>
      <c r="CHH1" s="3"/>
      <c r="CHI1" s="3"/>
      <c r="CHJ1" s="3"/>
      <c r="CHK1" s="3"/>
      <c r="CHL1" s="3"/>
      <c r="CHM1" s="3"/>
      <c r="CHN1" s="3"/>
      <c r="CHO1" s="3"/>
      <c r="CHP1" s="3"/>
      <c r="CHQ1" s="3"/>
      <c r="CHR1" s="3"/>
      <c r="CHS1" s="3"/>
      <c r="CHT1" s="3"/>
      <c r="CHU1" s="3"/>
      <c r="CHV1" s="3"/>
      <c r="CHW1" s="3"/>
      <c r="CHX1" s="3"/>
      <c r="CHY1" s="3"/>
      <c r="CHZ1" s="3"/>
      <c r="CIA1" s="3"/>
      <c r="CIB1" s="3"/>
      <c r="CIC1" s="3"/>
      <c r="CID1" s="3"/>
      <c r="CIE1" s="3"/>
      <c r="CIF1" s="3"/>
      <c r="CIG1" s="3"/>
      <c r="CIH1" s="3"/>
      <c r="CII1" s="3"/>
      <c r="CIJ1" s="3"/>
      <c r="CIK1" s="3"/>
      <c r="CIL1" s="3"/>
      <c r="CIM1" s="3"/>
      <c r="CIN1" s="3"/>
      <c r="CIO1" s="3"/>
      <c r="CIP1" s="3"/>
      <c r="CIQ1" s="3"/>
      <c r="CIR1" s="3"/>
      <c r="CIS1" s="3"/>
      <c r="CIT1" s="3"/>
      <c r="CIU1" s="3"/>
      <c r="CIV1" s="3"/>
      <c r="CIW1" s="3"/>
      <c r="CIX1" s="3"/>
      <c r="CIY1" s="3"/>
      <c r="CIZ1" s="3"/>
      <c r="CJA1" s="3"/>
      <c r="CJB1" s="3"/>
      <c r="CJC1" s="3"/>
      <c r="CJD1" s="3"/>
      <c r="CJE1" s="3"/>
      <c r="CJF1" s="3"/>
      <c r="CJG1" s="3"/>
      <c r="CJH1" s="3"/>
      <c r="CJI1" s="3"/>
      <c r="CJJ1" s="3"/>
      <c r="CJK1" s="3"/>
      <c r="CJL1" s="3"/>
      <c r="CJM1" s="3"/>
      <c r="CJN1" s="3"/>
      <c r="CJO1" s="3"/>
      <c r="CJP1" s="3"/>
      <c r="CJQ1" s="3"/>
      <c r="CJR1" s="3"/>
      <c r="CJS1" s="3"/>
      <c r="CJT1" s="3"/>
      <c r="CJU1" s="3"/>
      <c r="CJV1" s="3"/>
      <c r="CJW1" s="3"/>
      <c r="CJX1" s="3"/>
      <c r="CJY1" s="3"/>
      <c r="CJZ1" s="3"/>
      <c r="CKA1" s="3"/>
      <c r="CKB1" s="3"/>
      <c r="CKC1" s="3"/>
      <c r="CKD1" s="3"/>
      <c r="CKE1" s="3"/>
      <c r="CKF1" s="3"/>
      <c r="CKG1" s="3"/>
      <c r="CKH1" s="3"/>
      <c r="CKI1" s="3"/>
      <c r="CKJ1" s="3"/>
      <c r="CKK1" s="3"/>
      <c r="CKL1" s="3"/>
      <c r="CKM1" s="3"/>
      <c r="CKN1" s="3"/>
      <c r="CKO1" s="3"/>
      <c r="CKP1" s="3"/>
      <c r="CKQ1" s="3"/>
      <c r="CKR1" s="3"/>
      <c r="CKS1" s="3"/>
      <c r="CKT1" s="3"/>
      <c r="CKU1" s="3"/>
      <c r="CKV1" s="3"/>
      <c r="CKW1" s="3"/>
      <c r="CKX1" s="3"/>
      <c r="CKY1" s="3"/>
      <c r="CKZ1" s="3"/>
      <c r="CLA1" s="3"/>
      <c r="CLB1" s="3"/>
      <c r="CLC1" s="3"/>
      <c r="CLD1" s="3"/>
      <c r="CLE1" s="3"/>
      <c r="CLF1" s="3"/>
      <c r="CLG1" s="3"/>
      <c r="CLH1" s="3"/>
      <c r="CLI1" s="3"/>
      <c r="CLJ1" s="3"/>
      <c r="CLK1" s="3"/>
      <c r="CLL1" s="3"/>
      <c r="CLM1" s="3"/>
      <c r="CLN1" s="3"/>
      <c r="CLO1" s="3"/>
      <c r="CLP1" s="3"/>
      <c r="CLQ1" s="3"/>
      <c r="CLR1" s="3"/>
      <c r="CLS1" s="3"/>
      <c r="CLT1" s="3"/>
      <c r="CLU1" s="3"/>
      <c r="CLV1" s="3"/>
      <c r="CLW1" s="3"/>
      <c r="CLX1" s="3"/>
      <c r="CLY1" s="3"/>
      <c r="CLZ1" s="3"/>
      <c r="CMA1" s="3"/>
      <c r="CMB1" s="3"/>
      <c r="CMC1" s="3"/>
      <c r="CMD1" s="3"/>
      <c r="CME1" s="3"/>
      <c r="CMF1" s="3"/>
      <c r="CMG1" s="3"/>
      <c r="CMH1" s="3"/>
      <c r="CMI1" s="3"/>
      <c r="CMJ1" s="3"/>
      <c r="CMK1" s="3"/>
      <c r="CML1" s="3"/>
      <c r="CMM1" s="3"/>
      <c r="CMN1" s="3"/>
      <c r="CMO1" s="3"/>
      <c r="CMP1" s="3"/>
      <c r="CMQ1" s="3"/>
      <c r="CMR1" s="3"/>
      <c r="CMS1" s="3"/>
      <c r="CMT1" s="3"/>
      <c r="CMU1" s="3"/>
      <c r="CMV1" s="3"/>
      <c r="CMW1" s="3"/>
      <c r="CMX1" s="3"/>
      <c r="CMY1" s="3"/>
      <c r="CMZ1" s="3"/>
      <c r="CNA1" s="3"/>
      <c r="CNB1" s="3"/>
      <c r="CNC1" s="3"/>
      <c r="CND1" s="3"/>
      <c r="CNE1" s="3"/>
      <c r="CNF1" s="3"/>
      <c r="CNG1" s="3"/>
      <c r="CNH1" s="3"/>
      <c r="CNI1" s="3"/>
      <c r="CNJ1" s="3"/>
      <c r="CNK1" s="3"/>
      <c r="CNL1" s="3"/>
      <c r="CNM1" s="3"/>
      <c r="CNN1" s="3"/>
      <c r="CNO1" s="3"/>
      <c r="CNP1" s="3"/>
      <c r="CNQ1" s="3"/>
      <c r="CNR1" s="3"/>
      <c r="CNS1" s="3"/>
      <c r="CNT1" s="3"/>
      <c r="CNU1" s="3"/>
      <c r="CNV1" s="3"/>
      <c r="CNW1" s="3"/>
      <c r="CNX1" s="3"/>
      <c r="CNY1" s="3"/>
      <c r="CNZ1" s="3"/>
      <c r="COA1" s="3"/>
      <c r="COB1" s="3"/>
      <c r="COC1" s="3"/>
      <c r="COD1" s="3"/>
      <c r="COE1" s="3"/>
      <c r="COF1" s="3"/>
      <c r="COG1" s="3"/>
      <c r="COH1" s="3"/>
      <c r="COI1" s="3"/>
      <c r="COJ1" s="3"/>
      <c r="COK1" s="3"/>
      <c r="COL1" s="3"/>
      <c r="COM1" s="3"/>
      <c r="CON1" s="3"/>
      <c r="COO1" s="3"/>
      <c r="COP1" s="3"/>
      <c r="COQ1" s="3"/>
      <c r="COR1" s="3"/>
      <c r="COS1" s="3"/>
      <c r="COT1" s="3"/>
      <c r="COU1" s="3"/>
      <c r="COV1" s="3"/>
      <c r="COW1" s="3"/>
      <c r="COX1" s="3"/>
      <c r="COY1" s="3"/>
      <c r="COZ1" s="3"/>
      <c r="CPA1" s="3"/>
      <c r="CPB1" s="3"/>
      <c r="CPC1" s="3"/>
      <c r="CPD1" s="3"/>
      <c r="CPE1" s="3"/>
      <c r="CPF1" s="3"/>
      <c r="CPG1" s="3"/>
      <c r="CPH1" s="3"/>
      <c r="CPI1" s="3"/>
      <c r="CPJ1" s="3"/>
      <c r="CPK1" s="3"/>
      <c r="CPL1" s="3"/>
      <c r="CPM1" s="3"/>
      <c r="CPN1" s="3"/>
      <c r="CPO1" s="3"/>
      <c r="CPP1" s="3"/>
      <c r="CPQ1" s="3"/>
      <c r="CPR1" s="3"/>
      <c r="CPS1" s="3"/>
      <c r="CPT1" s="3"/>
      <c r="CPU1" s="3"/>
      <c r="CPV1" s="3"/>
      <c r="CPW1" s="3"/>
      <c r="CPX1" s="3"/>
      <c r="CPY1" s="3"/>
      <c r="CPZ1" s="3"/>
      <c r="CQA1" s="3"/>
      <c r="CQB1" s="3"/>
      <c r="CQC1" s="3"/>
      <c r="CQD1" s="3"/>
      <c r="CQE1" s="3"/>
      <c r="CQF1" s="3"/>
      <c r="CQG1" s="3"/>
      <c r="CQH1" s="3"/>
      <c r="CQI1" s="3"/>
      <c r="CQJ1" s="3"/>
      <c r="CQK1" s="3"/>
      <c r="CQL1" s="3"/>
      <c r="CQM1" s="3"/>
      <c r="CQN1" s="3"/>
      <c r="CQO1" s="3"/>
      <c r="CQP1" s="3"/>
      <c r="CQQ1" s="3"/>
      <c r="CQR1" s="3"/>
      <c r="CQS1" s="3"/>
      <c r="CQT1" s="3"/>
      <c r="CQU1" s="3"/>
      <c r="CQV1" s="3"/>
      <c r="CQW1" s="3"/>
      <c r="CQX1" s="3"/>
      <c r="CQY1" s="3"/>
      <c r="CQZ1" s="3"/>
      <c r="CRA1" s="3"/>
      <c r="CRB1" s="3"/>
      <c r="CRC1" s="3"/>
      <c r="CRD1" s="3"/>
      <c r="CRE1" s="3"/>
      <c r="CRF1" s="3"/>
      <c r="CRG1" s="3"/>
      <c r="CRH1" s="3"/>
      <c r="CRI1" s="3"/>
      <c r="CRJ1" s="3"/>
      <c r="CRK1" s="3"/>
      <c r="CRL1" s="3"/>
      <c r="CRM1" s="3"/>
      <c r="CRN1" s="3"/>
      <c r="CRO1" s="3"/>
      <c r="CRP1" s="3"/>
      <c r="CRQ1" s="3"/>
      <c r="CRR1" s="3"/>
      <c r="CRS1" s="3"/>
      <c r="CRT1" s="3"/>
      <c r="CRU1" s="3"/>
      <c r="CRV1" s="3"/>
      <c r="CRW1" s="3"/>
      <c r="CRX1" s="3"/>
      <c r="CRY1" s="3"/>
      <c r="CRZ1" s="3"/>
      <c r="CSA1" s="3"/>
      <c r="CSB1" s="3"/>
      <c r="CSC1" s="3"/>
      <c r="CSD1" s="3"/>
      <c r="CSE1" s="3"/>
      <c r="CSF1" s="3"/>
      <c r="CSG1" s="3"/>
      <c r="CSH1" s="3"/>
      <c r="CSI1" s="3"/>
      <c r="CSJ1" s="3"/>
      <c r="CSK1" s="3"/>
      <c r="CSL1" s="3"/>
      <c r="CSM1" s="3"/>
      <c r="CSN1" s="3"/>
      <c r="CSO1" s="3"/>
      <c r="CSP1" s="3"/>
      <c r="CSQ1" s="3"/>
      <c r="CSR1" s="3"/>
      <c r="CSS1" s="3"/>
      <c r="CST1" s="3"/>
      <c r="CSU1" s="3"/>
      <c r="CSV1" s="3"/>
      <c r="CSW1" s="3"/>
      <c r="CSX1" s="3"/>
      <c r="CSY1" s="3"/>
      <c r="CSZ1" s="3"/>
      <c r="CTA1" s="3"/>
      <c r="CTB1" s="3"/>
      <c r="CTC1" s="3"/>
      <c r="CTD1" s="3"/>
      <c r="CTE1" s="3"/>
      <c r="CTF1" s="3"/>
      <c r="CTG1" s="3"/>
      <c r="CTH1" s="3"/>
      <c r="CTI1" s="3"/>
      <c r="CTJ1" s="3"/>
      <c r="CTK1" s="3"/>
      <c r="CTL1" s="3"/>
      <c r="CTM1" s="3"/>
      <c r="CTN1" s="3"/>
      <c r="CTO1" s="3"/>
      <c r="CTP1" s="3"/>
      <c r="CTQ1" s="3"/>
      <c r="CTR1" s="3"/>
      <c r="CTS1" s="3"/>
      <c r="CTT1" s="3"/>
      <c r="CTU1" s="3"/>
      <c r="CTV1" s="3"/>
      <c r="CTW1" s="3"/>
      <c r="CTX1" s="3"/>
      <c r="CTY1" s="3"/>
      <c r="CTZ1" s="3"/>
      <c r="CUA1" s="3"/>
      <c r="CUB1" s="3"/>
      <c r="CUC1" s="3"/>
      <c r="CUD1" s="3"/>
      <c r="CUE1" s="3"/>
      <c r="CUF1" s="3"/>
      <c r="CUG1" s="3"/>
      <c r="CUH1" s="3"/>
      <c r="CUI1" s="3"/>
      <c r="CUJ1" s="3"/>
      <c r="CUK1" s="3"/>
      <c r="CUL1" s="3"/>
      <c r="CUM1" s="3"/>
      <c r="CUN1" s="3"/>
      <c r="CUO1" s="3"/>
      <c r="CUP1" s="3"/>
      <c r="CUQ1" s="3"/>
      <c r="CUR1" s="3"/>
      <c r="CUS1" s="3"/>
      <c r="CUT1" s="3"/>
      <c r="CUU1" s="3"/>
      <c r="CUV1" s="3"/>
      <c r="CUW1" s="3"/>
      <c r="CUX1" s="3"/>
      <c r="CUY1" s="3"/>
      <c r="CUZ1" s="3"/>
      <c r="CVA1" s="3"/>
      <c r="CVB1" s="3"/>
      <c r="CVC1" s="3"/>
      <c r="CVD1" s="3"/>
      <c r="CVE1" s="3"/>
      <c r="CVF1" s="3"/>
      <c r="CVG1" s="3"/>
      <c r="CVH1" s="3"/>
      <c r="CVI1" s="3"/>
      <c r="CVJ1" s="3"/>
      <c r="CVK1" s="3"/>
      <c r="CVL1" s="3"/>
      <c r="CVM1" s="3"/>
      <c r="CVN1" s="3"/>
      <c r="CVO1" s="3"/>
      <c r="CVP1" s="3"/>
      <c r="CVQ1" s="3"/>
      <c r="CVR1" s="3"/>
      <c r="CVS1" s="3"/>
      <c r="CVT1" s="3"/>
      <c r="CVU1" s="3"/>
      <c r="CVV1" s="3"/>
      <c r="CVW1" s="3"/>
      <c r="CVX1" s="3"/>
      <c r="CVY1" s="3"/>
      <c r="CVZ1" s="3"/>
      <c r="CWA1" s="3"/>
      <c r="CWB1" s="3"/>
      <c r="CWC1" s="3"/>
      <c r="CWD1" s="3"/>
      <c r="CWE1" s="3"/>
      <c r="CWF1" s="3"/>
      <c r="CWG1" s="3"/>
      <c r="CWH1" s="3"/>
      <c r="CWI1" s="3"/>
      <c r="CWJ1" s="3"/>
      <c r="CWK1" s="3"/>
      <c r="CWL1" s="3"/>
      <c r="CWM1" s="3"/>
      <c r="CWN1" s="3"/>
      <c r="CWO1" s="3"/>
      <c r="CWP1" s="3"/>
      <c r="CWQ1" s="3"/>
      <c r="CWR1" s="3"/>
      <c r="CWS1" s="3"/>
      <c r="CWT1" s="3"/>
      <c r="CWU1" s="3"/>
      <c r="CWV1" s="3"/>
      <c r="CWW1" s="3"/>
      <c r="CWX1" s="3"/>
      <c r="CWY1" s="3"/>
      <c r="CWZ1" s="3"/>
      <c r="CXA1" s="3"/>
      <c r="CXB1" s="3"/>
      <c r="CXC1" s="3"/>
      <c r="CXD1" s="3"/>
      <c r="CXE1" s="3"/>
      <c r="CXF1" s="3"/>
      <c r="CXG1" s="3"/>
      <c r="CXH1" s="3"/>
      <c r="CXI1" s="3"/>
      <c r="CXJ1" s="3"/>
      <c r="CXK1" s="3"/>
      <c r="CXL1" s="3"/>
      <c r="CXM1" s="3"/>
      <c r="CXN1" s="3"/>
      <c r="CXO1" s="3"/>
      <c r="CXP1" s="3"/>
      <c r="CXQ1" s="3"/>
      <c r="CXR1" s="3"/>
      <c r="CXS1" s="3"/>
      <c r="CXT1" s="3"/>
      <c r="CXU1" s="3"/>
      <c r="CXV1" s="3"/>
      <c r="CXW1" s="3"/>
      <c r="CXX1" s="3"/>
      <c r="CXY1" s="3"/>
      <c r="CXZ1" s="3"/>
      <c r="CYA1" s="3"/>
      <c r="CYB1" s="3"/>
      <c r="CYC1" s="3"/>
      <c r="CYD1" s="3"/>
      <c r="CYE1" s="3"/>
      <c r="CYF1" s="3"/>
      <c r="CYG1" s="3"/>
      <c r="CYH1" s="3"/>
      <c r="CYI1" s="3"/>
      <c r="CYJ1" s="3"/>
      <c r="CYK1" s="3"/>
      <c r="CYL1" s="3"/>
      <c r="CYM1" s="3"/>
      <c r="CYN1" s="3"/>
      <c r="CYO1" s="3"/>
      <c r="CYP1" s="3"/>
      <c r="CYQ1" s="3"/>
      <c r="CYR1" s="3"/>
      <c r="CYS1" s="3"/>
      <c r="CYT1" s="3"/>
      <c r="CYU1" s="3"/>
      <c r="CYV1" s="3"/>
      <c r="CYW1" s="3"/>
      <c r="CYX1" s="3"/>
      <c r="CYY1" s="3"/>
      <c r="CYZ1" s="3"/>
      <c r="CZA1" s="3"/>
      <c r="CZB1" s="3"/>
      <c r="CZC1" s="3"/>
      <c r="CZD1" s="3"/>
      <c r="CZE1" s="3"/>
      <c r="CZF1" s="3"/>
      <c r="CZG1" s="3"/>
      <c r="CZH1" s="3"/>
      <c r="CZI1" s="3"/>
      <c r="CZJ1" s="3"/>
      <c r="CZK1" s="3"/>
      <c r="CZL1" s="3"/>
      <c r="CZM1" s="3"/>
      <c r="CZN1" s="3"/>
      <c r="CZO1" s="3"/>
      <c r="CZP1" s="3"/>
      <c r="CZQ1" s="3"/>
      <c r="CZR1" s="3"/>
      <c r="CZS1" s="3"/>
      <c r="CZT1" s="3"/>
      <c r="CZU1" s="3"/>
      <c r="CZV1" s="3"/>
      <c r="CZW1" s="3"/>
      <c r="CZX1" s="3"/>
      <c r="CZY1" s="3"/>
      <c r="CZZ1" s="3"/>
      <c r="DAA1" s="3"/>
      <c r="DAB1" s="3"/>
      <c r="DAC1" s="3"/>
      <c r="DAD1" s="3"/>
      <c r="DAE1" s="3"/>
      <c r="DAF1" s="3"/>
      <c r="DAG1" s="3"/>
      <c r="DAH1" s="3"/>
      <c r="DAI1" s="3"/>
      <c r="DAJ1" s="3"/>
      <c r="DAK1" s="3"/>
      <c r="DAL1" s="3"/>
      <c r="DAM1" s="3"/>
      <c r="DAN1" s="3"/>
      <c r="DAO1" s="3"/>
      <c r="DAP1" s="3"/>
      <c r="DAQ1" s="3"/>
      <c r="DAR1" s="3"/>
      <c r="DAS1" s="3"/>
      <c r="DAT1" s="3"/>
      <c r="DAU1" s="3"/>
      <c r="DAV1" s="3"/>
      <c r="DAW1" s="3"/>
      <c r="DAX1" s="3"/>
      <c r="DAY1" s="3"/>
      <c r="DAZ1" s="3"/>
      <c r="DBA1" s="3"/>
      <c r="DBB1" s="3"/>
      <c r="DBC1" s="3"/>
      <c r="DBD1" s="3"/>
      <c r="DBE1" s="3"/>
      <c r="DBF1" s="3"/>
      <c r="DBG1" s="3"/>
      <c r="DBH1" s="3"/>
      <c r="DBI1" s="3"/>
      <c r="DBJ1" s="3"/>
      <c r="DBK1" s="3"/>
      <c r="DBL1" s="3"/>
      <c r="DBM1" s="3"/>
      <c r="DBN1" s="3"/>
      <c r="DBO1" s="3"/>
      <c r="DBP1" s="3"/>
      <c r="DBQ1" s="3"/>
      <c r="DBR1" s="3"/>
      <c r="DBS1" s="3"/>
      <c r="DBT1" s="3"/>
      <c r="DBU1" s="3"/>
      <c r="DBV1" s="3"/>
      <c r="DBW1" s="3"/>
      <c r="DBX1" s="3"/>
      <c r="DBY1" s="3"/>
      <c r="DBZ1" s="3"/>
      <c r="DCA1" s="3"/>
      <c r="DCB1" s="3"/>
      <c r="DCC1" s="3"/>
      <c r="DCD1" s="3"/>
      <c r="DCE1" s="3"/>
      <c r="DCF1" s="3"/>
      <c r="DCG1" s="3"/>
      <c r="DCH1" s="3"/>
      <c r="DCI1" s="3"/>
      <c r="DCJ1" s="3"/>
      <c r="DCK1" s="3"/>
      <c r="DCL1" s="3"/>
      <c r="DCM1" s="3"/>
      <c r="DCN1" s="3"/>
      <c r="DCO1" s="3"/>
      <c r="DCP1" s="3"/>
      <c r="DCQ1" s="3"/>
      <c r="DCR1" s="3"/>
      <c r="DCS1" s="3"/>
      <c r="DCT1" s="3"/>
      <c r="DCU1" s="3"/>
      <c r="DCV1" s="3"/>
      <c r="DCW1" s="3"/>
      <c r="DCX1" s="3"/>
      <c r="DCY1" s="3"/>
      <c r="DCZ1" s="3"/>
      <c r="DDA1" s="3"/>
      <c r="DDB1" s="3"/>
      <c r="DDC1" s="3"/>
      <c r="DDD1" s="3"/>
      <c r="DDE1" s="3"/>
      <c r="DDF1" s="3"/>
      <c r="DDG1" s="3"/>
      <c r="DDH1" s="3"/>
      <c r="DDI1" s="3"/>
      <c r="DDJ1" s="3"/>
      <c r="DDK1" s="3"/>
      <c r="DDL1" s="3"/>
      <c r="DDM1" s="3"/>
      <c r="DDN1" s="3"/>
      <c r="DDO1" s="3"/>
      <c r="DDP1" s="3"/>
      <c r="DDQ1" s="3"/>
      <c r="DDR1" s="3"/>
      <c r="DDS1" s="3"/>
      <c r="DDT1" s="3"/>
      <c r="DDU1" s="3"/>
      <c r="DDV1" s="3"/>
      <c r="DDW1" s="3"/>
      <c r="DDX1" s="3"/>
      <c r="DDY1" s="3"/>
      <c r="DDZ1" s="3"/>
      <c r="DEA1" s="3"/>
      <c r="DEB1" s="3"/>
      <c r="DEC1" s="3"/>
      <c r="DED1" s="3"/>
      <c r="DEE1" s="3"/>
      <c r="DEF1" s="3"/>
      <c r="DEG1" s="3"/>
      <c r="DEH1" s="3"/>
      <c r="DEI1" s="3"/>
      <c r="DEJ1" s="3"/>
      <c r="DEK1" s="3"/>
      <c r="DEL1" s="3"/>
      <c r="DEM1" s="3"/>
      <c r="DEN1" s="3"/>
      <c r="DEO1" s="3"/>
      <c r="DEP1" s="3"/>
      <c r="DEQ1" s="3"/>
      <c r="DER1" s="3"/>
      <c r="DES1" s="3"/>
      <c r="DET1" s="3"/>
      <c r="DEU1" s="3"/>
      <c r="DEV1" s="3"/>
      <c r="DEW1" s="3"/>
      <c r="DEX1" s="3"/>
      <c r="DEY1" s="3"/>
      <c r="DEZ1" s="3"/>
      <c r="DFA1" s="3"/>
      <c r="DFB1" s="3"/>
      <c r="DFC1" s="3"/>
      <c r="DFD1" s="3"/>
      <c r="DFE1" s="3"/>
      <c r="DFF1" s="3"/>
      <c r="DFG1" s="3"/>
      <c r="DFH1" s="3"/>
      <c r="DFI1" s="3"/>
      <c r="DFJ1" s="3"/>
      <c r="DFK1" s="3"/>
      <c r="DFL1" s="3"/>
      <c r="DFM1" s="3"/>
      <c r="DFN1" s="3"/>
      <c r="DFO1" s="3"/>
      <c r="DFP1" s="3"/>
      <c r="DFQ1" s="3"/>
      <c r="DFR1" s="3"/>
      <c r="DFS1" s="3"/>
      <c r="DFT1" s="3"/>
      <c r="DFU1" s="3"/>
      <c r="DFV1" s="3"/>
      <c r="DFW1" s="3"/>
      <c r="DFX1" s="3"/>
      <c r="DFY1" s="3"/>
      <c r="DFZ1" s="3"/>
      <c r="DGA1" s="3"/>
      <c r="DGB1" s="3"/>
      <c r="DGC1" s="3"/>
      <c r="DGD1" s="3"/>
      <c r="DGE1" s="3"/>
      <c r="DGF1" s="3"/>
      <c r="DGG1" s="3"/>
      <c r="DGH1" s="3"/>
      <c r="DGI1" s="3"/>
      <c r="DGJ1" s="3"/>
      <c r="DGK1" s="3"/>
      <c r="DGL1" s="3"/>
      <c r="DGM1" s="3"/>
      <c r="DGN1" s="3"/>
      <c r="DGO1" s="3"/>
      <c r="DGP1" s="3"/>
      <c r="DGQ1" s="3"/>
      <c r="DGR1" s="3"/>
      <c r="DGS1" s="3"/>
      <c r="DGT1" s="3"/>
      <c r="DGU1" s="3"/>
      <c r="DGV1" s="3"/>
      <c r="DGW1" s="3"/>
      <c r="DGX1" s="3"/>
      <c r="DGY1" s="3"/>
      <c r="DGZ1" s="3"/>
      <c r="DHA1" s="3"/>
      <c r="DHB1" s="3"/>
      <c r="DHC1" s="3"/>
      <c r="DHD1" s="3"/>
      <c r="DHE1" s="3"/>
      <c r="DHF1" s="3"/>
      <c r="DHG1" s="3"/>
      <c r="DHH1" s="3"/>
      <c r="DHI1" s="3"/>
      <c r="DHJ1" s="3"/>
      <c r="DHK1" s="3"/>
      <c r="DHL1" s="3"/>
      <c r="DHM1" s="3"/>
      <c r="DHN1" s="3"/>
      <c r="DHO1" s="3"/>
      <c r="DHP1" s="3"/>
      <c r="DHQ1" s="3"/>
      <c r="DHR1" s="3"/>
      <c r="DHS1" s="3"/>
      <c r="DHT1" s="3"/>
      <c r="DHU1" s="3"/>
      <c r="DHV1" s="3"/>
      <c r="DHW1" s="3"/>
      <c r="DHX1" s="3"/>
      <c r="DHY1" s="3"/>
      <c r="DHZ1" s="3"/>
      <c r="DIA1" s="3"/>
      <c r="DIB1" s="3"/>
      <c r="DIC1" s="3"/>
      <c r="DID1" s="3"/>
      <c r="DIE1" s="3"/>
      <c r="DIF1" s="3"/>
      <c r="DIG1" s="3"/>
      <c r="DIH1" s="3"/>
      <c r="DII1" s="3"/>
      <c r="DIJ1" s="3"/>
      <c r="DIK1" s="3"/>
      <c r="DIL1" s="3"/>
      <c r="DIM1" s="3"/>
      <c r="DIN1" s="3"/>
      <c r="DIO1" s="3"/>
      <c r="DIP1" s="3"/>
      <c r="DIQ1" s="3"/>
      <c r="DIR1" s="3"/>
      <c r="DIS1" s="3"/>
      <c r="DIT1" s="3"/>
      <c r="DIU1" s="3"/>
      <c r="DIV1" s="3"/>
      <c r="DIW1" s="3"/>
      <c r="DIX1" s="3"/>
      <c r="DIY1" s="3"/>
      <c r="DIZ1" s="3"/>
      <c r="DJA1" s="3"/>
      <c r="DJB1" s="3"/>
      <c r="DJC1" s="3"/>
      <c r="DJD1" s="3"/>
      <c r="DJE1" s="3"/>
      <c r="DJF1" s="3"/>
      <c r="DJG1" s="3"/>
      <c r="DJH1" s="3"/>
      <c r="DJI1" s="3"/>
      <c r="DJJ1" s="3"/>
      <c r="DJK1" s="3"/>
      <c r="DJL1" s="3"/>
      <c r="DJM1" s="3"/>
      <c r="DJN1" s="3"/>
      <c r="DJO1" s="3"/>
      <c r="DJP1" s="3"/>
      <c r="DJQ1" s="3"/>
      <c r="DJR1" s="3"/>
      <c r="DJS1" s="3"/>
      <c r="DJT1" s="3"/>
      <c r="DJU1" s="3"/>
      <c r="DJV1" s="3"/>
      <c r="DJW1" s="3"/>
      <c r="DJX1" s="3"/>
      <c r="DJY1" s="3"/>
      <c r="DJZ1" s="3"/>
      <c r="DKA1" s="3"/>
      <c r="DKB1" s="3"/>
      <c r="DKC1" s="3"/>
      <c r="DKD1" s="3"/>
      <c r="DKE1" s="3"/>
      <c r="DKF1" s="3"/>
      <c r="DKG1" s="3"/>
      <c r="DKH1" s="3"/>
      <c r="DKI1" s="3"/>
      <c r="DKJ1" s="3"/>
      <c r="DKK1" s="3"/>
      <c r="DKL1" s="3"/>
      <c r="DKM1" s="3"/>
      <c r="DKN1" s="3"/>
      <c r="DKO1" s="3"/>
      <c r="DKP1" s="3"/>
      <c r="DKQ1" s="3"/>
      <c r="DKR1" s="3"/>
      <c r="DKS1" s="3"/>
      <c r="DKT1" s="3"/>
      <c r="DKU1" s="3"/>
      <c r="DKV1" s="3"/>
      <c r="DKW1" s="3"/>
      <c r="DKX1" s="3"/>
      <c r="DKY1" s="3"/>
      <c r="DKZ1" s="3"/>
      <c r="DLA1" s="3"/>
      <c r="DLB1" s="3"/>
      <c r="DLC1" s="3"/>
      <c r="DLD1" s="3"/>
      <c r="DLE1" s="3"/>
      <c r="DLF1" s="3"/>
      <c r="DLG1" s="3"/>
      <c r="DLH1" s="3"/>
      <c r="DLI1" s="3"/>
      <c r="DLJ1" s="3"/>
      <c r="DLK1" s="3"/>
      <c r="DLL1" s="3"/>
      <c r="DLM1" s="3"/>
      <c r="DLN1" s="3"/>
      <c r="DLO1" s="3"/>
      <c r="DLP1" s="3"/>
      <c r="DLQ1" s="3"/>
      <c r="DLR1" s="3"/>
      <c r="DLS1" s="3"/>
      <c r="DLT1" s="3"/>
      <c r="DLU1" s="3"/>
      <c r="DLV1" s="3"/>
      <c r="DLW1" s="3"/>
      <c r="DLX1" s="3"/>
      <c r="DLY1" s="3"/>
      <c r="DLZ1" s="3"/>
      <c r="DMA1" s="3"/>
      <c r="DMB1" s="3"/>
      <c r="DMC1" s="3"/>
      <c r="DMD1" s="3"/>
      <c r="DME1" s="3"/>
      <c r="DMF1" s="3"/>
      <c r="DMG1" s="3"/>
      <c r="DMH1" s="3"/>
      <c r="DMI1" s="3"/>
      <c r="DMJ1" s="3"/>
      <c r="DMK1" s="3"/>
      <c r="DML1" s="3"/>
      <c r="DMM1" s="3"/>
      <c r="DMN1" s="3"/>
      <c r="DMO1" s="3"/>
      <c r="DMP1" s="3"/>
      <c r="DMQ1" s="3"/>
      <c r="DMR1" s="3"/>
      <c r="DMS1" s="3"/>
      <c r="DMT1" s="3"/>
      <c r="DMU1" s="3"/>
      <c r="DMV1" s="3"/>
      <c r="DMW1" s="3"/>
      <c r="DMX1" s="3"/>
      <c r="DMY1" s="3"/>
      <c r="DMZ1" s="3"/>
      <c r="DNA1" s="3"/>
      <c r="DNB1" s="3"/>
      <c r="DNC1" s="3"/>
      <c r="DND1" s="3"/>
      <c r="DNE1" s="3"/>
      <c r="DNF1" s="3"/>
      <c r="DNG1" s="3"/>
      <c r="DNH1" s="3"/>
      <c r="DNI1" s="3"/>
      <c r="DNJ1" s="3"/>
      <c r="DNK1" s="3"/>
      <c r="DNL1" s="3"/>
      <c r="DNM1" s="3"/>
      <c r="DNN1" s="3"/>
      <c r="DNO1" s="3"/>
      <c r="DNP1" s="3"/>
      <c r="DNQ1" s="3"/>
      <c r="DNR1" s="3"/>
      <c r="DNS1" s="3"/>
      <c r="DNT1" s="3"/>
      <c r="DNU1" s="3"/>
      <c r="DNV1" s="3"/>
      <c r="DNW1" s="3"/>
      <c r="DNX1" s="3"/>
      <c r="DNY1" s="3"/>
      <c r="DNZ1" s="3"/>
      <c r="DOA1" s="3"/>
      <c r="DOB1" s="3"/>
      <c r="DOC1" s="3"/>
      <c r="DOD1" s="3"/>
      <c r="DOE1" s="3"/>
      <c r="DOF1" s="3"/>
      <c r="DOG1" s="3"/>
      <c r="DOH1" s="3"/>
      <c r="DOI1" s="3"/>
      <c r="DOJ1" s="3"/>
      <c r="DOK1" s="3"/>
      <c r="DOL1" s="3"/>
      <c r="DOM1" s="3"/>
      <c r="DON1" s="3"/>
      <c r="DOO1" s="3"/>
      <c r="DOP1" s="3"/>
      <c r="DOQ1" s="3"/>
      <c r="DOR1" s="3"/>
      <c r="DOS1" s="3"/>
      <c r="DOT1" s="3"/>
      <c r="DOU1" s="3"/>
      <c r="DOV1" s="3"/>
      <c r="DOW1" s="3"/>
      <c r="DOX1" s="3"/>
      <c r="DOY1" s="3"/>
      <c r="DOZ1" s="3"/>
      <c r="DPA1" s="3"/>
      <c r="DPB1" s="3"/>
      <c r="DPC1" s="3"/>
      <c r="DPD1" s="3"/>
      <c r="DPE1" s="3"/>
      <c r="DPF1" s="3"/>
      <c r="DPG1" s="3"/>
      <c r="DPH1" s="3"/>
      <c r="DPI1" s="3"/>
      <c r="DPJ1" s="3"/>
      <c r="DPK1" s="3"/>
      <c r="DPL1" s="3"/>
      <c r="DPM1" s="3"/>
      <c r="DPN1" s="3"/>
      <c r="DPO1" s="3"/>
      <c r="DPP1" s="3"/>
      <c r="DPQ1" s="3"/>
      <c r="DPR1" s="3"/>
      <c r="DPS1" s="3"/>
      <c r="DPT1" s="3"/>
      <c r="DPU1" s="3"/>
      <c r="DPV1" s="3"/>
      <c r="DPW1" s="3"/>
      <c r="DPX1" s="3"/>
      <c r="DPY1" s="3"/>
      <c r="DPZ1" s="3"/>
      <c r="DQA1" s="3"/>
      <c r="DQB1" s="3"/>
      <c r="DQC1" s="3"/>
      <c r="DQD1" s="3"/>
      <c r="DQE1" s="3"/>
      <c r="DQF1" s="3"/>
      <c r="DQG1" s="3"/>
      <c r="DQH1" s="3"/>
      <c r="DQI1" s="3"/>
      <c r="DQJ1" s="3"/>
      <c r="DQK1" s="3"/>
      <c r="DQL1" s="3"/>
      <c r="DQM1" s="3"/>
      <c r="DQN1" s="3"/>
      <c r="DQO1" s="3"/>
      <c r="DQP1" s="3"/>
      <c r="DQQ1" s="3"/>
      <c r="DQR1" s="3"/>
      <c r="DQS1" s="3"/>
      <c r="DQT1" s="3"/>
      <c r="DQU1" s="3"/>
      <c r="DQV1" s="3"/>
      <c r="DQW1" s="3"/>
      <c r="DQX1" s="3"/>
      <c r="DQY1" s="3"/>
      <c r="DQZ1" s="3"/>
      <c r="DRA1" s="3"/>
      <c r="DRB1" s="3"/>
      <c r="DRC1" s="3"/>
      <c r="DRD1" s="3"/>
      <c r="DRE1" s="3"/>
      <c r="DRF1" s="3"/>
      <c r="DRG1" s="3"/>
      <c r="DRH1" s="3"/>
      <c r="DRI1" s="3"/>
      <c r="DRJ1" s="3"/>
      <c r="DRK1" s="3"/>
      <c r="DRL1" s="3"/>
      <c r="DRM1" s="3"/>
      <c r="DRN1" s="3"/>
      <c r="DRO1" s="3"/>
      <c r="DRP1" s="3"/>
      <c r="DRQ1" s="3"/>
      <c r="DRR1" s="3"/>
      <c r="DRS1" s="3"/>
      <c r="DRT1" s="3"/>
      <c r="DRU1" s="3"/>
      <c r="DRV1" s="3"/>
      <c r="DRW1" s="3"/>
      <c r="DRX1" s="3"/>
      <c r="DRY1" s="3"/>
      <c r="DRZ1" s="3"/>
      <c r="DSA1" s="3"/>
      <c r="DSB1" s="3"/>
      <c r="DSC1" s="3"/>
      <c r="DSD1" s="3"/>
      <c r="DSE1" s="3"/>
      <c r="DSF1" s="3"/>
      <c r="DSG1" s="3"/>
      <c r="DSH1" s="3"/>
      <c r="DSI1" s="3"/>
      <c r="DSJ1" s="3"/>
      <c r="DSK1" s="3"/>
      <c r="DSL1" s="3"/>
      <c r="DSM1" s="3"/>
      <c r="DSN1" s="3"/>
      <c r="DSO1" s="3"/>
      <c r="DSP1" s="3"/>
      <c r="DSQ1" s="3"/>
      <c r="DSR1" s="3"/>
      <c r="DSS1" s="3"/>
      <c r="DST1" s="3"/>
      <c r="DSU1" s="3"/>
      <c r="DSV1" s="3"/>
      <c r="DSW1" s="3"/>
      <c r="DSX1" s="3"/>
      <c r="DSY1" s="3"/>
      <c r="DSZ1" s="3"/>
      <c r="DTA1" s="3"/>
      <c r="DTB1" s="3"/>
      <c r="DTC1" s="3"/>
      <c r="DTD1" s="3"/>
      <c r="DTE1" s="3"/>
      <c r="DTF1" s="3"/>
      <c r="DTG1" s="3"/>
      <c r="DTH1" s="3"/>
      <c r="DTI1" s="3"/>
      <c r="DTJ1" s="3"/>
      <c r="DTK1" s="3"/>
      <c r="DTL1" s="3"/>
      <c r="DTM1" s="3"/>
      <c r="DTN1" s="3"/>
      <c r="DTO1" s="3"/>
      <c r="DTP1" s="3"/>
      <c r="DTQ1" s="3"/>
      <c r="DTR1" s="3"/>
      <c r="DTS1" s="3"/>
      <c r="DTT1" s="3"/>
      <c r="DTU1" s="3"/>
      <c r="DTV1" s="3"/>
      <c r="DTW1" s="3"/>
      <c r="DTX1" s="3"/>
      <c r="DTY1" s="3"/>
      <c r="DTZ1" s="3"/>
      <c r="DUA1" s="3"/>
      <c r="DUB1" s="3"/>
      <c r="DUC1" s="3"/>
      <c r="DUD1" s="3"/>
      <c r="DUE1" s="3"/>
      <c r="DUF1" s="3"/>
      <c r="DUG1" s="3"/>
      <c r="DUH1" s="3"/>
      <c r="DUI1" s="3"/>
      <c r="DUJ1" s="3"/>
      <c r="DUK1" s="3"/>
      <c r="DUL1" s="3"/>
      <c r="DUM1" s="3"/>
      <c r="DUN1" s="3"/>
      <c r="DUO1" s="3"/>
      <c r="DUP1" s="3"/>
      <c r="DUQ1" s="3"/>
      <c r="DUR1" s="3"/>
      <c r="DUS1" s="3"/>
      <c r="DUT1" s="3"/>
      <c r="DUU1" s="3"/>
      <c r="DUV1" s="3"/>
      <c r="DUW1" s="3"/>
      <c r="DUX1" s="3"/>
      <c r="DUY1" s="3"/>
      <c r="DUZ1" s="3"/>
      <c r="DVA1" s="3"/>
      <c r="DVB1" s="3"/>
      <c r="DVC1" s="3"/>
      <c r="DVD1" s="3"/>
      <c r="DVE1" s="3"/>
      <c r="DVF1" s="3"/>
      <c r="DVG1" s="3"/>
      <c r="DVH1" s="3"/>
      <c r="DVI1" s="3"/>
      <c r="DVJ1" s="3"/>
      <c r="DVK1" s="3"/>
      <c r="DVL1" s="3"/>
      <c r="DVM1" s="3"/>
      <c r="DVN1" s="3"/>
      <c r="DVO1" s="3"/>
      <c r="DVP1" s="3"/>
      <c r="DVQ1" s="3"/>
      <c r="DVR1" s="3"/>
      <c r="DVS1" s="3"/>
      <c r="DVT1" s="3"/>
      <c r="DVU1" s="3"/>
      <c r="DVV1" s="3"/>
      <c r="DVW1" s="3"/>
      <c r="DVX1" s="3"/>
      <c r="DVY1" s="3"/>
      <c r="DVZ1" s="3"/>
      <c r="DWA1" s="3"/>
      <c r="DWB1" s="3"/>
      <c r="DWC1" s="3"/>
      <c r="DWD1" s="3"/>
      <c r="DWE1" s="3"/>
      <c r="DWF1" s="3"/>
      <c r="DWG1" s="3"/>
      <c r="DWH1" s="3"/>
      <c r="DWI1" s="3"/>
      <c r="DWJ1" s="3"/>
      <c r="DWK1" s="3"/>
      <c r="DWL1" s="3"/>
      <c r="DWM1" s="3"/>
      <c r="DWN1" s="3"/>
      <c r="DWO1" s="3"/>
      <c r="DWP1" s="3"/>
      <c r="DWQ1" s="3"/>
      <c r="DWR1" s="3"/>
      <c r="DWS1" s="3"/>
      <c r="DWT1" s="3"/>
      <c r="DWU1" s="3"/>
      <c r="DWV1" s="3"/>
      <c r="DWW1" s="3"/>
      <c r="DWX1" s="3"/>
      <c r="DWY1" s="3"/>
      <c r="DWZ1" s="3"/>
      <c r="DXA1" s="3"/>
      <c r="DXB1" s="3"/>
      <c r="DXC1" s="3"/>
      <c r="DXD1" s="3"/>
      <c r="DXE1" s="3"/>
      <c r="DXF1" s="3"/>
      <c r="DXG1" s="3"/>
      <c r="DXH1" s="3"/>
      <c r="DXI1" s="3"/>
      <c r="DXJ1" s="3"/>
      <c r="DXK1" s="3"/>
      <c r="DXL1" s="3"/>
      <c r="DXM1" s="3"/>
      <c r="DXN1" s="3"/>
      <c r="DXO1" s="3"/>
      <c r="DXP1" s="3"/>
      <c r="DXQ1" s="3"/>
      <c r="DXR1" s="3"/>
      <c r="DXS1" s="3"/>
      <c r="DXT1" s="3"/>
      <c r="DXU1" s="3"/>
      <c r="DXV1" s="3"/>
      <c r="DXW1" s="3"/>
      <c r="DXX1" s="3"/>
      <c r="DXY1" s="3"/>
      <c r="DXZ1" s="3"/>
      <c r="DYA1" s="3"/>
      <c r="DYB1" s="3"/>
      <c r="DYC1" s="3"/>
      <c r="DYD1" s="3"/>
      <c r="DYE1" s="3"/>
      <c r="DYF1" s="3"/>
      <c r="DYG1" s="3"/>
      <c r="DYH1" s="3"/>
      <c r="DYI1" s="3"/>
      <c r="DYJ1" s="3"/>
      <c r="DYK1" s="3"/>
      <c r="DYL1" s="3"/>
      <c r="DYM1" s="3"/>
      <c r="DYN1" s="3"/>
      <c r="DYO1" s="3"/>
      <c r="DYP1" s="3"/>
      <c r="DYQ1" s="3"/>
      <c r="DYR1" s="3"/>
      <c r="DYS1" s="3"/>
      <c r="DYT1" s="3"/>
      <c r="DYU1" s="3"/>
      <c r="DYV1" s="3"/>
      <c r="DYW1" s="3"/>
      <c r="DYX1" s="3"/>
      <c r="DYY1" s="3"/>
      <c r="DYZ1" s="3"/>
      <c r="DZA1" s="3"/>
      <c r="DZB1" s="3"/>
      <c r="DZC1" s="3"/>
      <c r="DZD1" s="3"/>
      <c r="DZE1" s="3"/>
      <c r="DZF1" s="3"/>
      <c r="DZG1" s="3"/>
      <c r="DZH1" s="3"/>
      <c r="DZI1" s="3"/>
      <c r="DZJ1" s="3"/>
      <c r="DZK1" s="3"/>
      <c r="DZL1" s="3"/>
      <c r="DZM1" s="3"/>
      <c r="DZN1" s="3"/>
      <c r="DZO1" s="3"/>
      <c r="DZP1" s="3"/>
      <c r="DZQ1" s="3"/>
      <c r="DZR1" s="3"/>
      <c r="DZS1" s="3"/>
      <c r="DZT1" s="3"/>
      <c r="DZU1" s="3"/>
      <c r="DZV1" s="3"/>
      <c r="DZW1" s="3"/>
      <c r="DZX1" s="3"/>
      <c r="DZY1" s="3"/>
      <c r="DZZ1" s="3"/>
      <c r="EAA1" s="3"/>
      <c r="EAB1" s="3"/>
      <c r="EAC1" s="3"/>
      <c r="EAD1" s="3"/>
      <c r="EAE1" s="3"/>
      <c r="EAF1" s="3"/>
      <c r="EAG1" s="3"/>
      <c r="EAH1" s="3"/>
      <c r="EAI1" s="3"/>
      <c r="EAJ1" s="3"/>
      <c r="EAK1" s="3"/>
      <c r="EAL1" s="3"/>
      <c r="EAM1" s="3"/>
      <c r="EAN1" s="3"/>
      <c r="EAO1" s="3"/>
      <c r="EAP1" s="3"/>
      <c r="EAQ1" s="3"/>
      <c r="EAR1" s="3"/>
      <c r="EAS1" s="3"/>
      <c r="EAT1" s="3"/>
      <c r="EAU1" s="3"/>
      <c r="EAV1" s="3"/>
      <c r="EAW1" s="3"/>
      <c r="EAX1" s="3"/>
      <c r="EAY1" s="3"/>
      <c r="EAZ1" s="3"/>
      <c r="EBA1" s="3"/>
      <c r="EBB1" s="3"/>
      <c r="EBC1" s="3"/>
      <c r="EBD1" s="3"/>
      <c r="EBE1" s="3"/>
      <c r="EBF1" s="3"/>
      <c r="EBG1" s="3"/>
      <c r="EBH1" s="3"/>
      <c r="EBI1" s="3"/>
      <c r="EBJ1" s="3"/>
      <c r="EBK1" s="3"/>
      <c r="EBL1" s="3"/>
      <c r="EBM1" s="3"/>
      <c r="EBN1" s="3"/>
      <c r="EBO1" s="3"/>
      <c r="EBP1" s="3"/>
      <c r="EBQ1" s="3"/>
      <c r="EBR1" s="3"/>
      <c r="EBS1" s="3"/>
      <c r="EBT1" s="3"/>
      <c r="EBU1" s="3"/>
      <c r="EBV1" s="3"/>
      <c r="EBW1" s="3"/>
      <c r="EBX1" s="3"/>
      <c r="EBY1" s="3"/>
      <c r="EBZ1" s="3"/>
      <c r="ECA1" s="3"/>
      <c r="ECB1" s="3"/>
      <c r="ECC1" s="3"/>
      <c r="ECD1" s="3"/>
      <c r="ECE1" s="3"/>
      <c r="ECF1" s="3"/>
      <c r="ECG1" s="3"/>
      <c r="ECH1" s="3"/>
      <c r="ECI1" s="3"/>
      <c r="ECJ1" s="3"/>
      <c r="ECK1" s="3"/>
      <c r="ECL1" s="3"/>
      <c r="ECM1" s="3"/>
      <c r="ECN1" s="3"/>
      <c r="ECO1" s="3"/>
      <c r="ECP1" s="3"/>
      <c r="ECQ1" s="3"/>
      <c r="ECR1" s="3"/>
      <c r="ECS1" s="3"/>
      <c r="ECT1" s="3"/>
      <c r="ECU1" s="3"/>
      <c r="ECV1" s="3"/>
      <c r="ECW1" s="3"/>
      <c r="ECX1" s="3"/>
      <c r="ECY1" s="3"/>
      <c r="ECZ1" s="3"/>
      <c r="EDA1" s="3"/>
      <c r="EDB1" s="3"/>
      <c r="EDC1" s="3"/>
      <c r="EDD1" s="3"/>
      <c r="EDE1" s="3"/>
      <c r="EDF1" s="3"/>
      <c r="EDG1" s="3"/>
      <c r="EDH1" s="3"/>
      <c r="EDI1" s="3"/>
      <c r="EDJ1" s="3"/>
      <c r="EDK1" s="3"/>
      <c r="EDL1" s="3"/>
      <c r="EDM1" s="3"/>
      <c r="EDN1" s="3"/>
      <c r="EDO1" s="3"/>
      <c r="EDP1" s="3"/>
      <c r="EDQ1" s="3"/>
      <c r="EDR1" s="3"/>
      <c r="EDS1" s="3"/>
      <c r="EDT1" s="3"/>
      <c r="EDU1" s="3"/>
      <c r="EDV1" s="3"/>
      <c r="EDW1" s="3"/>
      <c r="EDX1" s="3"/>
      <c r="EDY1" s="3"/>
      <c r="EDZ1" s="3"/>
      <c r="EEA1" s="3"/>
      <c r="EEB1" s="3"/>
      <c r="EEC1" s="3"/>
      <c r="EED1" s="3"/>
      <c r="EEE1" s="3"/>
      <c r="EEF1" s="3"/>
      <c r="EEG1" s="3"/>
      <c r="EEH1" s="3"/>
      <c r="EEI1" s="3"/>
      <c r="EEJ1" s="3"/>
      <c r="EEK1" s="3"/>
      <c r="EEL1" s="3"/>
      <c r="EEM1" s="3"/>
      <c r="EEN1" s="3"/>
      <c r="EEO1" s="3"/>
      <c r="EEP1" s="3"/>
      <c r="EEQ1" s="3"/>
      <c r="EER1" s="3"/>
      <c r="EES1" s="3"/>
      <c r="EET1" s="3"/>
      <c r="EEU1" s="3"/>
      <c r="EEV1" s="3"/>
      <c r="EEW1" s="3"/>
      <c r="EEX1" s="3"/>
      <c r="EEY1" s="3"/>
      <c r="EEZ1" s="3"/>
      <c r="EFA1" s="3"/>
      <c r="EFB1" s="3"/>
      <c r="EFC1" s="3"/>
      <c r="EFD1" s="3"/>
      <c r="EFE1" s="3"/>
      <c r="EFF1" s="3"/>
      <c r="EFG1" s="3"/>
      <c r="EFH1" s="3"/>
      <c r="EFI1" s="3"/>
      <c r="EFJ1" s="3"/>
      <c r="EFK1" s="3"/>
      <c r="EFL1" s="3"/>
      <c r="EFM1" s="3"/>
      <c r="EFN1" s="3"/>
      <c r="EFO1" s="3"/>
      <c r="EFP1" s="3"/>
      <c r="EFQ1" s="3"/>
      <c r="EFR1" s="3"/>
      <c r="EFS1" s="3"/>
      <c r="EFT1" s="3"/>
      <c r="EFU1" s="3"/>
      <c r="EFV1" s="3"/>
      <c r="EFW1" s="3"/>
      <c r="EFX1" s="3"/>
      <c r="EFY1" s="3"/>
      <c r="EFZ1" s="3"/>
      <c r="EGA1" s="3"/>
      <c r="EGB1" s="3"/>
      <c r="EGC1" s="3"/>
      <c r="EGD1" s="3"/>
      <c r="EGE1" s="3"/>
      <c r="EGF1" s="3"/>
      <c r="EGG1" s="3"/>
      <c r="EGH1" s="3"/>
      <c r="EGI1" s="3"/>
      <c r="EGJ1" s="3"/>
      <c r="EGK1" s="3"/>
      <c r="EGL1" s="3"/>
      <c r="EGM1" s="3"/>
      <c r="EGN1" s="3"/>
      <c r="EGO1" s="3"/>
      <c r="EGP1" s="3"/>
      <c r="EGQ1" s="3"/>
      <c r="EGR1" s="3"/>
      <c r="EGS1" s="3"/>
      <c r="EGT1" s="3"/>
      <c r="EGU1" s="3"/>
      <c r="EGV1" s="3"/>
      <c r="EGW1" s="3"/>
      <c r="EGX1" s="3"/>
      <c r="EGY1" s="3"/>
      <c r="EGZ1" s="3"/>
      <c r="EHA1" s="3"/>
      <c r="EHB1" s="3"/>
      <c r="EHC1" s="3"/>
      <c r="EHD1" s="3"/>
      <c r="EHE1" s="3"/>
      <c r="EHF1" s="3"/>
      <c r="EHG1" s="3"/>
      <c r="EHH1" s="3"/>
      <c r="EHI1" s="3"/>
      <c r="EHJ1" s="3"/>
      <c r="EHK1" s="3"/>
      <c r="EHL1" s="3"/>
      <c r="EHM1" s="3"/>
      <c r="EHN1" s="3"/>
      <c r="EHO1" s="3"/>
      <c r="EHP1" s="3"/>
      <c r="EHQ1" s="3"/>
      <c r="EHR1" s="3"/>
      <c r="EHS1" s="3"/>
      <c r="EHT1" s="3"/>
      <c r="EHU1" s="3"/>
      <c r="EHV1" s="3"/>
      <c r="EHW1" s="3"/>
      <c r="EHX1" s="3"/>
      <c r="EHY1" s="3"/>
      <c r="EHZ1" s="3"/>
      <c r="EIA1" s="3"/>
      <c r="EIB1" s="3"/>
      <c r="EIC1" s="3"/>
      <c r="EID1" s="3"/>
      <c r="EIE1" s="3"/>
      <c r="EIF1" s="3"/>
      <c r="EIG1" s="3"/>
      <c r="EIH1" s="3"/>
      <c r="EII1" s="3"/>
      <c r="EIJ1" s="3"/>
      <c r="EIK1" s="3"/>
      <c r="EIL1" s="3"/>
      <c r="EIM1" s="3"/>
      <c r="EIN1" s="3"/>
      <c r="EIO1" s="3"/>
      <c r="EIP1" s="3"/>
      <c r="EIQ1" s="3"/>
      <c r="EIR1" s="3"/>
      <c r="EIS1" s="3"/>
      <c r="EIT1" s="3"/>
      <c r="EIU1" s="3"/>
      <c r="EIV1" s="3"/>
      <c r="EIW1" s="3"/>
      <c r="EIX1" s="3"/>
      <c r="EIY1" s="3"/>
      <c r="EIZ1" s="3"/>
      <c r="EJA1" s="3"/>
      <c r="EJB1" s="3"/>
      <c r="EJC1" s="3"/>
      <c r="EJD1" s="3"/>
      <c r="EJE1" s="3"/>
      <c r="EJF1" s="3"/>
      <c r="EJG1" s="3"/>
      <c r="EJH1" s="3"/>
      <c r="EJI1" s="3"/>
      <c r="EJJ1" s="3"/>
      <c r="EJK1" s="3"/>
      <c r="EJL1" s="3"/>
      <c r="EJM1" s="3"/>
      <c r="EJN1" s="3"/>
      <c r="EJO1" s="3"/>
      <c r="EJP1" s="3"/>
      <c r="EJQ1" s="3"/>
      <c r="EJR1" s="3"/>
      <c r="EJS1" s="3"/>
      <c r="EJT1" s="3"/>
      <c r="EJU1" s="3"/>
      <c r="EJV1" s="3"/>
      <c r="EJW1" s="3"/>
      <c r="EJX1" s="3"/>
      <c r="EJY1" s="3"/>
      <c r="EJZ1" s="3"/>
      <c r="EKA1" s="3"/>
      <c r="EKB1" s="3"/>
      <c r="EKC1" s="3"/>
      <c r="EKD1" s="3"/>
      <c r="EKE1" s="3"/>
      <c r="EKF1" s="3"/>
      <c r="EKG1" s="3"/>
      <c r="EKH1" s="3"/>
      <c r="EKI1" s="3"/>
      <c r="EKJ1" s="3"/>
      <c r="EKK1" s="3"/>
      <c r="EKL1" s="3"/>
      <c r="EKM1" s="3"/>
      <c r="EKN1" s="3"/>
      <c r="EKO1" s="3"/>
      <c r="EKP1" s="3"/>
      <c r="EKQ1" s="3"/>
      <c r="EKR1" s="3"/>
      <c r="EKS1" s="3"/>
      <c r="EKT1" s="3"/>
      <c r="EKU1" s="3"/>
      <c r="EKV1" s="3"/>
      <c r="EKW1" s="3"/>
      <c r="EKX1" s="3"/>
      <c r="EKY1" s="3"/>
      <c r="EKZ1" s="3"/>
      <c r="ELA1" s="3"/>
      <c r="ELB1" s="3"/>
      <c r="ELC1" s="3"/>
      <c r="ELD1" s="3"/>
      <c r="ELE1" s="3"/>
      <c r="ELF1" s="3"/>
      <c r="ELG1" s="3"/>
      <c r="ELH1" s="3"/>
      <c r="ELI1" s="3"/>
      <c r="ELJ1" s="3"/>
      <c r="ELK1" s="3"/>
      <c r="ELL1" s="3"/>
      <c r="ELM1" s="3"/>
      <c r="ELN1" s="3"/>
      <c r="ELO1" s="3"/>
      <c r="ELP1" s="3"/>
      <c r="ELQ1" s="3"/>
      <c r="ELR1" s="3"/>
      <c r="ELS1" s="3"/>
      <c r="ELT1" s="3"/>
      <c r="ELU1" s="3"/>
      <c r="ELV1" s="3"/>
      <c r="ELW1" s="3"/>
      <c r="ELX1" s="3"/>
      <c r="ELY1" s="3"/>
      <c r="ELZ1" s="3"/>
      <c r="EMA1" s="3"/>
      <c r="EMB1" s="3"/>
      <c r="EMC1" s="3"/>
      <c r="EMD1" s="3"/>
      <c r="EME1" s="3"/>
      <c r="EMF1" s="3"/>
      <c r="EMG1" s="3"/>
      <c r="EMH1" s="3"/>
      <c r="EMI1" s="3"/>
      <c r="EMJ1" s="3"/>
      <c r="EMK1" s="3"/>
      <c r="EML1" s="3"/>
      <c r="EMM1" s="3"/>
      <c r="EMN1" s="3"/>
      <c r="EMO1" s="3"/>
      <c r="EMP1" s="3"/>
      <c r="EMQ1" s="3"/>
      <c r="EMR1" s="3"/>
      <c r="EMS1" s="3"/>
      <c r="EMT1" s="3"/>
      <c r="EMU1" s="3"/>
      <c r="EMV1" s="3"/>
      <c r="EMW1" s="3"/>
      <c r="EMX1" s="3"/>
      <c r="EMY1" s="3"/>
      <c r="EMZ1" s="3"/>
      <c r="ENA1" s="3"/>
      <c r="ENB1" s="3"/>
      <c r="ENC1" s="3"/>
      <c r="END1" s="3"/>
      <c r="ENE1" s="3"/>
      <c r="ENF1" s="3"/>
      <c r="ENG1" s="3"/>
      <c r="ENH1" s="3"/>
      <c r="ENI1" s="3"/>
      <c r="ENJ1" s="3"/>
      <c r="ENK1" s="3"/>
      <c r="ENL1" s="3"/>
      <c r="ENM1" s="3"/>
      <c r="ENN1" s="3"/>
      <c r="ENO1" s="3"/>
      <c r="ENP1" s="3"/>
      <c r="ENQ1" s="3"/>
      <c r="ENR1" s="3"/>
      <c r="ENS1" s="3"/>
      <c r="ENT1" s="3"/>
      <c r="ENU1" s="3"/>
      <c r="ENV1" s="3"/>
      <c r="ENW1" s="3"/>
      <c r="ENX1" s="3"/>
      <c r="ENY1" s="3"/>
      <c r="ENZ1" s="3"/>
      <c r="EOA1" s="3"/>
      <c r="EOB1" s="3"/>
      <c r="EOC1" s="3"/>
      <c r="EOD1" s="3"/>
      <c r="EOE1" s="3"/>
      <c r="EOF1" s="3"/>
      <c r="EOG1" s="3"/>
      <c r="EOH1" s="3"/>
      <c r="EOI1" s="3"/>
      <c r="EOJ1" s="3"/>
      <c r="EOK1" s="3"/>
      <c r="EOL1" s="3"/>
      <c r="EOM1" s="3"/>
      <c r="EON1" s="3"/>
      <c r="EOO1" s="3"/>
      <c r="EOP1" s="3"/>
      <c r="EOQ1" s="3"/>
      <c r="EOR1" s="3"/>
      <c r="EOS1" s="3"/>
      <c r="EOT1" s="3"/>
      <c r="EOU1" s="3"/>
      <c r="EOV1" s="3"/>
      <c r="EOW1" s="3"/>
      <c r="EOX1" s="3"/>
      <c r="EOY1" s="3"/>
      <c r="EOZ1" s="3"/>
      <c r="EPA1" s="3"/>
      <c r="EPB1" s="3"/>
      <c r="EPC1" s="3"/>
      <c r="EPD1" s="3"/>
      <c r="EPE1" s="3"/>
      <c r="EPF1" s="3"/>
      <c r="EPG1" s="3"/>
      <c r="EPH1" s="3"/>
      <c r="EPI1" s="3"/>
      <c r="EPJ1" s="3"/>
      <c r="EPK1" s="3"/>
      <c r="EPL1" s="3"/>
      <c r="EPM1" s="3"/>
      <c r="EPN1" s="3"/>
      <c r="EPO1" s="3"/>
      <c r="EPP1" s="3"/>
      <c r="EPQ1" s="3"/>
      <c r="EPR1" s="3"/>
      <c r="EPS1" s="3"/>
      <c r="EPT1" s="3"/>
      <c r="EPU1" s="3"/>
      <c r="EPV1" s="3"/>
      <c r="EPW1" s="3"/>
      <c r="EPX1" s="3"/>
      <c r="EPY1" s="3"/>
      <c r="EPZ1" s="3"/>
      <c r="EQA1" s="3"/>
      <c r="EQB1" s="3"/>
      <c r="EQC1" s="3"/>
      <c r="EQD1" s="3"/>
      <c r="EQE1" s="3"/>
      <c r="EQF1" s="3"/>
      <c r="EQG1" s="3"/>
      <c r="EQH1" s="3"/>
      <c r="EQI1" s="3"/>
      <c r="EQJ1" s="3"/>
      <c r="EQK1" s="3"/>
      <c r="EQL1" s="3"/>
      <c r="EQM1" s="3"/>
      <c r="EQN1" s="3"/>
      <c r="EQO1" s="3"/>
      <c r="EQP1" s="3"/>
      <c r="EQQ1" s="3"/>
      <c r="EQR1" s="3"/>
      <c r="EQS1" s="3"/>
      <c r="EQT1" s="3"/>
      <c r="EQU1" s="3"/>
      <c r="EQV1" s="3"/>
      <c r="EQW1" s="3"/>
      <c r="EQX1" s="3"/>
      <c r="EQY1" s="3"/>
      <c r="EQZ1" s="3"/>
      <c r="ERA1" s="3"/>
      <c r="ERB1" s="3"/>
      <c r="ERC1" s="3"/>
      <c r="ERD1" s="3"/>
      <c r="ERE1" s="3"/>
      <c r="ERF1" s="3"/>
      <c r="ERG1" s="3"/>
      <c r="ERH1" s="3"/>
      <c r="ERI1" s="3"/>
      <c r="ERJ1" s="3"/>
      <c r="ERK1" s="3"/>
      <c r="ERL1" s="3"/>
      <c r="ERM1" s="3"/>
      <c r="ERN1" s="3"/>
      <c r="ERO1" s="3"/>
      <c r="ERP1" s="3"/>
      <c r="ERQ1" s="3"/>
      <c r="ERR1" s="3"/>
      <c r="ERS1" s="3"/>
      <c r="ERT1" s="3"/>
      <c r="ERU1" s="3"/>
      <c r="ERV1" s="3"/>
      <c r="ERW1" s="3"/>
      <c r="ERX1" s="3"/>
      <c r="ERY1" s="3"/>
      <c r="ERZ1" s="3"/>
      <c r="ESA1" s="3"/>
      <c r="ESB1" s="3"/>
      <c r="ESC1" s="3"/>
      <c r="ESD1" s="3"/>
      <c r="ESE1" s="3"/>
      <c r="ESF1" s="3"/>
      <c r="ESG1" s="3"/>
      <c r="ESH1" s="3"/>
      <c r="ESI1" s="3"/>
      <c r="ESJ1" s="3"/>
      <c r="ESK1" s="3"/>
      <c r="ESL1" s="3"/>
      <c r="ESM1" s="3"/>
      <c r="ESN1" s="3"/>
      <c r="ESO1" s="3"/>
      <c r="ESP1" s="3"/>
      <c r="ESQ1" s="3"/>
      <c r="ESR1" s="3"/>
      <c r="ESS1" s="3"/>
      <c r="EST1" s="3"/>
      <c r="ESU1" s="3"/>
      <c r="ESV1" s="3"/>
      <c r="ESW1" s="3"/>
      <c r="ESX1" s="3"/>
      <c r="ESY1" s="3"/>
      <c r="ESZ1" s="3"/>
      <c r="ETA1" s="3"/>
      <c r="ETB1" s="3"/>
      <c r="ETC1" s="3"/>
      <c r="ETD1" s="3"/>
      <c r="ETE1" s="3"/>
      <c r="ETF1" s="3"/>
      <c r="ETG1" s="3"/>
      <c r="ETH1" s="3"/>
      <c r="ETI1" s="3"/>
      <c r="ETJ1" s="3"/>
      <c r="ETK1" s="3"/>
      <c r="ETL1" s="3"/>
      <c r="ETM1" s="3"/>
      <c r="ETN1" s="3"/>
      <c r="ETO1" s="3"/>
      <c r="ETP1" s="3"/>
      <c r="ETQ1" s="3"/>
      <c r="ETR1" s="3"/>
      <c r="ETS1" s="3"/>
      <c r="ETT1" s="3"/>
      <c r="ETU1" s="3"/>
      <c r="ETV1" s="3"/>
      <c r="ETW1" s="3"/>
      <c r="ETX1" s="3"/>
      <c r="ETY1" s="3"/>
      <c r="ETZ1" s="3"/>
      <c r="EUA1" s="3"/>
      <c r="EUB1" s="3"/>
      <c r="EUC1" s="3"/>
      <c r="EUD1" s="3"/>
      <c r="EUE1" s="3"/>
      <c r="EUF1" s="3"/>
      <c r="EUG1" s="3"/>
      <c r="EUH1" s="3"/>
      <c r="EUI1" s="3"/>
      <c r="EUJ1" s="3"/>
      <c r="EUK1" s="3"/>
      <c r="EUL1" s="3"/>
      <c r="EUM1" s="3"/>
      <c r="EUN1" s="3"/>
      <c r="EUO1" s="3"/>
      <c r="EUP1" s="3"/>
      <c r="EUQ1" s="3"/>
      <c r="EUR1" s="3"/>
      <c r="EUS1" s="3"/>
      <c r="EUT1" s="3"/>
      <c r="EUU1" s="3"/>
      <c r="EUV1" s="3"/>
      <c r="EUW1" s="3"/>
      <c r="EUX1" s="3"/>
      <c r="EUY1" s="3"/>
      <c r="EUZ1" s="3"/>
      <c r="EVA1" s="3"/>
      <c r="EVB1" s="3"/>
      <c r="EVC1" s="3"/>
      <c r="EVD1" s="3"/>
      <c r="EVE1" s="3"/>
      <c r="EVF1" s="3"/>
      <c r="EVG1" s="3"/>
      <c r="EVH1" s="3"/>
      <c r="EVI1" s="3"/>
      <c r="EVJ1" s="3"/>
      <c r="EVK1" s="3"/>
      <c r="EVL1" s="3"/>
      <c r="EVM1" s="3"/>
      <c r="EVN1" s="3"/>
      <c r="EVO1" s="3"/>
      <c r="EVP1" s="3"/>
      <c r="EVQ1" s="3"/>
      <c r="EVR1" s="3"/>
      <c r="EVS1" s="3"/>
      <c r="EVT1" s="3"/>
      <c r="EVU1" s="3"/>
      <c r="EVV1" s="3"/>
      <c r="EVW1" s="3"/>
      <c r="EVX1" s="3"/>
      <c r="EVY1" s="3"/>
      <c r="EVZ1" s="3"/>
      <c r="EWA1" s="3"/>
      <c r="EWB1" s="3"/>
      <c r="EWC1" s="3"/>
      <c r="EWD1" s="3"/>
      <c r="EWE1" s="3"/>
      <c r="EWF1" s="3"/>
      <c r="EWG1" s="3"/>
      <c r="EWH1" s="3"/>
      <c r="EWI1" s="3"/>
      <c r="EWJ1" s="3"/>
      <c r="EWK1" s="3"/>
      <c r="EWL1" s="3"/>
      <c r="EWM1" s="3"/>
      <c r="EWN1" s="3"/>
      <c r="EWO1" s="3"/>
      <c r="EWP1" s="3"/>
      <c r="EWQ1" s="3"/>
      <c r="EWR1" s="3"/>
      <c r="EWS1" s="3"/>
      <c r="EWT1" s="3"/>
      <c r="EWU1" s="3"/>
      <c r="EWV1" s="3"/>
      <c r="EWW1" s="3"/>
      <c r="EWX1" s="3"/>
      <c r="EWY1" s="3"/>
      <c r="EWZ1" s="3"/>
      <c r="EXA1" s="3"/>
      <c r="EXB1" s="3"/>
      <c r="EXC1" s="3"/>
      <c r="EXD1" s="3"/>
      <c r="EXE1" s="3"/>
      <c r="EXF1" s="3"/>
      <c r="EXG1" s="3"/>
      <c r="EXH1" s="3"/>
      <c r="EXI1" s="3"/>
      <c r="EXJ1" s="3"/>
      <c r="EXK1" s="3"/>
      <c r="EXL1" s="3"/>
      <c r="EXM1" s="3"/>
      <c r="EXN1" s="3"/>
      <c r="EXO1" s="3"/>
      <c r="EXP1" s="3"/>
      <c r="EXQ1" s="3"/>
      <c r="EXR1" s="3"/>
      <c r="EXS1" s="3"/>
      <c r="EXT1" s="3"/>
      <c r="EXU1" s="3"/>
      <c r="EXV1" s="3"/>
      <c r="EXW1" s="3"/>
      <c r="EXX1" s="3"/>
      <c r="EXY1" s="3"/>
      <c r="EXZ1" s="3"/>
      <c r="EYA1" s="3"/>
      <c r="EYB1" s="3"/>
      <c r="EYC1" s="3"/>
      <c r="EYD1" s="3"/>
      <c r="EYE1" s="3"/>
      <c r="EYF1" s="3"/>
      <c r="EYG1" s="3"/>
      <c r="EYH1" s="3"/>
      <c r="EYI1" s="3"/>
      <c r="EYJ1" s="3"/>
      <c r="EYK1" s="3"/>
      <c r="EYL1" s="3"/>
      <c r="EYM1" s="3"/>
      <c r="EYN1" s="3"/>
      <c r="EYO1" s="3"/>
      <c r="EYP1" s="3"/>
      <c r="EYQ1" s="3"/>
      <c r="EYR1" s="3"/>
      <c r="EYS1" s="3"/>
      <c r="EYT1" s="3"/>
      <c r="EYU1" s="3"/>
      <c r="EYV1" s="3"/>
      <c r="EYW1" s="3"/>
      <c r="EYX1" s="3"/>
      <c r="EYY1" s="3"/>
      <c r="EYZ1" s="3"/>
      <c r="EZA1" s="3"/>
      <c r="EZB1" s="3"/>
      <c r="EZC1" s="3"/>
      <c r="EZD1" s="3"/>
      <c r="EZE1" s="3"/>
      <c r="EZF1" s="3"/>
      <c r="EZG1" s="3"/>
      <c r="EZH1" s="3"/>
      <c r="EZI1" s="3"/>
      <c r="EZJ1" s="3"/>
      <c r="EZK1" s="3"/>
      <c r="EZL1" s="3"/>
      <c r="EZM1" s="3"/>
      <c r="EZN1" s="3"/>
      <c r="EZO1" s="3"/>
      <c r="EZP1" s="3"/>
      <c r="EZQ1" s="3"/>
      <c r="EZR1" s="3"/>
      <c r="EZS1" s="3"/>
      <c r="EZT1" s="3"/>
      <c r="EZU1" s="3"/>
      <c r="EZV1" s="3"/>
      <c r="EZW1" s="3"/>
      <c r="EZX1" s="3"/>
      <c r="EZY1" s="3"/>
      <c r="EZZ1" s="3"/>
      <c r="FAA1" s="3"/>
      <c r="FAB1" s="3"/>
      <c r="FAC1" s="3"/>
      <c r="FAD1" s="3"/>
      <c r="FAE1" s="3"/>
      <c r="FAF1" s="3"/>
      <c r="FAG1" s="3"/>
      <c r="FAH1" s="3"/>
      <c r="FAI1" s="3"/>
      <c r="FAJ1" s="3"/>
      <c r="FAK1" s="3"/>
      <c r="FAL1" s="3"/>
      <c r="FAM1" s="3"/>
      <c r="FAN1" s="3"/>
      <c r="FAO1" s="3"/>
      <c r="FAP1" s="3"/>
      <c r="FAQ1" s="3"/>
      <c r="FAR1" s="3"/>
      <c r="FAS1" s="3"/>
      <c r="FAT1" s="3"/>
      <c r="FAU1" s="3"/>
      <c r="FAV1" s="3"/>
      <c r="FAW1" s="3"/>
      <c r="FAX1" s="3"/>
      <c r="FAY1" s="3"/>
      <c r="FAZ1" s="3"/>
      <c r="FBA1" s="3"/>
      <c r="FBB1" s="3"/>
      <c r="FBC1" s="3"/>
      <c r="FBD1" s="3"/>
      <c r="FBE1" s="3"/>
      <c r="FBF1" s="3"/>
      <c r="FBG1" s="3"/>
      <c r="FBH1" s="3"/>
      <c r="FBI1" s="3"/>
      <c r="FBJ1" s="3"/>
      <c r="FBK1" s="3"/>
      <c r="FBL1" s="3"/>
      <c r="FBM1" s="3"/>
      <c r="FBN1" s="3"/>
      <c r="FBO1" s="3"/>
      <c r="FBP1" s="3"/>
      <c r="FBQ1" s="3"/>
      <c r="FBR1" s="3"/>
      <c r="FBS1" s="3"/>
      <c r="FBT1" s="3"/>
      <c r="FBU1" s="3"/>
      <c r="FBV1" s="3"/>
      <c r="FBW1" s="3"/>
      <c r="FBX1" s="3"/>
      <c r="FBY1" s="3"/>
      <c r="FBZ1" s="3"/>
      <c r="FCA1" s="3"/>
      <c r="FCB1" s="3"/>
      <c r="FCC1" s="3"/>
      <c r="FCD1" s="3"/>
      <c r="FCE1" s="3"/>
      <c r="FCF1" s="3"/>
      <c r="FCG1" s="3"/>
      <c r="FCH1" s="3"/>
      <c r="FCI1" s="3"/>
      <c r="FCJ1" s="3"/>
      <c r="FCK1" s="3"/>
      <c r="FCL1" s="3"/>
      <c r="FCM1" s="3"/>
      <c r="FCN1" s="3"/>
      <c r="FCO1" s="3"/>
      <c r="FCP1" s="3"/>
      <c r="FCQ1" s="3"/>
      <c r="FCR1" s="3"/>
      <c r="FCS1" s="3"/>
      <c r="FCT1" s="3"/>
      <c r="FCU1" s="3"/>
      <c r="FCV1" s="3"/>
      <c r="FCW1" s="3"/>
      <c r="FCX1" s="3"/>
      <c r="FCY1" s="3"/>
      <c r="FCZ1" s="3"/>
      <c r="FDA1" s="3"/>
      <c r="FDB1" s="3"/>
      <c r="FDC1" s="3"/>
      <c r="FDD1" s="3"/>
      <c r="FDE1" s="3"/>
      <c r="FDF1" s="3"/>
      <c r="FDG1" s="3"/>
      <c r="FDH1" s="3"/>
      <c r="FDI1" s="3"/>
      <c r="FDJ1" s="3"/>
      <c r="FDK1" s="3"/>
      <c r="FDL1" s="3"/>
      <c r="FDM1" s="3"/>
      <c r="FDN1" s="3"/>
      <c r="FDO1" s="3"/>
      <c r="FDP1" s="3"/>
      <c r="FDQ1" s="3"/>
      <c r="FDR1" s="3"/>
      <c r="FDS1" s="3"/>
      <c r="FDT1" s="3"/>
      <c r="FDU1" s="3"/>
      <c r="FDV1" s="3"/>
      <c r="FDW1" s="3"/>
      <c r="FDX1" s="3"/>
      <c r="FDY1" s="3"/>
      <c r="FDZ1" s="3"/>
      <c r="FEA1" s="3"/>
      <c r="FEB1" s="3"/>
      <c r="FEC1" s="3"/>
      <c r="FED1" s="3"/>
      <c r="FEE1" s="3"/>
      <c r="FEF1" s="3"/>
      <c r="FEG1" s="3"/>
      <c r="FEH1" s="3"/>
      <c r="FEI1" s="3"/>
      <c r="FEJ1" s="3"/>
      <c r="FEK1" s="3"/>
      <c r="FEL1" s="3"/>
      <c r="FEM1" s="3"/>
      <c r="FEN1" s="3"/>
      <c r="FEO1" s="3"/>
      <c r="FEP1" s="3"/>
      <c r="FEQ1" s="3"/>
      <c r="FER1" s="3"/>
      <c r="FES1" s="3"/>
      <c r="FET1" s="3"/>
      <c r="FEU1" s="3"/>
      <c r="FEV1" s="3"/>
      <c r="FEW1" s="3"/>
      <c r="FEX1" s="3"/>
      <c r="FEY1" s="3"/>
      <c r="FEZ1" s="3"/>
      <c r="FFA1" s="3"/>
      <c r="FFB1" s="3"/>
      <c r="FFC1" s="3"/>
      <c r="FFD1" s="3"/>
      <c r="FFE1" s="3"/>
      <c r="FFF1" s="3"/>
      <c r="FFG1" s="3"/>
      <c r="FFH1" s="3"/>
      <c r="FFI1" s="3"/>
      <c r="FFJ1" s="3"/>
      <c r="FFK1" s="3"/>
      <c r="FFL1" s="3"/>
      <c r="FFM1" s="3"/>
      <c r="FFN1" s="3"/>
      <c r="FFO1" s="3"/>
      <c r="FFP1" s="3"/>
      <c r="FFQ1" s="3"/>
      <c r="FFR1" s="3"/>
      <c r="FFS1" s="3"/>
      <c r="FFT1" s="3"/>
      <c r="FFU1" s="3"/>
      <c r="FFV1" s="3"/>
      <c r="FFW1" s="3"/>
      <c r="FFX1" s="3"/>
      <c r="FFY1" s="3"/>
      <c r="FFZ1" s="3"/>
      <c r="FGA1" s="3"/>
      <c r="FGB1" s="3"/>
      <c r="FGC1" s="3"/>
      <c r="FGD1" s="3"/>
      <c r="FGE1" s="3"/>
      <c r="FGF1" s="3"/>
      <c r="FGG1" s="3"/>
      <c r="FGH1" s="3"/>
      <c r="FGI1" s="3"/>
      <c r="FGJ1" s="3"/>
      <c r="FGK1" s="3"/>
      <c r="FGL1" s="3"/>
      <c r="FGM1" s="3"/>
      <c r="FGN1" s="3"/>
      <c r="FGO1" s="3"/>
      <c r="FGP1" s="3"/>
      <c r="FGQ1" s="3"/>
      <c r="FGR1" s="3"/>
      <c r="FGS1" s="3"/>
      <c r="FGT1" s="3"/>
      <c r="FGU1" s="3"/>
      <c r="FGV1" s="3"/>
      <c r="FGW1" s="3"/>
      <c r="FGX1" s="3"/>
      <c r="FGY1" s="3"/>
      <c r="FGZ1" s="3"/>
      <c r="FHA1" s="3"/>
      <c r="FHB1" s="3"/>
      <c r="FHC1" s="3"/>
      <c r="FHD1" s="3"/>
      <c r="FHE1" s="3"/>
      <c r="FHF1" s="3"/>
      <c r="FHG1" s="3"/>
      <c r="FHH1" s="3"/>
      <c r="FHI1" s="3"/>
      <c r="FHJ1" s="3"/>
      <c r="FHK1" s="3"/>
      <c r="FHL1" s="3"/>
      <c r="FHM1" s="3"/>
      <c r="FHN1" s="3"/>
      <c r="FHO1" s="3"/>
      <c r="FHP1" s="3"/>
      <c r="FHQ1" s="3"/>
      <c r="FHR1" s="3"/>
      <c r="FHS1" s="3"/>
      <c r="FHT1" s="3"/>
      <c r="FHU1" s="3"/>
      <c r="FHV1" s="3"/>
      <c r="FHW1" s="3"/>
      <c r="FHX1" s="3"/>
      <c r="FHY1" s="3"/>
      <c r="FHZ1" s="3"/>
      <c r="FIA1" s="3"/>
      <c r="FIB1" s="3"/>
      <c r="FIC1" s="3"/>
      <c r="FID1" s="3"/>
      <c r="FIE1" s="3"/>
      <c r="FIF1" s="3"/>
      <c r="FIG1" s="3"/>
      <c r="FIH1" s="3"/>
      <c r="FII1" s="3"/>
      <c r="FIJ1" s="3"/>
      <c r="FIK1" s="3"/>
      <c r="FIL1" s="3"/>
      <c r="FIM1" s="3"/>
      <c r="FIN1" s="3"/>
      <c r="FIO1" s="3"/>
      <c r="FIP1" s="3"/>
      <c r="FIQ1" s="3"/>
      <c r="FIR1" s="3"/>
      <c r="FIS1" s="3"/>
      <c r="FIT1" s="3"/>
      <c r="FIU1" s="3"/>
      <c r="FIV1" s="3"/>
      <c r="FIW1" s="3"/>
      <c r="FIX1" s="3"/>
      <c r="FIY1" s="3"/>
      <c r="FIZ1" s="3"/>
      <c r="FJA1" s="3"/>
      <c r="FJB1" s="3"/>
      <c r="FJC1" s="3"/>
      <c r="FJD1" s="3"/>
      <c r="FJE1" s="3"/>
      <c r="FJF1" s="3"/>
      <c r="FJG1" s="3"/>
      <c r="FJH1" s="3"/>
      <c r="FJI1" s="3"/>
      <c r="FJJ1" s="3"/>
      <c r="FJK1" s="3"/>
      <c r="FJL1" s="3"/>
      <c r="FJM1" s="3"/>
      <c r="FJN1" s="3"/>
      <c r="FJO1" s="3"/>
      <c r="FJP1" s="3"/>
      <c r="FJQ1" s="3"/>
      <c r="FJR1" s="3"/>
      <c r="FJS1" s="3"/>
      <c r="FJT1" s="3"/>
      <c r="FJU1" s="3"/>
      <c r="FJV1" s="3"/>
      <c r="FJW1" s="3"/>
      <c r="FJX1" s="3"/>
      <c r="FJY1" s="3"/>
      <c r="FJZ1" s="3"/>
      <c r="FKA1" s="3"/>
      <c r="FKB1" s="3"/>
      <c r="FKC1" s="3"/>
      <c r="FKD1" s="3"/>
      <c r="FKE1" s="3"/>
      <c r="FKF1" s="3"/>
      <c r="FKG1" s="3"/>
      <c r="FKH1" s="3"/>
      <c r="FKI1" s="3"/>
      <c r="FKJ1" s="3"/>
      <c r="FKK1" s="3"/>
      <c r="FKL1" s="3"/>
      <c r="FKM1" s="3"/>
      <c r="FKN1" s="3"/>
      <c r="FKO1" s="3"/>
      <c r="FKP1" s="3"/>
      <c r="FKQ1" s="3"/>
      <c r="FKR1" s="3"/>
      <c r="FKS1" s="3"/>
      <c r="FKT1" s="3"/>
      <c r="FKU1" s="3"/>
      <c r="FKV1" s="3"/>
      <c r="FKW1" s="3"/>
      <c r="FKX1" s="3"/>
      <c r="FKY1" s="3"/>
      <c r="FKZ1" s="3"/>
      <c r="FLA1" s="3"/>
      <c r="FLB1" s="3"/>
      <c r="FLC1" s="3"/>
      <c r="FLD1" s="3"/>
      <c r="FLE1" s="3"/>
      <c r="FLF1" s="3"/>
      <c r="FLG1" s="3"/>
      <c r="FLH1" s="3"/>
      <c r="FLI1" s="3"/>
      <c r="FLJ1" s="3"/>
      <c r="FLK1" s="3"/>
      <c r="FLL1" s="3"/>
      <c r="FLM1" s="3"/>
      <c r="FLN1" s="3"/>
      <c r="FLO1" s="3"/>
      <c r="FLP1" s="3"/>
      <c r="FLQ1" s="3"/>
      <c r="FLR1" s="3"/>
      <c r="FLS1" s="3"/>
      <c r="FLT1" s="3"/>
      <c r="FLU1" s="3"/>
      <c r="FLV1" s="3"/>
      <c r="FLW1" s="3"/>
      <c r="FLX1" s="3"/>
      <c r="FLY1" s="3"/>
      <c r="FLZ1" s="3"/>
      <c r="FMA1" s="3"/>
      <c r="FMB1" s="3"/>
      <c r="FMC1" s="3"/>
      <c r="FMD1" s="3"/>
      <c r="FME1" s="3"/>
      <c r="FMF1" s="3"/>
      <c r="FMG1" s="3"/>
      <c r="FMH1" s="3"/>
      <c r="FMI1" s="3"/>
      <c r="FMJ1" s="3"/>
      <c r="FMK1" s="3"/>
      <c r="FML1" s="3"/>
      <c r="FMM1" s="3"/>
      <c r="FMN1" s="3"/>
      <c r="FMO1" s="3"/>
      <c r="FMP1" s="3"/>
      <c r="FMQ1" s="3"/>
      <c r="FMR1" s="3"/>
      <c r="FMS1" s="3"/>
      <c r="FMT1" s="3"/>
      <c r="FMU1" s="3"/>
      <c r="FMV1" s="3"/>
      <c r="FMW1" s="3"/>
      <c r="FMX1" s="3"/>
      <c r="FMY1" s="3"/>
      <c r="FMZ1" s="3"/>
      <c r="FNA1" s="3"/>
      <c r="FNB1" s="3"/>
      <c r="FNC1" s="3"/>
      <c r="FND1" s="3"/>
      <c r="FNE1" s="3"/>
      <c r="FNF1" s="3"/>
      <c r="FNG1" s="3"/>
      <c r="FNH1" s="3"/>
      <c r="FNI1" s="3"/>
      <c r="FNJ1" s="3"/>
      <c r="FNK1" s="3"/>
      <c r="FNL1" s="3"/>
      <c r="FNM1" s="3"/>
      <c r="FNN1" s="3"/>
      <c r="FNO1" s="3"/>
      <c r="FNP1" s="3"/>
      <c r="FNQ1" s="3"/>
      <c r="FNR1" s="3"/>
      <c r="FNS1" s="3"/>
      <c r="FNT1" s="3"/>
      <c r="FNU1" s="3"/>
      <c r="FNV1" s="3"/>
      <c r="FNW1" s="3"/>
      <c r="FNX1" s="3"/>
      <c r="FNY1" s="3"/>
      <c r="FNZ1" s="3"/>
      <c r="FOA1" s="3"/>
      <c r="FOB1" s="3"/>
      <c r="FOC1" s="3"/>
      <c r="FOD1" s="3"/>
      <c r="FOE1" s="3"/>
      <c r="FOF1" s="3"/>
      <c r="FOG1" s="3"/>
      <c r="FOH1" s="3"/>
      <c r="FOI1" s="3"/>
      <c r="FOJ1" s="3"/>
      <c r="FOK1" s="3"/>
      <c r="FOL1" s="3"/>
      <c r="FOM1" s="3"/>
      <c r="FON1" s="3"/>
      <c r="FOO1" s="3"/>
      <c r="FOP1" s="3"/>
      <c r="FOQ1" s="3"/>
      <c r="FOR1" s="3"/>
      <c r="FOS1" s="3"/>
      <c r="FOT1" s="3"/>
      <c r="FOU1" s="3"/>
      <c r="FOV1" s="3"/>
      <c r="FOW1" s="3"/>
      <c r="FOX1" s="3"/>
      <c r="FOY1" s="3"/>
      <c r="FOZ1" s="3"/>
      <c r="FPA1" s="3"/>
      <c r="FPB1" s="3"/>
      <c r="FPC1" s="3"/>
      <c r="FPD1" s="3"/>
      <c r="FPE1" s="3"/>
      <c r="FPF1" s="3"/>
      <c r="FPG1" s="3"/>
      <c r="FPH1" s="3"/>
      <c r="FPI1" s="3"/>
      <c r="FPJ1" s="3"/>
      <c r="FPK1" s="3"/>
      <c r="FPL1" s="3"/>
      <c r="FPM1" s="3"/>
      <c r="FPN1" s="3"/>
      <c r="FPO1" s="3"/>
      <c r="FPP1" s="3"/>
      <c r="FPQ1" s="3"/>
      <c r="FPR1" s="3"/>
      <c r="FPS1" s="3"/>
      <c r="FPT1" s="3"/>
      <c r="FPU1" s="3"/>
      <c r="FPV1" s="3"/>
      <c r="FPW1" s="3"/>
      <c r="FPX1" s="3"/>
      <c r="FPY1" s="3"/>
      <c r="FPZ1" s="3"/>
      <c r="FQA1" s="3"/>
      <c r="FQB1" s="3"/>
      <c r="FQC1" s="3"/>
      <c r="FQD1" s="3"/>
      <c r="FQE1" s="3"/>
      <c r="FQF1" s="3"/>
      <c r="FQG1" s="3"/>
      <c r="FQH1" s="3"/>
      <c r="FQI1" s="3"/>
      <c r="FQJ1" s="3"/>
      <c r="FQK1" s="3"/>
      <c r="FQL1" s="3"/>
      <c r="FQM1" s="3"/>
      <c r="FQN1" s="3"/>
      <c r="FQO1" s="3"/>
      <c r="FQP1" s="3"/>
      <c r="FQQ1" s="3"/>
      <c r="FQR1" s="3"/>
      <c r="FQS1" s="3"/>
      <c r="FQT1" s="3"/>
      <c r="FQU1" s="3"/>
      <c r="FQV1" s="3"/>
      <c r="FQW1" s="3"/>
      <c r="FQX1" s="3"/>
      <c r="FQY1" s="3"/>
      <c r="FQZ1" s="3"/>
      <c r="FRA1" s="3"/>
      <c r="FRB1" s="3"/>
      <c r="FRC1" s="3"/>
      <c r="FRD1" s="3"/>
      <c r="FRE1" s="3"/>
      <c r="FRF1" s="3"/>
      <c r="FRG1" s="3"/>
      <c r="FRH1" s="3"/>
      <c r="FRI1" s="3"/>
      <c r="FRJ1" s="3"/>
      <c r="FRK1" s="3"/>
      <c r="FRL1" s="3"/>
      <c r="FRM1" s="3"/>
      <c r="FRN1" s="3"/>
      <c r="FRO1" s="3"/>
      <c r="FRP1" s="3"/>
      <c r="FRQ1" s="3"/>
      <c r="FRR1" s="3"/>
      <c r="FRS1" s="3"/>
      <c r="FRT1" s="3"/>
      <c r="FRU1" s="3"/>
      <c r="FRV1" s="3"/>
      <c r="FRW1" s="3"/>
      <c r="FRX1" s="3"/>
      <c r="FRY1" s="3"/>
      <c r="FRZ1" s="3"/>
      <c r="FSA1" s="3"/>
      <c r="FSB1" s="3"/>
      <c r="FSC1" s="3"/>
      <c r="FSD1" s="3"/>
      <c r="FSE1" s="3"/>
      <c r="FSF1" s="3"/>
      <c r="FSG1" s="3"/>
      <c r="FSH1" s="3"/>
      <c r="FSI1" s="3"/>
      <c r="FSJ1" s="3"/>
      <c r="FSK1" s="3"/>
      <c r="FSL1" s="3"/>
      <c r="FSM1" s="3"/>
      <c r="FSN1" s="3"/>
      <c r="FSO1" s="3"/>
      <c r="FSP1" s="3"/>
      <c r="FSQ1" s="3"/>
      <c r="FSR1" s="3"/>
      <c r="FSS1" s="3"/>
      <c r="FST1" s="3"/>
      <c r="FSU1" s="3"/>
      <c r="FSV1" s="3"/>
      <c r="FSW1" s="3"/>
      <c r="FSX1" s="3"/>
      <c r="FSY1" s="3"/>
      <c r="FSZ1" s="3"/>
      <c r="FTA1" s="3"/>
      <c r="FTB1" s="3"/>
      <c r="FTC1" s="3"/>
      <c r="FTD1" s="3"/>
      <c r="FTE1" s="3"/>
      <c r="FTF1" s="3"/>
      <c r="FTG1" s="3"/>
      <c r="FTH1" s="3"/>
      <c r="FTI1" s="3"/>
      <c r="FTJ1" s="3"/>
      <c r="FTK1" s="3"/>
      <c r="FTL1" s="3"/>
      <c r="FTM1" s="3"/>
      <c r="FTN1" s="3"/>
      <c r="FTO1" s="3"/>
      <c r="FTP1" s="3"/>
      <c r="FTQ1" s="3"/>
      <c r="FTR1" s="3"/>
      <c r="FTS1" s="3"/>
      <c r="FTT1" s="3"/>
      <c r="FTU1" s="3"/>
      <c r="FTV1" s="3"/>
      <c r="FTW1" s="3"/>
      <c r="FTX1" s="3"/>
      <c r="FTY1" s="3"/>
      <c r="FTZ1" s="3"/>
      <c r="FUA1" s="3"/>
      <c r="FUB1" s="3"/>
      <c r="FUC1" s="3"/>
      <c r="FUD1" s="3"/>
      <c r="FUE1" s="3"/>
      <c r="FUF1" s="3"/>
      <c r="FUG1" s="3"/>
      <c r="FUH1" s="3"/>
      <c r="FUI1" s="3"/>
      <c r="FUJ1" s="3"/>
      <c r="FUK1" s="3"/>
      <c r="FUL1" s="3"/>
      <c r="FUM1" s="3"/>
      <c r="FUN1" s="3"/>
      <c r="FUO1" s="3"/>
      <c r="FUP1" s="3"/>
      <c r="FUQ1" s="3"/>
      <c r="FUR1" s="3"/>
      <c r="FUS1" s="3"/>
      <c r="FUT1" s="3"/>
      <c r="FUU1" s="3"/>
      <c r="FUV1" s="3"/>
      <c r="FUW1" s="3"/>
      <c r="FUX1" s="3"/>
      <c r="FUY1" s="3"/>
      <c r="FUZ1" s="3"/>
      <c r="FVA1" s="3"/>
      <c r="FVB1" s="3"/>
      <c r="FVC1" s="3"/>
      <c r="FVD1" s="3"/>
      <c r="FVE1" s="3"/>
      <c r="FVF1" s="3"/>
      <c r="FVG1" s="3"/>
      <c r="FVH1" s="3"/>
      <c r="FVI1" s="3"/>
      <c r="FVJ1" s="3"/>
      <c r="FVK1" s="3"/>
      <c r="FVL1" s="3"/>
      <c r="FVM1" s="3"/>
      <c r="FVN1" s="3"/>
      <c r="FVO1" s="3"/>
      <c r="FVP1" s="3"/>
      <c r="FVQ1" s="3"/>
      <c r="FVR1" s="3"/>
      <c r="FVS1" s="3"/>
      <c r="FVT1" s="3"/>
      <c r="FVU1" s="3"/>
      <c r="FVV1" s="3"/>
      <c r="FVW1" s="3"/>
      <c r="FVX1" s="3"/>
      <c r="FVY1" s="3"/>
      <c r="FVZ1" s="3"/>
      <c r="FWA1" s="3"/>
      <c r="FWB1" s="3"/>
      <c r="FWC1" s="3"/>
      <c r="FWD1" s="3"/>
      <c r="FWE1" s="3"/>
      <c r="FWF1" s="3"/>
      <c r="FWG1" s="3"/>
      <c r="FWH1" s="3"/>
      <c r="FWI1" s="3"/>
      <c r="FWJ1" s="3"/>
      <c r="FWK1" s="3"/>
      <c r="FWL1" s="3"/>
      <c r="FWM1" s="3"/>
      <c r="FWN1" s="3"/>
      <c r="FWO1" s="3"/>
      <c r="FWP1" s="3"/>
      <c r="FWQ1" s="3"/>
      <c r="FWR1" s="3"/>
      <c r="FWS1" s="3"/>
      <c r="FWT1" s="3"/>
      <c r="FWU1" s="3"/>
      <c r="FWV1" s="3"/>
      <c r="FWW1" s="3"/>
      <c r="FWX1" s="3"/>
      <c r="FWY1" s="3"/>
      <c r="FWZ1" s="3"/>
      <c r="FXA1" s="3"/>
      <c r="FXB1" s="3"/>
      <c r="FXC1" s="3"/>
      <c r="FXD1" s="3"/>
      <c r="FXE1" s="3"/>
      <c r="FXF1" s="3"/>
      <c r="FXG1" s="3"/>
      <c r="FXH1" s="3"/>
      <c r="FXI1" s="3"/>
      <c r="FXJ1" s="3"/>
      <c r="FXK1" s="3"/>
      <c r="FXL1" s="3"/>
      <c r="FXM1" s="3"/>
      <c r="FXN1" s="3"/>
      <c r="FXO1" s="3"/>
      <c r="FXP1" s="3"/>
      <c r="FXQ1" s="3"/>
      <c r="FXR1" s="3"/>
      <c r="FXS1" s="3"/>
      <c r="FXT1" s="3"/>
      <c r="FXU1" s="3"/>
      <c r="FXV1" s="3"/>
      <c r="FXW1" s="3"/>
      <c r="FXX1" s="3"/>
      <c r="FXY1" s="3"/>
      <c r="FXZ1" s="3"/>
      <c r="FYA1" s="3"/>
      <c r="FYB1" s="3"/>
      <c r="FYC1" s="3"/>
      <c r="FYD1" s="3"/>
      <c r="FYE1" s="3"/>
      <c r="FYF1" s="3"/>
      <c r="FYG1" s="3"/>
      <c r="FYH1" s="3"/>
      <c r="FYI1" s="3"/>
      <c r="FYJ1" s="3"/>
      <c r="FYK1" s="3"/>
      <c r="FYL1" s="3"/>
      <c r="FYM1" s="3"/>
      <c r="FYN1" s="3"/>
      <c r="FYO1" s="3"/>
      <c r="FYP1" s="3"/>
      <c r="FYQ1" s="3"/>
      <c r="FYR1" s="3"/>
      <c r="FYS1" s="3"/>
      <c r="FYT1" s="3"/>
      <c r="FYU1" s="3"/>
      <c r="FYV1" s="3"/>
      <c r="FYW1" s="3"/>
      <c r="FYX1" s="3"/>
      <c r="FYY1" s="3"/>
      <c r="FYZ1" s="3"/>
      <c r="FZA1" s="3"/>
      <c r="FZB1" s="3"/>
      <c r="FZC1" s="3"/>
      <c r="FZD1" s="3"/>
      <c r="FZE1" s="3"/>
      <c r="FZF1" s="3"/>
      <c r="FZG1" s="3"/>
      <c r="FZH1" s="3"/>
      <c r="FZI1" s="3"/>
      <c r="FZJ1" s="3"/>
      <c r="FZK1" s="3"/>
      <c r="FZL1" s="3"/>
      <c r="FZM1" s="3"/>
      <c r="FZN1" s="3"/>
      <c r="FZO1" s="3"/>
      <c r="FZP1" s="3"/>
      <c r="FZQ1" s="3"/>
      <c r="FZR1" s="3"/>
      <c r="FZS1" s="3"/>
      <c r="FZT1" s="3"/>
      <c r="FZU1" s="3"/>
      <c r="FZV1" s="3"/>
      <c r="FZW1" s="3"/>
      <c r="FZX1" s="3"/>
      <c r="FZY1" s="3"/>
      <c r="FZZ1" s="3"/>
      <c r="GAA1" s="3"/>
      <c r="GAB1" s="3"/>
      <c r="GAC1" s="3"/>
      <c r="GAD1" s="3"/>
      <c r="GAE1" s="3"/>
      <c r="GAF1" s="3"/>
      <c r="GAG1" s="3"/>
      <c r="GAH1" s="3"/>
      <c r="GAI1" s="3"/>
      <c r="GAJ1" s="3"/>
      <c r="GAK1" s="3"/>
      <c r="GAL1" s="3"/>
      <c r="GAM1" s="3"/>
      <c r="GAN1" s="3"/>
      <c r="GAO1" s="3"/>
      <c r="GAP1" s="3"/>
      <c r="GAQ1" s="3"/>
      <c r="GAR1" s="3"/>
      <c r="GAS1" s="3"/>
      <c r="GAT1" s="3"/>
      <c r="GAU1" s="3"/>
      <c r="GAV1" s="3"/>
      <c r="GAW1" s="3"/>
      <c r="GAX1" s="3"/>
      <c r="GAY1" s="3"/>
      <c r="GAZ1" s="3"/>
      <c r="GBA1" s="3"/>
      <c r="GBB1" s="3"/>
      <c r="GBC1" s="3"/>
      <c r="GBD1" s="3"/>
      <c r="GBE1" s="3"/>
      <c r="GBF1" s="3"/>
      <c r="GBG1" s="3"/>
      <c r="GBH1" s="3"/>
      <c r="GBI1" s="3"/>
      <c r="GBJ1" s="3"/>
      <c r="GBK1" s="3"/>
      <c r="GBL1" s="3"/>
      <c r="GBM1" s="3"/>
      <c r="GBN1" s="3"/>
      <c r="GBO1" s="3"/>
      <c r="GBP1" s="3"/>
      <c r="GBQ1" s="3"/>
      <c r="GBR1" s="3"/>
      <c r="GBS1" s="3"/>
      <c r="GBT1" s="3"/>
      <c r="GBU1" s="3"/>
      <c r="GBV1" s="3"/>
      <c r="GBW1" s="3"/>
      <c r="GBX1" s="3"/>
      <c r="GBY1" s="3"/>
      <c r="GBZ1" s="3"/>
      <c r="GCA1" s="3"/>
      <c r="GCB1" s="3"/>
      <c r="GCC1" s="3"/>
      <c r="GCD1" s="3"/>
      <c r="GCE1" s="3"/>
      <c r="GCF1" s="3"/>
      <c r="GCG1" s="3"/>
      <c r="GCH1" s="3"/>
      <c r="GCI1" s="3"/>
      <c r="GCJ1" s="3"/>
      <c r="GCK1" s="3"/>
      <c r="GCL1" s="3"/>
      <c r="GCM1" s="3"/>
      <c r="GCN1" s="3"/>
      <c r="GCO1" s="3"/>
      <c r="GCP1" s="3"/>
      <c r="GCQ1" s="3"/>
      <c r="GCR1" s="3"/>
      <c r="GCS1" s="3"/>
      <c r="GCT1" s="3"/>
      <c r="GCU1" s="3"/>
      <c r="GCV1" s="3"/>
      <c r="GCW1" s="3"/>
      <c r="GCX1" s="3"/>
      <c r="GCY1" s="3"/>
      <c r="GCZ1" s="3"/>
      <c r="GDA1" s="3"/>
      <c r="GDB1" s="3"/>
      <c r="GDC1" s="3"/>
      <c r="GDD1" s="3"/>
      <c r="GDE1" s="3"/>
      <c r="GDF1" s="3"/>
      <c r="GDG1" s="3"/>
      <c r="GDH1" s="3"/>
      <c r="GDI1" s="3"/>
      <c r="GDJ1" s="3"/>
      <c r="GDK1" s="3"/>
      <c r="GDL1" s="3"/>
      <c r="GDM1" s="3"/>
      <c r="GDN1" s="3"/>
      <c r="GDO1" s="3"/>
      <c r="GDP1" s="3"/>
      <c r="GDQ1" s="3"/>
      <c r="GDR1" s="3"/>
      <c r="GDS1" s="3"/>
      <c r="GDT1" s="3"/>
      <c r="GDU1" s="3"/>
      <c r="GDV1" s="3"/>
      <c r="GDW1" s="3"/>
      <c r="GDX1" s="3"/>
      <c r="GDY1" s="3"/>
      <c r="GDZ1" s="3"/>
      <c r="GEA1" s="3"/>
      <c r="GEB1" s="3"/>
      <c r="GEC1" s="3"/>
      <c r="GED1" s="3"/>
      <c r="GEE1" s="3"/>
      <c r="GEF1" s="3"/>
      <c r="GEG1" s="3"/>
      <c r="GEH1" s="3"/>
      <c r="GEI1" s="3"/>
      <c r="GEJ1" s="3"/>
      <c r="GEK1" s="3"/>
      <c r="GEL1" s="3"/>
      <c r="GEM1" s="3"/>
      <c r="GEN1" s="3"/>
      <c r="GEO1" s="3"/>
      <c r="GEP1" s="3"/>
      <c r="GEQ1" s="3"/>
      <c r="GER1" s="3"/>
      <c r="GES1" s="3"/>
      <c r="GET1" s="3"/>
      <c r="GEU1" s="3"/>
      <c r="GEV1" s="3"/>
      <c r="GEW1" s="3"/>
      <c r="GEX1" s="3"/>
      <c r="GEY1" s="3"/>
      <c r="GEZ1" s="3"/>
      <c r="GFA1" s="3"/>
      <c r="GFB1" s="3"/>
      <c r="GFC1" s="3"/>
      <c r="GFD1" s="3"/>
      <c r="GFE1" s="3"/>
      <c r="GFF1" s="3"/>
      <c r="GFG1" s="3"/>
      <c r="GFH1" s="3"/>
      <c r="GFI1" s="3"/>
      <c r="GFJ1" s="3"/>
      <c r="GFK1" s="3"/>
      <c r="GFL1" s="3"/>
      <c r="GFM1" s="3"/>
      <c r="GFN1" s="3"/>
      <c r="GFO1" s="3"/>
      <c r="GFP1" s="3"/>
      <c r="GFQ1" s="3"/>
      <c r="GFR1" s="3"/>
      <c r="GFS1" s="3"/>
      <c r="GFT1" s="3"/>
      <c r="GFU1" s="3"/>
      <c r="GFV1" s="3"/>
      <c r="GFW1" s="3"/>
      <c r="GFX1" s="3"/>
      <c r="GFY1" s="3"/>
      <c r="GFZ1" s="3"/>
      <c r="GGA1" s="3"/>
      <c r="GGB1" s="3"/>
      <c r="GGC1" s="3"/>
      <c r="GGD1" s="3"/>
      <c r="GGE1" s="3"/>
      <c r="GGF1" s="3"/>
      <c r="GGG1" s="3"/>
      <c r="GGH1" s="3"/>
      <c r="GGI1" s="3"/>
      <c r="GGJ1" s="3"/>
      <c r="GGK1" s="3"/>
      <c r="GGL1" s="3"/>
      <c r="GGM1" s="3"/>
      <c r="GGN1" s="3"/>
      <c r="GGO1" s="3"/>
      <c r="GGP1" s="3"/>
      <c r="GGQ1" s="3"/>
      <c r="GGR1" s="3"/>
      <c r="GGS1" s="3"/>
      <c r="GGT1" s="3"/>
      <c r="GGU1" s="3"/>
      <c r="GGV1" s="3"/>
      <c r="GGW1" s="3"/>
      <c r="GGX1" s="3"/>
      <c r="GGY1" s="3"/>
      <c r="GGZ1" s="3"/>
      <c r="GHA1" s="3"/>
      <c r="GHB1" s="3"/>
      <c r="GHC1" s="3"/>
      <c r="GHD1" s="3"/>
      <c r="GHE1" s="3"/>
      <c r="GHF1" s="3"/>
      <c r="GHG1" s="3"/>
      <c r="GHH1" s="3"/>
      <c r="GHI1" s="3"/>
      <c r="GHJ1" s="3"/>
      <c r="GHK1" s="3"/>
      <c r="GHL1" s="3"/>
      <c r="GHM1" s="3"/>
      <c r="GHN1" s="3"/>
      <c r="GHO1" s="3"/>
      <c r="GHP1" s="3"/>
      <c r="GHQ1" s="3"/>
      <c r="GHR1" s="3"/>
      <c r="GHS1" s="3"/>
      <c r="GHT1" s="3"/>
      <c r="GHU1" s="3"/>
      <c r="GHV1" s="3"/>
      <c r="GHW1" s="3"/>
      <c r="GHX1" s="3"/>
      <c r="GHY1" s="3"/>
      <c r="GHZ1" s="3"/>
      <c r="GIA1" s="3"/>
      <c r="GIB1" s="3"/>
      <c r="GIC1" s="3"/>
      <c r="GID1" s="3"/>
      <c r="GIE1" s="3"/>
      <c r="GIF1" s="3"/>
      <c r="GIG1" s="3"/>
      <c r="GIH1" s="3"/>
      <c r="GII1" s="3"/>
      <c r="GIJ1" s="3"/>
      <c r="GIK1" s="3"/>
      <c r="GIL1" s="3"/>
      <c r="GIM1" s="3"/>
      <c r="GIN1" s="3"/>
      <c r="GIO1" s="3"/>
      <c r="GIP1" s="3"/>
      <c r="GIQ1" s="3"/>
      <c r="GIR1" s="3"/>
      <c r="GIS1" s="3"/>
      <c r="GIT1" s="3"/>
      <c r="GIU1" s="3"/>
      <c r="GIV1" s="3"/>
      <c r="GIW1" s="3"/>
      <c r="GIX1" s="3"/>
      <c r="GIY1" s="3"/>
      <c r="GIZ1" s="3"/>
      <c r="GJA1" s="3"/>
      <c r="GJB1" s="3"/>
      <c r="GJC1" s="3"/>
      <c r="GJD1" s="3"/>
      <c r="GJE1" s="3"/>
      <c r="GJF1" s="3"/>
      <c r="GJG1" s="3"/>
      <c r="GJH1" s="3"/>
      <c r="GJI1" s="3"/>
      <c r="GJJ1" s="3"/>
      <c r="GJK1" s="3"/>
      <c r="GJL1" s="3"/>
      <c r="GJM1" s="3"/>
      <c r="GJN1" s="3"/>
      <c r="GJO1" s="3"/>
      <c r="GJP1" s="3"/>
      <c r="GJQ1" s="3"/>
      <c r="GJR1" s="3"/>
      <c r="GJS1" s="3"/>
      <c r="GJT1" s="3"/>
      <c r="GJU1" s="3"/>
      <c r="GJV1" s="3"/>
      <c r="GJW1" s="3"/>
      <c r="GJX1" s="3"/>
      <c r="GJY1" s="3"/>
      <c r="GJZ1" s="3"/>
      <c r="GKA1" s="3"/>
      <c r="GKB1" s="3"/>
      <c r="GKC1" s="3"/>
      <c r="GKD1" s="3"/>
      <c r="GKE1" s="3"/>
      <c r="GKF1" s="3"/>
      <c r="GKG1" s="3"/>
      <c r="GKH1" s="3"/>
      <c r="GKI1" s="3"/>
      <c r="GKJ1" s="3"/>
      <c r="GKK1" s="3"/>
      <c r="GKL1" s="3"/>
      <c r="GKM1" s="3"/>
      <c r="GKN1" s="3"/>
      <c r="GKO1" s="3"/>
      <c r="GKP1" s="3"/>
      <c r="GKQ1" s="3"/>
      <c r="GKR1" s="3"/>
      <c r="GKS1" s="3"/>
      <c r="GKT1" s="3"/>
      <c r="GKU1" s="3"/>
      <c r="GKV1" s="3"/>
      <c r="GKW1" s="3"/>
      <c r="GKX1" s="3"/>
      <c r="GKY1" s="3"/>
      <c r="GKZ1" s="3"/>
      <c r="GLA1" s="3"/>
      <c r="GLB1" s="3"/>
      <c r="GLC1" s="3"/>
      <c r="GLD1" s="3"/>
      <c r="GLE1" s="3"/>
      <c r="GLF1" s="3"/>
      <c r="GLG1" s="3"/>
      <c r="GLH1" s="3"/>
      <c r="GLI1" s="3"/>
      <c r="GLJ1" s="3"/>
      <c r="GLK1" s="3"/>
      <c r="GLL1" s="3"/>
      <c r="GLM1" s="3"/>
      <c r="GLN1" s="3"/>
      <c r="GLO1" s="3"/>
      <c r="GLP1" s="3"/>
      <c r="GLQ1" s="3"/>
      <c r="GLR1" s="3"/>
      <c r="GLS1" s="3"/>
      <c r="GLT1" s="3"/>
      <c r="GLU1" s="3"/>
      <c r="GLV1" s="3"/>
      <c r="GLW1" s="3"/>
      <c r="GLX1" s="3"/>
      <c r="GLY1" s="3"/>
      <c r="GLZ1" s="3"/>
      <c r="GMA1" s="3"/>
      <c r="GMB1" s="3"/>
      <c r="GMC1" s="3"/>
      <c r="GMD1" s="3"/>
      <c r="GME1" s="3"/>
      <c r="GMF1" s="3"/>
      <c r="GMG1" s="3"/>
      <c r="GMH1" s="3"/>
      <c r="GMI1" s="3"/>
      <c r="GMJ1" s="3"/>
      <c r="GMK1" s="3"/>
      <c r="GML1" s="3"/>
      <c r="GMM1" s="3"/>
      <c r="GMN1" s="3"/>
      <c r="GMO1" s="3"/>
      <c r="GMP1" s="3"/>
      <c r="GMQ1" s="3"/>
      <c r="GMR1" s="3"/>
      <c r="GMS1" s="3"/>
      <c r="GMT1" s="3"/>
      <c r="GMU1" s="3"/>
      <c r="GMV1" s="3"/>
      <c r="GMW1" s="3"/>
      <c r="GMX1" s="3"/>
      <c r="GMY1" s="3"/>
      <c r="GMZ1" s="3"/>
      <c r="GNA1" s="3"/>
      <c r="GNB1" s="3"/>
      <c r="GNC1" s="3"/>
      <c r="GND1" s="3"/>
      <c r="GNE1" s="3"/>
      <c r="GNF1" s="3"/>
      <c r="GNG1" s="3"/>
      <c r="GNH1" s="3"/>
      <c r="GNI1" s="3"/>
      <c r="GNJ1" s="3"/>
      <c r="GNK1" s="3"/>
      <c r="GNL1" s="3"/>
      <c r="GNM1" s="3"/>
      <c r="GNN1" s="3"/>
      <c r="GNO1" s="3"/>
      <c r="GNP1" s="3"/>
      <c r="GNQ1" s="3"/>
      <c r="GNR1" s="3"/>
      <c r="GNS1" s="3"/>
      <c r="GNT1" s="3"/>
      <c r="GNU1" s="3"/>
      <c r="GNV1" s="3"/>
      <c r="GNW1" s="3"/>
      <c r="GNX1" s="3"/>
      <c r="GNY1" s="3"/>
      <c r="GNZ1" s="3"/>
      <c r="GOA1" s="3"/>
      <c r="GOB1" s="3"/>
      <c r="GOC1" s="3"/>
      <c r="GOD1" s="3"/>
      <c r="GOE1" s="3"/>
      <c r="GOF1" s="3"/>
      <c r="GOG1" s="3"/>
      <c r="GOH1" s="3"/>
      <c r="GOI1" s="3"/>
      <c r="GOJ1" s="3"/>
      <c r="GOK1" s="3"/>
      <c r="GOL1" s="3"/>
      <c r="GOM1" s="3"/>
      <c r="GON1" s="3"/>
      <c r="GOO1" s="3"/>
      <c r="GOP1" s="3"/>
      <c r="GOQ1" s="3"/>
      <c r="GOR1" s="3"/>
      <c r="GOS1" s="3"/>
      <c r="GOT1" s="3"/>
      <c r="GOU1" s="3"/>
      <c r="GOV1" s="3"/>
      <c r="GOW1" s="3"/>
      <c r="GOX1" s="3"/>
      <c r="GOY1" s="3"/>
      <c r="GOZ1" s="3"/>
      <c r="GPA1" s="3"/>
      <c r="GPB1" s="3"/>
      <c r="GPC1" s="3"/>
      <c r="GPD1" s="3"/>
      <c r="GPE1" s="3"/>
      <c r="GPF1" s="3"/>
      <c r="GPG1" s="3"/>
      <c r="GPH1" s="3"/>
      <c r="GPI1" s="3"/>
      <c r="GPJ1" s="3"/>
      <c r="GPK1" s="3"/>
      <c r="GPL1" s="3"/>
      <c r="GPM1" s="3"/>
      <c r="GPN1" s="3"/>
      <c r="GPO1" s="3"/>
      <c r="GPP1" s="3"/>
      <c r="GPQ1" s="3"/>
      <c r="GPR1" s="3"/>
      <c r="GPS1" s="3"/>
      <c r="GPT1" s="3"/>
      <c r="GPU1" s="3"/>
      <c r="GPV1" s="3"/>
      <c r="GPW1" s="3"/>
      <c r="GPX1" s="3"/>
      <c r="GPY1" s="3"/>
      <c r="GPZ1" s="3"/>
      <c r="GQA1" s="3"/>
      <c r="GQB1" s="3"/>
      <c r="GQC1" s="3"/>
      <c r="GQD1" s="3"/>
      <c r="GQE1" s="3"/>
      <c r="GQF1" s="3"/>
      <c r="GQG1" s="3"/>
      <c r="GQH1" s="3"/>
      <c r="GQI1" s="3"/>
      <c r="GQJ1" s="3"/>
      <c r="GQK1" s="3"/>
      <c r="GQL1" s="3"/>
      <c r="GQM1" s="3"/>
      <c r="GQN1" s="3"/>
      <c r="GQO1" s="3"/>
      <c r="GQP1" s="3"/>
      <c r="GQQ1" s="3"/>
      <c r="GQR1" s="3"/>
      <c r="GQS1" s="3"/>
      <c r="GQT1" s="3"/>
      <c r="GQU1" s="3"/>
      <c r="GQV1" s="3"/>
      <c r="GQW1" s="3"/>
      <c r="GQX1" s="3"/>
      <c r="GQY1" s="3"/>
      <c r="GQZ1" s="3"/>
      <c r="GRA1" s="3"/>
      <c r="GRB1" s="3"/>
      <c r="GRC1" s="3"/>
      <c r="GRD1" s="3"/>
      <c r="GRE1" s="3"/>
      <c r="GRF1" s="3"/>
      <c r="GRG1" s="3"/>
      <c r="GRH1" s="3"/>
      <c r="GRI1" s="3"/>
      <c r="GRJ1" s="3"/>
      <c r="GRK1" s="3"/>
      <c r="GRL1" s="3"/>
      <c r="GRM1" s="3"/>
      <c r="GRN1" s="3"/>
      <c r="GRO1" s="3"/>
      <c r="GRP1" s="3"/>
      <c r="GRQ1" s="3"/>
      <c r="GRR1" s="3"/>
      <c r="GRS1" s="3"/>
      <c r="GRT1" s="3"/>
      <c r="GRU1" s="3"/>
      <c r="GRV1" s="3"/>
      <c r="GRW1" s="3"/>
      <c r="GRX1" s="3"/>
      <c r="GRY1" s="3"/>
      <c r="GRZ1" s="3"/>
      <c r="GSA1" s="3"/>
      <c r="GSB1" s="3"/>
      <c r="GSC1" s="3"/>
      <c r="GSD1" s="3"/>
      <c r="GSE1" s="3"/>
      <c r="GSF1" s="3"/>
      <c r="GSG1" s="3"/>
      <c r="GSH1" s="3"/>
      <c r="GSI1" s="3"/>
      <c r="GSJ1" s="3"/>
      <c r="GSK1" s="3"/>
      <c r="GSL1" s="3"/>
      <c r="GSM1" s="3"/>
      <c r="GSN1" s="3"/>
      <c r="GSO1" s="3"/>
      <c r="GSP1" s="3"/>
      <c r="GSQ1" s="3"/>
      <c r="GSR1" s="3"/>
      <c r="GSS1" s="3"/>
      <c r="GST1" s="3"/>
      <c r="GSU1" s="3"/>
      <c r="GSV1" s="3"/>
      <c r="GSW1" s="3"/>
      <c r="GSX1" s="3"/>
      <c r="GSY1" s="3"/>
      <c r="GSZ1" s="3"/>
      <c r="GTA1" s="3"/>
      <c r="GTB1" s="3"/>
      <c r="GTC1" s="3"/>
      <c r="GTD1" s="3"/>
      <c r="GTE1" s="3"/>
      <c r="GTF1" s="3"/>
      <c r="GTG1" s="3"/>
      <c r="GTH1" s="3"/>
      <c r="GTI1" s="3"/>
      <c r="GTJ1" s="3"/>
      <c r="GTK1" s="3"/>
      <c r="GTL1" s="3"/>
      <c r="GTM1" s="3"/>
      <c r="GTN1" s="3"/>
      <c r="GTO1" s="3"/>
      <c r="GTP1" s="3"/>
      <c r="GTQ1" s="3"/>
      <c r="GTR1" s="3"/>
      <c r="GTS1" s="3"/>
      <c r="GTT1" s="3"/>
      <c r="GTU1" s="3"/>
      <c r="GTV1" s="3"/>
      <c r="GTW1" s="3"/>
      <c r="GTX1" s="3"/>
      <c r="GTY1" s="3"/>
      <c r="GTZ1" s="3"/>
      <c r="GUA1" s="3"/>
      <c r="GUB1" s="3"/>
      <c r="GUC1" s="3"/>
      <c r="GUD1" s="3"/>
      <c r="GUE1" s="3"/>
      <c r="GUF1" s="3"/>
      <c r="GUG1" s="3"/>
      <c r="GUH1" s="3"/>
      <c r="GUI1" s="3"/>
      <c r="GUJ1" s="3"/>
      <c r="GUK1" s="3"/>
      <c r="GUL1" s="3"/>
      <c r="GUM1" s="3"/>
      <c r="GUN1" s="3"/>
      <c r="GUO1" s="3"/>
      <c r="GUP1" s="3"/>
      <c r="GUQ1" s="3"/>
      <c r="GUR1" s="3"/>
      <c r="GUS1" s="3"/>
      <c r="GUT1" s="3"/>
      <c r="GUU1" s="3"/>
      <c r="GUV1" s="3"/>
      <c r="GUW1" s="3"/>
      <c r="GUX1" s="3"/>
      <c r="GUY1" s="3"/>
      <c r="GUZ1" s="3"/>
      <c r="GVA1" s="3"/>
      <c r="GVB1" s="3"/>
      <c r="GVC1" s="3"/>
      <c r="GVD1" s="3"/>
      <c r="GVE1" s="3"/>
      <c r="GVF1" s="3"/>
      <c r="GVG1" s="3"/>
      <c r="GVH1" s="3"/>
      <c r="GVI1" s="3"/>
      <c r="GVJ1" s="3"/>
      <c r="GVK1" s="3"/>
      <c r="GVL1" s="3"/>
      <c r="GVM1" s="3"/>
      <c r="GVN1" s="3"/>
      <c r="GVO1" s="3"/>
      <c r="GVP1" s="3"/>
      <c r="GVQ1" s="3"/>
      <c r="GVR1" s="3"/>
      <c r="GVS1" s="3"/>
      <c r="GVT1" s="3"/>
      <c r="GVU1" s="3"/>
      <c r="GVV1" s="3"/>
      <c r="GVW1" s="3"/>
      <c r="GVX1" s="3"/>
      <c r="GVY1" s="3"/>
      <c r="GVZ1" s="3"/>
      <c r="GWA1" s="3"/>
      <c r="GWB1" s="3"/>
      <c r="GWC1" s="3"/>
      <c r="GWD1" s="3"/>
      <c r="GWE1" s="3"/>
      <c r="GWF1" s="3"/>
      <c r="GWG1" s="3"/>
      <c r="GWH1" s="3"/>
      <c r="GWI1" s="3"/>
      <c r="GWJ1" s="3"/>
      <c r="GWK1" s="3"/>
      <c r="GWL1" s="3"/>
      <c r="GWM1" s="3"/>
      <c r="GWN1" s="3"/>
      <c r="GWO1" s="3"/>
      <c r="GWP1" s="3"/>
      <c r="GWQ1" s="3"/>
      <c r="GWR1" s="3"/>
      <c r="GWS1" s="3"/>
      <c r="GWT1" s="3"/>
      <c r="GWU1" s="3"/>
      <c r="GWV1" s="3"/>
      <c r="GWW1" s="3"/>
      <c r="GWX1" s="3"/>
      <c r="GWY1" s="3"/>
      <c r="GWZ1" s="3"/>
      <c r="GXA1" s="3"/>
      <c r="GXB1" s="3"/>
      <c r="GXC1" s="3"/>
      <c r="GXD1" s="3"/>
      <c r="GXE1" s="3"/>
      <c r="GXF1" s="3"/>
      <c r="GXG1" s="3"/>
      <c r="GXH1" s="3"/>
      <c r="GXI1" s="3"/>
      <c r="GXJ1" s="3"/>
      <c r="GXK1" s="3"/>
      <c r="GXL1" s="3"/>
      <c r="GXM1" s="3"/>
      <c r="GXN1" s="3"/>
      <c r="GXO1" s="3"/>
      <c r="GXP1" s="3"/>
      <c r="GXQ1" s="3"/>
      <c r="GXR1" s="3"/>
      <c r="GXS1" s="3"/>
      <c r="GXT1" s="3"/>
      <c r="GXU1" s="3"/>
      <c r="GXV1" s="3"/>
      <c r="GXW1" s="3"/>
      <c r="GXX1" s="3"/>
      <c r="GXY1" s="3"/>
      <c r="GXZ1" s="3"/>
      <c r="GYA1" s="3"/>
      <c r="GYB1" s="3"/>
      <c r="GYC1" s="3"/>
      <c r="GYD1" s="3"/>
      <c r="GYE1" s="3"/>
      <c r="GYF1" s="3"/>
      <c r="GYG1" s="3"/>
      <c r="GYH1" s="3"/>
      <c r="GYI1" s="3"/>
      <c r="GYJ1" s="3"/>
      <c r="GYK1" s="3"/>
      <c r="GYL1" s="3"/>
      <c r="GYM1" s="3"/>
      <c r="GYN1" s="3"/>
      <c r="GYO1" s="3"/>
      <c r="GYP1" s="3"/>
      <c r="GYQ1" s="3"/>
      <c r="GYR1" s="3"/>
      <c r="GYS1" s="3"/>
      <c r="GYT1" s="3"/>
      <c r="GYU1" s="3"/>
      <c r="GYV1" s="3"/>
      <c r="GYW1" s="3"/>
      <c r="GYX1" s="3"/>
      <c r="GYY1" s="3"/>
      <c r="GYZ1" s="3"/>
      <c r="GZA1" s="3"/>
      <c r="GZB1" s="3"/>
      <c r="GZC1" s="3"/>
      <c r="GZD1" s="3"/>
      <c r="GZE1" s="3"/>
      <c r="GZF1" s="3"/>
      <c r="GZG1" s="3"/>
      <c r="GZH1" s="3"/>
      <c r="GZI1" s="3"/>
      <c r="GZJ1" s="3"/>
      <c r="GZK1" s="3"/>
      <c r="GZL1" s="3"/>
      <c r="GZM1" s="3"/>
      <c r="GZN1" s="3"/>
      <c r="GZO1" s="3"/>
      <c r="GZP1" s="3"/>
      <c r="GZQ1" s="3"/>
      <c r="GZR1" s="3"/>
      <c r="GZS1" s="3"/>
      <c r="GZT1" s="3"/>
      <c r="GZU1" s="3"/>
      <c r="GZV1" s="3"/>
      <c r="GZW1" s="3"/>
      <c r="GZX1" s="3"/>
      <c r="GZY1" s="3"/>
      <c r="GZZ1" s="3"/>
      <c r="HAA1" s="3"/>
      <c r="HAB1" s="3"/>
      <c r="HAC1" s="3"/>
      <c r="HAD1" s="3"/>
      <c r="HAE1" s="3"/>
      <c r="HAF1" s="3"/>
      <c r="HAG1" s="3"/>
      <c r="HAH1" s="3"/>
      <c r="HAI1" s="3"/>
      <c r="HAJ1" s="3"/>
      <c r="HAK1" s="3"/>
      <c r="HAL1" s="3"/>
      <c r="HAM1" s="3"/>
      <c r="HAN1" s="3"/>
      <c r="HAO1" s="3"/>
      <c r="HAP1" s="3"/>
      <c r="HAQ1" s="3"/>
      <c r="HAR1" s="3"/>
      <c r="HAS1" s="3"/>
      <c r="HAT1" s="3"/>
      <c r="HAU1" s="3"/>
      <c r="HAV1" s="3"/>
      <c r="HAW1" s="3"/>
      <c r="HAX1" s="3"/>
      <c r="HAY1" s="3"/>
      <c r="HAZ1" s="3"/>
      <c r="HBA1" s="3"/>
      <c r="HBB1" s="3"/>
      <c r="HBC1" s="3"/>
      <c r="HBD1" s="3"/>
      <c r="HBE1" s="3"/>
      <c r="HBF1" s="3"/>
      <c r="HBG1" s="3"/>
      <c r="HBH1" s="3"/>
      <c r="HBI1" s="3"/>
      <c r="HBJ1" s="3"/>
      <c r="HBK1" s="3"/>
      <c r="HBL1" s="3"/>
      <c r="HBM1" s="3"/>
      <c r="HBN1" s="3"/>
      <c r="HBO1" s="3"/>
      <c r="HBP1" s="3"/>
      <c r="HBQ1" s="3"/>
      <c r="HBR1" s="3"/>
      <c r="HBS1" s="3"/>
      <c r="HBT1" s="3"/>
      <c r="HBU1" s="3"/>
      <c r="HBV1" s="3"/>
      <c r="HBW1" s="3"/>
      <c r="HBX1" s="3"/>
      <c r="HBY1" s="3"/>
      <c r="HBZ1" s="3"/>
      <c r="HCA1" s="3"/>
      <c r="HCB1" s="3"/>
      <c r="HCC1" s="3"/>
      <c r="HCD1" s="3"/>
      <c r="HCE1" s="3"/>
      <c r="HCF1" s="3"/>
      <c r="HCG1" s="3"/>
      <c r="HCH1" s="3"/>
      <c r="HCI1" s="3"/>
      <c r="HCJ1" s="3"/>
      <c r="HCK1" s="3"/>
      <c r="HCL1" s="3"/>
      <c r="HCM1" s="3"/>
      <c r="HCN1" s="3"/>
      <c r="HCO1" s="3"/>
      <c r="HCP1" s="3"/>
      <c r="HCQ1" s="3"/>
      <c r="HCR1" s="3"/>
      <c r="HCS1" s="3"/>
      <c r="HCT1" s="3"/>
      <c r="HCU1" s="3"/>
      <c r="HCV1" s="3"/>
      <c r="HCW1" s="3"/>
      <c r="HCX1" s="3"/>
      <c r="HCY1" s="3"/>
      <c r="HCZ1" s="3"/>
      <c r="HDA1" s="3"/>
      <c r="HDB1" s="3"/>
      <c r="HDC1" s="3"/>
      <c r="HDD1" s="3"/>
      <c r="HDE1" s="3"/>
      <c r="HDF1" s="3"/>
      <c r="HDG1" s="3"/>
      <c r="HDH1" s="3"/>
      <c r="HDI1" s="3"/>
      <c r="HDJ1" s="3"/>
      <c r="HDK1" s="3"/>
      <c r="HDL1" s="3"/>
      <c r="HDM1" s="3"/>
      <c r="HDN1" s="3"/>
      <c r="HDO1" s="3"/>
      <c r="HDP1" s="3"/>
      <c r="HDQ1" s="3"/>
      <c r="HDR1" s="3"/>
      <c r="HDS1" s="3"/>
      <c r="HDT1" s="3"/>
      <c r="HDU1" s="3"/>
      <c r="HDV1" s="3"/>
      <c r="HDW1" s="3"/>
      <c r="HDX1" s="3"/>
      <c r="HDY1" s="3"/>
      <c r="HDZ1" s="3"/>
      <c r="HEA1" s="3"/>
      <c r="HEB1" s="3"/>
      <c r="HEC1" s="3"/>
      <c r="HED1" s="3"/>
      <c r="HEE1" s="3"/>
      <c r="HEF1" s="3"/>
      <c r="HEG1" s="3"/>
      <c r="HEH1" s="3"/>
      <c r="HEI1" s="3"/>
      <c r="HEJ1" s="3"/>
      <c r="HEK1" s="3"/>
      <c r="HEL1" s="3"/>
      <c r="HEM1" s="3"/>
      <c r="HEN1" s="3"/>
      <c r="HEO1" s="3"/>
      <c r="HEP1" s="3"/>
      <c r="HEQ1" s="3"/>
      <c r="HER1" s="3"/>
      <c r="HES1" s="3"/>
      <c r="HET1" s="3"/>
      <c r="HEU1" s="3"/>
      <c r="HEV1" s="3"/>
      <c r="HEW1" s="3"/>
      <c r="HEX1" s="3"/>
      <c r="HEY1" s="3"/>
      <c r="HEZ1" s="3"/>
      <c r="HFA1" s="3"/>
      <c r="HFB1" s="3"/>
      <c r="HFC1" s="3"/>
      <c r="HFD1" s="3"/>
      <c r="HFE1" s="3"/>
      <c r="HFF1" s="3"/>
      <c r="HFG1" s="3"/>
      <c r="HFH1" s="3"/>
      <c r="HFI1" s="3"/>
      <c r="HFJ1" s="3"/>
      <c r="HFK1" s="3"/>
      <c r="HFL1" s="3"/>
      <c r="HFM1" s="3"/>
      <c r="HFN1" s="3"/>
      <c r="HFO1" s="3"/>
      <c r="HFP1" s="3"/>
      <c r="HFQ1" s="3"/>
      <c r="HFR1" s="3"/>
      <c r="HFS1" s="3"/>
      <c r="HFT1" s="3"/>
      <c r="HFU1" s="3"/>
      <c r="HFV1" s="3"/>
      <c r="HFW1" s="3"/>
      <c r="HFX1" s="3"/>
      <c r="HFY1" s="3"/>
      <c r="HFZ1" s="3"/>
      <c r="HGA1" s="3"/>
      <c r="HGB1" s="3"/>
      <c r="HGC1" s="3"/>
      <c r="HGD1" s="3"/>
      <c r="HGE1" s="3"/>
      <c r="HGF1" s="3"/>
      <c r="HGG1" s="3"/>
      <c r="HGH1" s="3"/>
      <c r="HGI1" s="3"/>
      <c r="HGJ1" s="3"/>
      <c r="HGK1" s="3"/>
      <c r="HGL1" s="3"/>
      <c r="HGM1" s="3"/>
      <c r="HGN1" s="3"/>
      <c r="HGO1" s="3"/>
      <c r="HGP1" s="3"/>
      <c r="HGQ1" s="3"/>
      <c r="HGR1" s="3"/>
      <c r="HGS1" s="3"/>
      <c r="HGT1" s="3"/>
      <c r="HGU1" s="3"/>
      <c r="HGV1" s="3"/>
      <c r="HGW1" s="3"/>
      <c r="HGX1" s="3"/>
      <c r="HGY1" s="3"/>
      <c r="HGZ1" s="3"/>
      <c r="HHA1" s="3"/>
      <c r="HHB1" s="3"/>
      <c r="HHC1" s="3"/>
      <c r="HHD1" s="3"/>
      <c r="HHE1" s="3"/>
      <c r="HHF1" s="3"/>
      <c r="HHG1" s="3"/>
      <c r="HHH1" s="3"/>
      <c r="HHI1" s="3"/>
      <c r="HHJ1" s="3"/>
      <c r="HHK1" s="3"/>
      <c r="HHL1" s="3"/>
      <c r="HHM1" s="3"/>
      <c r="HHN1" s="3"/>
      <c r="HHO1" s="3"/>
      <c r="HHP1" s="3"/>
      <c r="HHQ1" s="3"/>
      <c r="HHR1" s="3"/>
      <c r="HHS1" s="3"/>
      <c r="HHT1" s="3"/>
      <c r="HHU1" s="3"/>
      <c r="HHV1" s="3"/>
      <c r="HHW1" s="3"/>
      <c r="HHX1" s="3"/>
      <c r="HHY1" s="3"/>
      <c r="HHZ1" s="3"/>
      <c r="HIA1" s="3"/>
      <c r="HIB1" s="3"/>
      <c r="HIC1" s="3"/>
      <c r="HID1" s="3"/>
      <c r="HIE1" s="3"/>
      <c r="HIF1" s="3"/>
      <c r="HIG1" s="3"/>
      <c r="HIH1" s="3"/>
      <c r="HII1" s="3"/>
      <c r="HIJ1" s="3"/>
      <c r="HIK1" s="3"/>
      <c r="HIL1" s="3"/>
      <c r="HIM1" s="3"/>
      <c r="HIN1" s="3"/>
      <c r="HIO1" s="3"/>
      <c r="HIP1" s="3"/>
      <c r="HIQ1" s="3"/>
      <c r="HIR1" s="3"/>
      <c r="HIS1" s="3"/>
      <c r="HIT1" s="3"/>
      <c r="HIU1" s="3"/>
      <c r="HIV1" s="3"/>
      <c r="HIW1" s="3"/>
      <c r="HIX1" s="3"/>
      <c r="HIY1" s="3"/>
      <c r="HIZ1" s="3"/>
      <c r="HJA1" s="3"/>
      <c r="HJB1" s="3"/>
      <c r="HJC1" s="3"/>
      <c r="HJD1" s="3"/>
      <c r="HJE1" s="3"/>
      <c r="HJF1" s="3"/>
      <c r="HJG1" s="3"/>
      <c r="HJH1" s="3"/>
      <c r="HJI1" s="3"/>
      <c r="HJJ1" s="3"/>
      <c r="HJK1" s="3"/>
      <c r="HJL1" s="3"/>
      <c r="HJM1" s="3"/>
      <c r="HJN1" s="3"/>
      <c r="HJO1" s="3"/>
      <c r="HJP1" s="3"/>
      <c r="HJQ1" s="3"/>
      <c r="HJR1" s="3"/>
      <c r="HJS1" s="3"/>
      <c r="HJT1" s="3"/>
      <c r="HJU1" s="3"/>
      <c r="HJV1" s="3"/>
      <c r="HJW1" s="3"/>
      <c r="HJX1" s="3"/>
      <c r="HJY1" s="3"/>
      <c r="HJZ1" s="3"/>
      <c r="HKA1" s="3"/>
      <c r="HKB1" s="3"/>
      <c r="HKC1" s="3"/>
      <c r="HKD1" s="3"/>
      <c r="HKE1" s="3"/>
      <c r="HKF1" s="3"/>
      <c r="HKG1" s="3"/>
      <c r="HKH1" s="3"/>
      <c r="HKI1" s="3"/>
      <c r="HKJ1" s="3"/>
      <c r="HKK1" s="3"/>
      <c r="HKL1" s="3"/>
      <c r="HKM1" s="3"/>
      <c r="HKN1" s="3"/>
      <c r="HKO1" s="3"/>
      <c r="HKP1" s="3"/>
      <c r="HKQ1" s="3"/>
      <c r="HKR1" s="3"/>
      <c r="HKS1" s="3"/>
      <c r="HKT1" s="3"/>
      <c r="HKU1" s="3"/>
      <c r="HKV1" s="3"/>
      <c r="HKW1" s="3"/>
      <c r="HKX1" s="3"/>
      <c r="HKY1" s="3"/>
      <c r="HKZ1" s="3"/>
      <c r="HLA1" s="3"/>
      <c r="HLB1" s="3"/>
      <c r="HLC1" s="3"/>
      <c r="HLD1" s="3"/>
      <c r="HLE1" s="3"/>
      <c r="HLF1" s="3"/>
      <c r="HLG1" s="3"/>
      <c r="HLH1" s="3"/>
      <c r="HLI1" s="3"/>
      <c r="HLJ1" s="3"/>
      <c r="HLK1" s="3"/>
      <c r="HLL1" s="3"/>
      <c r="HLM1" s="3"/>
      <c r="HLN1" s="3"/>
      <c r="HLO1" s="3"/>
      <c r="HLP1" s="3"/>
      <c r="HLQ1" s="3"/>
      <c r="HLR1" s="3"/>
      <c r="HLS1" s="3"/>
      <c r="HLT1" s="3"/>
      <c r="HLU1" s="3"/>
      <c r="HLV1" s="3"/>
      <c r="HLW1" s="3"/>
      <c r="HLX1" s="3"/>
      <c r="HLY1" s="3"/>
      <c r="HLZ1" s="3"/>
      <c r="HMA1" s="3"/>
      <c r="HMB1" s="3"/>
      <c r="HMC1" s="3"/>
      <c r="HMD1" s="3"/>
      <c r="HME1" s="3"/>
      <c r="HMF1" s="3"/>
      <c r="HMG1" s="3"/>
      <c r="HMH1" s="3"/>
      <c r="HMI1" s="3"/>
      <c r="HMJ1" s="3"/>
      <c r="HMK1" s="3"/>
      <c r="HML1" s="3"/>
      <c r="HMM1" s="3"/>
      <c r="HMN1" s="3"/>
      <c r="HMO1" s="3"/>
      <c r="HMP1" s="3"/>
      <c r="HMQ1" s="3"/>
      <c r="HMR1" s="3"/>
      <c r="HMS1" s="3"/>
      <c r="HMT1" s="3"/>
      <c r="HMU1" s="3"/>
      <c r="HMV1" s="3"/>
      <c r="HMW1" s="3"/>
      <c r="HMX1" s="3"/>
      <c r="HMY1" s="3"/>
      <c r="HMZ1" s="3"/>
      <c r="HNA1" s="3"/>
      <c r="HNB1" s="3"/>
      <c r="HNC1" s="3"/>
      <c r="HND1" s="3"/>
      <c r="HNE1" s="3"/>
      <c r="HNF1" s="3"/>
      <c r="HNG1" s="3"/>
      <c r="HNH1" s="3"/>
      <c r="HNI1" s="3"/>
      <c r="HNJ1" s="3"/>
      <c r="HNK1" s="3"/>
      <c r="HNL1" s="3"/>
      <c r="HNM1" s="3"/>
      <c r="HNN1" s="3"/>
      <c r="HNO1" s="3"/>
      <c r="HNP1" s="3"/>
      <c r="HNQ1" s="3"/>
      <c r="HNR1" s="3"/>
      <c r="HNS1" s="3"/>
      <c r="HNT1" s="3"/>
      <c r="HNU1" s="3"/>
      <c r="HNV1" s="3"/>
      <c r="HNW1" s="3"/>
      <c r="HNX1" s="3"/>
      <c r="HNY1" s="3"/>
      <c r="HNZ1" s="3"/>
      <c r="HOA1" s="3"/>
      <c r="HOB1" s="3"/>
      <c r="HOC1" s="3"/>
      <c r="HOD1" s="3"/>
      <c r="HOE1" s="3"/>
      <c r="HOF1" s="3"/>
      <c r="HOG1" s="3"/>
      <c r="HOH1" s="3"/>
      <c r="HOI1" s="3"/>
      <c r="HOJ1" s="3"/>
      <c r="HOK1" s="3"/>
      <c r="HOL1" s="3"/>
      <c r="HOM1" s="3"/>
      <c r="HON1" s="3"/>
      <c r="HOO1" s="3"/>
      <c r="HOP1" s="3"/>
      <c r="HOQ1" s="3"/>
      <c r="HOR1" s="3"/>
      <c r="HOS1" s="3"/>
      <c r="HOT1" s="3"/>
      <c r="HOU1" s="3"/>
      <c r="HOV1" s="3"/>
      <c r="HOW1" s="3"/>
      <c r="HOX1" s="3"/>
      <c r="HOY1" s="3"/>
      <c r="HOZ1" s="3"/>
      <c r="HPA1" s="3"/>
      <c r="HPB1" s="3"/>
      <c r="HPC1" s="3"/>
      <c r="HPD1" s="3"/>
      <c r="HPE1" s="3"/>
      <c r="HPF1" s="3"/>
      <c r="HPG1" s="3"/>
      <c r="HPH1" s="3"/>
      <c r="HPI1" s="3"/>
      <c r="HPJ1" s="3"/>
      <c r="HPK1" s="3"/>
      <c r="HPL1" s="3"/>
      <c r="HPM1" s="3"/>
      <c r="HPN1" s="3"/>
      <c r="HPO1" s="3"/>
      <c r="HPP1" s="3"/>
      <c r="HPQ1" s="3"/>
      <c r="HPR1" s="3"/>
      <c r="HPS1" s="3"/>
      <c r="HPT1" s="3"/>
      <c r="HPU1" s="3"/>
      <c r="HPV1" s="3"/>
      <c r="HPW1" s="3"/>
      <c r="HPX1" s="3"/>
      <c r="HPY1" s="3"/>
      <c r="HPZ1" s="3"/>
      <c r="HQA1" s="3"/>
      <c r="HQB1" s="3"/>
      <c r="HQC1" s="3"/>
      <c r="HQD1" s="3"/>
      <c r="HQE1" s="3"/>
      <c r="HQF1" s="3"/>
      <c r="HQG1" s="3"/>
      <c r="HQH1" s="3"/>
      <c r="HQI1" s="3"/>
      <c r="HQJ1" s="3"/>
      <c r="HQK1" s="3"/>
      <c r="HQL1" s="3"/>
      <c r="HQM1" s="3"/>
      <c r="HQN1" s="3"/>
      <c r="HQO1" s="3"/>
      <c r="HQP1" s="3"/>
      <c r="HQQ1" s="3"/>
      <c r="HQR1" s="3"/>
      <c r="HQS1" s="3"/>
      <c r="HQT1" s="3"/>
      <c r="HQU1" s="3"/>
      <c r="HQV1" s="3"/>
      <c r="HQW1" s="3"/>
      <c r="HQX1" s="3"/>
      <c r="HQY1" s="3"/>
      <c r="HQZ1" s="3"/>
      <c r="HRA1" s="3"/>
      <c r="HRB1" s="3"/>
      <c r="HRC1" s="3"/>
      <c r="HRD1" s="3"/>
      <c r="HRE1" s="3"/>
      <c r="HRF1" s="3"/>
      <c r="HRG1" s="3"/>
      <c r="HRH1" s="3"/>
      <c r="HRI1" s="3"/>
      <c r="HRJ1" s="3"/>
      <c r="HRK1" s="3"/>
      <c r="HRL1" s="3"/>
      <c r="HRM1" s="3"/>
      <c r="HRN1" s="3"/>
      <c r="HRO1" s="3"/>
      <c r="HRP1" s="3"/>
      <c r="HRQ1" s="3"/>
      <c r="HRR1" s="3"/>
      <c r="HRS1" s="3"/>
      <c r="HRT1" s="3"/>
      <c r="HRU1" s="3"/>
      <c r="HRV1" s="3"/>
      <c r="HRW1" s="3"/>
      <c r="HRX1" s="3"/>
      <c r="HRY1" s="3"/>
      <c r="HRZ1" s="3"/>
      <c r="HSA1" s="3"/>
      <c r="HSB1" s="3"/>
      <c r="HSC1" s="3"/>
      <c r="HSD1" s="3"/>
      <c r="HSE1" s="3"/>
      <c r="HSF1" s="3"/>
      <c r="HSG1" s="3"/>
      <c r="HSH1" s="3"/>
      <c r="HSI1" s="3"/>
      <c r="HSJ1" s="3"/>
      <c r="HSK1" s="3"/>
      <c r="HSL1" s="3"/>
      <c r="HSM1" s="3"/>
      <c r="HSN1" s="3"/>
      <c r="HSO1" s="3"/>
      <c r="HSP1" s="3"/>
      <c r="HSQ1" s="3"/>
      <c r="HSR1" s="3"/>
      <c r="HSS1" s="3"/>
      <c r="HST1" s="3"/>
      <c r="HSU1" s="3"/>
      <c r="HSV1" s="3"/>
      <c r="HSW1" s="3"/>
      <c r="HSX1" s="3"/>
      <c r="HSY1" s="3"/>
      <c r="HSZ1" s="3"/>
      <c r="HTA1" s="3"/>
      <c r="HTB1" s="3"/>
      <c r="HTC1" s="3"/>
      <c r="HTD1" s="3"/>
      <c r="HTE1" s="3"/>
      <c r="HTF1" s="3"/>
      <c r="HTG1" s="3"/>
      <c r="HTH1" s="3"/>
      <c r="HTI1" s="3"/>
      <c r="HTJ1" s="3"/>
      <c r="HTK1" s="3"/>
      <c r="HTL1" s="3"/>
      <c r="HTM1" s="3"/>
      <c r="HTN1" s="3"/>
      <c r="HTO1" s="3"/>
      <c r="HTP1" s="3"/>
      <c r="HTQ1" s="3"/>
      <c r="HTR1" s="3"/>
      <c r="HTS1" s="3"/>
      <c r="HTT1" s="3"/>
      <c r="HTU1" s="3"/>
      <c r="HTV1" s="3"/>
      <c r="HTW1" s="3"/>
      <c r="HTX1" s="3"/>
      <c r="HTY1" s="3"/>
      <c r="HTZ1" s="3"/>
      <c r="HUA1" s="3"/>
      <c r="HUB1" s="3"/>
      <c r="HUC1" s="3"/>
      <c r="HUD1" s="3"/>
      <c r="HUE1" s="3"/>
      <c r="HUF1" s="3"/>
      <c r="HUG1" s="3"/>
      <c r="HUH1" s="3"/>
      <c r="HUI1" s="3"/>
      <c r="HUJ1" s="3"/>
      <c r="HUK1" s="3"/>
      <c r="HUL1" s="3"/>
      <c r="HUM1" s="3"/>
      <c r="HUN1" s="3"/>
      <c r="HUO1" s="3"/>
      <c r="HUP1" s="3"/>
      <c r="HUQ1" s="3"/>
      <c r="HUR1" s="3"/>
      <c r="HUS1" s="3"/>
      <c r="HUT1" s="3"/>
      <c r="HUU1" s="3"/>
      <c r="HUV1" s="3"/>
      <c r="HUW1" s="3"/>
      <c r="HUX1" s="3"/>
      <c r="HUY1" s="3"/>
      <c r="HUZ1" s="3"/>
      <c r="HVA1" s="3"/>
      <c r="HVB1" s="3"/>
      <c r="HVC1" s="3"/>
      <c r="HVD1" s="3"/>
      <c r="HVE1" s="3"/>
      <c r="HVF1" s="3"/>
      <c r="HVG1" s="3"/>
      <c r="HVH1" s="3"/>
      <c r="HVI1" s="3"/>
      <c r="HVJ1" s="3"/>
      <c r="HVK1" s="3"/>
      <c r="HVL1" s="3"/>
      <c r="HVM1" s="3"/>
      <c r="HVN1" s="3"/>
      <c r="HVO1" s="3"/>
      <c r="HVP1" s="3"/>
      <c r="HVQ1" s="3"/>
      <c r="HVR1" s="3"/>
      <c r="HVS1" s="3"/>
      <c r="HVT1" s="3"/>
      <c r="HVU1" s="3"/>
      <c r="HVV1" s="3"/>
      <c r="HVW1" s="3"/>
      <c r="HVX1" s="3"/>
      <c r="HVY1" s="3"/>
      <c r="HVZ1" s="3"/>
      <c r="HWA1" s="3"/>
      <c r="HWB1" s="3"/>
      <c r="HWC1" s="3"/>
      <c r="HWD1" s="3"/>
      <c r="HWE1" s="3"/>
      <c r="HWF1" s="3"/>
      <c r="HWG1" s="3"/>
      <c r="HWH1" s="3"/>
      <c r="HWI1" s="3"/>
      <c r="HWJ1" s="3"/>
      <c r="HWK1" s="3"/>
      <c r="HWL1" s="3"/>
      <c r="HWM1" s="3"/>
      <c r="HWN1" s="3"/>
      <c r="HWO1" s="3"/>
      <c r="HWP1" s="3"/>
      <c r="HWQ1" s="3"/>
      <c r="HWR1" s="3"/>
      <c r="HWS1" s="3"/>
      <c r="HWT1" s="3"/>
      <c r="HWU1" s="3"/>
      <c r="HWV1" s="3"/>
      <c r="HWW1" s="3"/>
      <c r="HWX1" s="3"/>
      <c r="HWY1" s="3"/>
      <c r="HWZ1" s="3"/>
      <c r="HXA1" s="3"/>
      <c r="HXB1" s="3"/>
      <c r="HXC1" s="3"/>
      <c r="HXD1" s="3"/>
      <c r="HXE1" s="3"/>
      <c r="HXF1" s="3"/>
      <c r="HXG1" s="3"/>
      <c r="HXH1" s="3"/>
      <c r="HXI1" s="3"/>
      <c r="HXJ1" s="3"/>
      <c r="HXK1" s="3"/>
      <c r="HXL1" s="3"/>
      <c r="HXM1" s="3"/>
      <c r="HXN1" s="3"/>
      <c r="HXO1" s="3"/>
      <c r="HXP1" s="3"/>
      <c r="HXQ1" s="3"/>
      <c r="HXR1" s="3"/>
      <c r="HXS1" s="3"/>
      <c r="HXT1" s="3"/>
      <c r="HXU1" s="3"/>
      <c r="HXV1" s="3"/>
      <c r="HXW1" s="3"/>
      <c r="HXX1" s="3"/>
      <c r="HXY1" s="3"/>
      <c r="HXZ1" s="3"/>
      <c r="HYA1" s="3"/>
      <c r="HYB1" s="3"/>
      <c r="HYC1" s="3"/>
      <c r="HYD1" s="3"/>
      <c r="HYE1" s="3"/>
      <c r="HYF1" s="3"/>
      <c r="HYG1" s="3"/>
      <c r="HYH1" s="3"/>
      <c r="HYI1" s="3"/>
      <c r="HYJ1" s="3"/>
      <c r="HYK1" s="3"/>
      <c r="HYL1" s="3"/>
      <c r="HYM1" s="3"/>
      <c r="HYN1" s="3"/>
      <c r="HYO1" s="3"/>
      <c r="HYP1" s="3"/>
      <c r="HYQ1" s="3"/>
      <c r="HYR1" s="3"/>
      <c r="HYS1" s="3"/>
      <c r="HYT1" s="3"/>
      <c r="HYU1" s="3"/>
      <c r="HYV1" s="3"/>
      <c r="HYW1" s="3"/>
      <c r="HYX1" s="3"/>
      <c r="HYY1" s="3"/>
      <c r="HYZ1" s="3"/>
      <c r="HZA1" s="3"/>
      <c r="HZB1" s="3"/>
      <c r="HZC1" s="3"/>
      <c r="HZD1" s="3"/>
      <c r="HZE1" s="3"/>
      <c r="HZF1" s="3"/>
      <c r="HZG1" s="3"/>
      <c r="HZH1" s="3"/>
      <c r="HZI1" s="3"/>
      <c r="HZJ1" s="3"/>
      <c r="HZK1" s="3"/>
      <c r="HZL1" s="3"/>
      <c r="HZM1" s="3"/>
      <c r="HZN1" s="3"/>
      <c r="HZO1" s="3"/>
      <c r="HZP1" s="3"/>
      <c r="HZQ1" s="3"/>
      <c r="HZR1" s="3"/>
      <c r="HZS1" s="3"/>
      <c r="HZT1" s="3"/>
      <c r="HZU1" s="3"/>
      <c r="HZV1" s="3"/>
      <c r="HZW1" s="3"/>
      <c r="HZX1" s="3"/>
      <c r="HZY1" s="3"/>
      <c r="HZZ1" s="3"/>
      <c r="IAA1" s="3"/>
      <c r="IAB1" s="3"/>
      <c r="IAC1" s="3"/>
      <c r="IAD1" s="3"/>
      <c r="IAE1" s="3"/>
      <c r="IAF1" s="3"/>
      <c r="IAG1" s="3"/>
      <c r="IAH1" s="3"/>
      <c r="IAI1" s="3"/>
      <c r="IAJ1" s="3"/>
      <c r="IAK1" s="3"/>
      <c r="IAL1" s="3"/>
      <c r="IAM1" s="3"/>
      <c r="IAN1" s="3"/>
      <c r="IAO1" s="3"/>
      <c r="IAP1" s="3"/>
      <c r="IAQ1" s="3"/>
      <c r="IAR1" s="3"/>
      <c r="IAS1" s="3"/>
      <c r="IAT1" s="3"/>
      <c r="IAU1" s="3"/>
      <c r="IAV1" s="3"/>
      <c r="IAW1" s="3"/>
      <c r="IAX1" s="3"/>
      <c r="IAY1" s="3"/>
      <c r="IAZ1" s="3"/>
      <c r="IBA1" s="3"/>
      <c r="IBB1" s="3"/>
      <c r="IBC1" s="3"/>
      <c r="IBD1" s="3"/>
      <c r="IBE1" s="3"/>
      <c r="IBF1" s="3"/>
      <c r="IBG1" s="3"/>
      <c r="IBH1" s="3"/>
      <c r="IBI1" s="3"/>
      <c r="IBJ1" s="3"/>
      <c r="IBK1" s="3"/>
      <c r="IBL1" s="3"/>
      <c r="IBM1" s="3"/>
      <c r="IBN1" s="3"/>
      <c r="IBO1" s="3"/>
      <c r="IBP1" s="3"/>
      <c r="IBQ1" s="3"/>
      <c r="IBR1" s="3"/>
      <c r="IBS1" s="3"/>
      <c r="IBT1" s="3"/>
      <c r="IBU1" s="3"/>
      <c r="IBV1" s="3"/>
      <c r="IBW1" s="3"/>
      <c r="IBX1" s="3"/>
      <c r="IBY1" s="3"/>
      <c r="IBZ1" s="3"/>
      <c r="ICA1" s="3"/>
      <c r="ICB1" s="3"/>
      <c r="ICC1" s="3"/>
      <c r="ICD1" s="3"/>
      <c r="ICE1" s="3"/>
      <c r="ICF1" s="3"/>
      <c r="ICG1" s="3"/>
      <c r="ICH1" s="3"/>
      <c r="ICI1" s="3"/>
      <c r="ICJ1" s="3"/>
      <c r="ICK1" s="3"/>
      <c r="ICL1" s="3"/>
      <c r="ICM1" s="3"/>
      <c r="ICN1" s="3"/>
      <c r="ICO1" s="3"/>
      <c r="ICP1" s="3"/>
      <c r="ICQ1" s="3"/>
      <c r="ICR1" s="3"/>
      <c r="ICS1" s="3"/>
      <c r="ICT1" s="3"/>
      <c r="ICU1" s="3"/>
      <c r="ICV1" s="3"/>
      <c r="ICW1" s="3"/>
      <c r="ICX1" s="3"/>
      <c r="ICY1" s="3"/>
      <c r="ICZ1" s="3"/>
      <c r="IDA1" s="3"/>
      <c r="IDB1" s="3"/>
      <c r="IDC1" s="3"/>
      <c r="IDD1" s="3"/>
      <c r="IDE1" s="3"/>
      <c r="IDF1" s="3"/>
      <c r="IDG1" s="3"/>
      <c r="IDH1" s="3"/>
      <c r="IDI1" s="3"/>
      <c r="IDJ1" s="3"/>
      <c r="IDK1" s="3"/>
      <c r="IDL1" s="3"/>
      <c r="IDM1" s="3"/>
      <c r="IDN1" s="3"/>
      <c r="IDO1" s="3"/>
      <c r="IDP1" s="3"/>
      <c r="IDQ1" s="3"/>
      <c r="IDR1" s="3"/>
      <c r="IDS1" s="3"/>
      <c r="IDT1" s="3"/>
      <c r="IDU1" s="3"/>
      <c r="IDV1" s="3"/>
      <c r="IDW1" s="3"/>
      <c r="IDX1" s="3"/>
      <c r="IDY1" s="3"/>
      <c r="IDZ1" s="3"/>
      <c r="IEA1" s="3"/>
      <c r="IEB1" s="3"/>
      <c r="IEC1" s="3"/>
      <c r="IED1" s="3"/>
      <c r="IEE1" s="3"/>
      <c r="IEF1" s="3"/>
      <c r="IEG1" s="3"/>
      <c r="IEH1" s="3"/>
      <c r="IEI1" s="3"/>
      <c r="IEJ1" s="3"/>
      <c r="IEK1" s="3"/>
      <c r="IEL1" s="3"/>
      <c r="IEM1" s="3"/>
      <c r="IEN1" s="3"/>
      <c r="IEO1" s="3"/>
      <c r="IEP1" s="3"/>
      <c r="IEQ1" s="3"/>
      <c r="IER1" s="3"/>
      <c r="IES1" s="3"/>
      <c r="IET1" s="3"/>
      <c r="IEU1" s="3"/>
      <c r="IEV1" s="3"/>
      <c r="IEW1" s="3"/>
      <c r="IEX1" s="3"/>
      <c r="IEY1" s="3"/>
      <c r="IEZ1" s="3"/>
      <c r="IFA1" s="3"/>
      <c r="IFB1" s="3"/>
      <c r="IFC1" s="3"/>
      <c r="IFD1" s="3"/>
      <c r="IFE1" s="3"/>
      <c r="IFF1" s="3"/>
      <c r="IFG1" s="3"/>
      <c r="IFH1" s="3"/>
      <c r="IFI1" s="3"/>
      <c r="IFJ1" s="3"/>
      <c r="IFK1" s="3"/>
      <c r="IFL1" s="3"/>
      <c r="IFM1" s="3"/>
      <c r="IFN1" s="3"/>
      <c r="IFO1" s="3"/>
      <c r="IFP1" s="3"/>
      <c r="IFQ1" s="3"/>
      <c r="IFR1" s="3"/>
      <c r="IFS1" s="3"/>
      <c r="IFT1" s="3"/>
      <c r="IFU1" s="3"/>
      <c r="IFV1" s="3"/>
      <c r="IFW1" s="3"/>
      <c r="IFX1" s="3"/>
      <c r="IFY1" s="3"/>
      <c r="IFZ1" s="3"/>
      <c r="IGA1" s="3"/>
      <c r="IGB1" s="3"/>
      <c r="IGC1" s="3"/>
      <c r="IGD1" s="3"/>
      <c r="IGE1" s="3"/>
      <c r="IGF1" s="3"/>
      <c r="IGG1" s="3"/>
      <c r="IGH1" s="3"/>
      <c r="IGI1" s="3"/>
      <c r="IGJ1" s="3"/>
      <c r="IGK1" s="3"/>
      <c r="IGL1" s="3"/>
      <c r="IGM1" s="3"/>
      <c r="IGN1" s="3"/>
      <c r="IGO1" s="3"/>
      <c r="IGP1" s="3"/>
      <c r="IGQ1" s="3"/>
      <c r="IGR1" s="3"/>
      <c r="IGS1" s="3"/>
      <c r="IGT1" s="3"/>
      <c r="IGU1" s="3"/>
      <c r="IGV1" s="3"/>
      <c r="IGW1" s="3"/>
      <c r="IGX1" s="3"/>
      <c r="IGY1" s="3"/>
      <c r="IGZ1" s="3"/>
      <c r="IHA1" s="3"/>
      <c r="IHB1" s="3"/>
      <c r="IHC1" s="3"/>
      <c r="IHD1" s="3"/>
      <c r="IHE1" s="3"/>
      <c r="IHF1" s="3"/>
      <c r="IHG1" s="3"/>
      <c r="IHH1" s="3"/>
      <c r="IHI1" s="3"/>
      <c r="IHJ1" s="3"/>
      <c r="IHK1" s="3"/>
      <c r="IHL1" s="3"/>
      <c r="IHM1" s="3"/>
      <c r="IHN1" s="3"/>
      <c r="IHO1" s="3"/>
      <c r="IHP1" s="3"/>
      <c r="IHQ1" s="3"/>
      <c r="IHR1" s="3"/>
      <c r="IHS1" s="3"/>
      <c r="IHT1" s="3"/>
      <c r="IHU1" s="3"/>
      <c r="IHV1" s="3"/>
      <c r="IHW1" s="3"/>
      <c r="IHX1" s="3"/>
      <c r="IHY1" s="3"/>
      <c r="IHZ1" s="3"/>
      <c r="IIA1" s="3"/>
      <c r="IIB1" s="3"/>
      <c r="IIC1" s="3"/>
      <c r="IID1" s="3"/>
      <c r="IIE1" s="3"/>
      <c r="IIF1" s="3"/>
      <c r="IIG1" s="3"/>
      <c r="IIH1" s="3"/>
      <c r="III1" s="3"/>
      <c r="IIJ1" s="3"/>
      <c r="IIK1" s="3"/>
      <c r="IIL1" s="3"/>
      <c r="IIM1" s="3"/>
      <c r="IIN1" s="3"/>
      <c r="IIO1" s="3"/>
      <c r="IIP1" s="3"/>
      <c r="IIQ1" s="3"/>
      <c r="IIR1" s="3"/>
      <c r="IIS1" s="3"/>
      <c r="IIT1" s="3"/>
      <c r="IIU1" s="3"/>
      <c r="IIV1" s="3"/>
      <c r="IIW1" s="3"/>
      <c r="IIX1" s="3"/>
      <c r="IIY1" s="3"/>
      <c r="IIZ1" s="3"/>
      <c r="IJA1" s="3"/>
      <c r="IJB1" s="3"/>
      <c r="IJC1" s="3"/>
      <c r="IJD1" s="3"/>
      <c r="IJE1" s="3"/>
      <c r="IJF1" s="3"/>
      <c r="IJG1" s="3"/>
      <c r="IJH1" s="3"/>
      <c r="IJI1" s="3"/>
      <c r="IJJ1" s="3"/>
      <c r="IJK1" s="3"/>
      <c r="IJL1" s="3"/>
      <c r="IJM1" s="3"/>
      <c r="IJN1" s="3"/>
      <c r="IJO1" s="3"/>
      <c r="IJP1" s="3"/>
      <c r="IJQ1" s="3"/>
      <c r="IJR1" s="3"/>
      <c r="IJS1" s="3"/>
      <c r="IJT1" s="3"/>
      <c r="IJU1" s="3"/>
      <c r="IJV1" s="3"/>
      <c r="IJW1" s="3"/>
      <c r="IJX1" s="3"/>
      <c r="IJY1" s="3"/>
      <c r="IJZ1" s="3"/>
      <c r="IKA1" s="3"/>
      <c r="IKB1" s="3"/>
      <c r="IKC1" s="3"/>
      <c r="IKD1" s="3"/>
      <c r="IKE1" s="3"/>
      <c r="IKF1" s="3"/>
      <c r="IKG1" s="3"/>
      <c r="IKH1" s="3"/>
      <c r="IKI1" s="3"/>
      <c r="IKJ1" s="3"/>
      <c r="IKK1" s="3"/>
      <c r="IKL1" s="3"/>
      <c r="IKM1" s="3"/>
      <c r="IKN1" s="3"/>
      <c r="IKO1" s="3"/>
      <c r="IKP1" s="3"/>
      <c r="IKQ1" s="3"/>
      <c r="IKR1" s="3"/>
      <c r="IKS1" s="3"/>
      <c r="IKT1" s="3"/>
      <c r="IKU1" s="3"/>
      <c r="IKV1" s="3"/>
      <c r="IKW1" s="3"/>
      <c r="IKX1" s="3"/>
      <c r="IKY1" s="3"/>
      <c r="IKZ1" s="3"/>
      <c r="ILA1" s="3"/>
      <c r="ILB1" s="3"/>
      <c r="ILC1" s="3"/>
      <c r="ILD1" s="3"/>
      <c r="ILE1" s="3"/>
      <c r="ILF1" s="3"/>
      <c r="ILG1" s="3"/>
      <c r="ILH1" s="3"/>
      <c r="ILI1" s="3"/>
      <c r="ILJ1" s="3"/>
      <c r="ILK1" s="3"/>
      <c r="ILL1" s="3"/>
      <c r="ILM1" s="3"/>
      <c r="ILN1" s="3"/>
      <c r="ILO1" s="3"/>
      <c r="ILP1" s="3"/>
      <c r="ILQ1" s="3"/>
      <c r="ILR1" s="3"/>
      <c r="ILS1" s="3"/>
      <c r="ILT1" s="3"/>
      <c r="ILU1" s="3"/>
      <c r="ILV1" s="3"/>
      <c r="ILW1" s="3"/>
      <c r="ILX1" s="3"/>
      <c r="ILY1" s="3"/>
      <c r="ILZ1" s="3"/>
      <c r="IMA1" s="3"/>
      <c r="IMB1" s="3"/>
      <c r="IMC1" s="3"/>
      <c r="IMD1" s="3"/>
      <c r="IME1" s="3"/>
      <c r="IMF1" s="3"/>
      <c r="IMG1" s="3"/>
      <c r="IMH1" s="3"/>
      <c r="IMI1" s="3"/>
      <c r="IMJ1" s="3"/>
      <c r="IMK1" s="3"/>
      <c r="IML1" s="3"/>
      <c r="IMM1" s="3"/>
      <c r="IMN1" s="3"/>
      <c r="IMO1" s="3"/>
      <c r="IMP1" s="3"/>
      <c r="IMQ1" s="3"/>
      <c r="IMR1" s="3"/>
      <c r="IMS1" s="3"/>
      <c r="IMT1" s="3"/>
      <c r="IMU1" s="3"/>
      <c r="IMV1" s="3"/>
      <c r="IMW1" s="3"/>
      <c r="IMX1" s="3"/>
      <c r="IMY1" s="3"/>
      <c r="IMZ1" s="3"/>
      <c r="INA1" s="3"/>
      <c r="INB1" s="3"/>
      <c r="INC1" s="3"/>
      <c r="IND1" s="3"/>
      <c r="INE1" s="3"/>
      <c r="INF1" s="3"/>
      <c r="ING1" s="3"/>
      <c r="INH1" s="3"/>
      <c r="INI1" s="3"/>
      <c r="INJ1" s="3"/>
      <c r="INK1" s="3"/>
      <c r="INL1" s="3"/>
      <c r="INM1" s="3"/>
      <c r="INN1" s="3"/>
      <c r="INO1" s="3"/>
      <c r="INP1" s="3"/>
      <c r="INQ1" s="3"/>
      <c r="INR1" s="3"/>
      <c r="INS1" s="3"/>
      <c r="INT1" s="3"/>
      <c r="INU1" s="3"/>
      <c r="INV1" s="3"/>
      <c r="INW1" s="3"/>
      <c r="INX1" s="3"/>
      <c r="INY1" s="3"/>
      <c r="INZ1" s="3"/>
      <c r="IOA1" s="3"/>
      <c r="IOB1" s="3"/>
      <c r="IOC1" s="3"/>
      <c r="IOD1" s="3"/>
      <c r="IOE1" s="3"/>
      <c r="IOF1" s="3"/>
      <c r="IOG1" s="3"/>
      <c r="IOH1" s="3"/>
      <c r="IOI1" s="3"/>
      <c r="IOJ1" s="3"/>
      <c r="IOK1" s="3"/>
      <c r="IOL1" s="3"/>
      <c r="IOM1" s="3"/>
      <c r="ION1" s="3"/>
      <c r="IOO1" s="3"/>
      <c r="IOP1" s="3"/>
      <c r="IOQ1" s="3"/>
      <c r="IOR1" s="3"/>
      <c r="IOS1" s="3"/>
      <c r="IOT1" s="3"/>
      <c r="IOU1" s="3"/>
      <c r="IOV1" s="3"/>
      <c r="IOW1" s="3"/>
      <c r="IOX1" s="3"/>
      <c r="IOY1" s="3"/>
      <c r="IOZ1" s="3"/>
      <c r="IPA1" s="3"/>
      <c r="IPB1" s="3"/>
      <c r="IPC1" s="3"/>
      <c r="IPD1" s="3"/>
      <c r="IPE1" s="3"/>
      <c r="IPF1" s="3"/>
      <c r="IPG1" s="3"/>
      <c r="IPH1" s="3"/>
      <c r="IPI1" s="3"/>
      <c r="IPJ1" s="3"/>
      <c r="IPK1" s="3"/>
      <c r="IPL1" s="3"/>
      <c r="IPM1" s="3"/>
      <c r="IPN1" s="3"/>
      <c r="IPO1" s="3"/>
      <c r="IPP1" s="3"/>
      <c r="IPQ1" s="3"/>
      <c r="IPR1" s="3"/>
      <c r="IPS1" s="3"/>
      <c r="IPT1" s="3"/>
      <c r="IPU1" s="3"/>
      <c r="IPV1" s="3"/>
      <c r="IPW1" s="3"/>
      <c r="IPX1" s="3"/>
      <c r="IPY1" s="3"/>
      <c r="IPZ1" s="3"/>
      <c r="IQA1" s="3"/>
      <c r="IQB1" s="3"/>
      <c r="IQC1" s="3"/>
      <c r="IQD1" s="3"/>
      <c r="IQE1" s="3"/>
      <c r="IQF1" s="3"/>
      <c r="IQG1" s="3"/>
      <c r="IQH1" s="3"/>
      <c r="IQI1" s="3"/>
      <c r="IQJ1" s="3"/>
      <c r="IQK1" s="3"/>
      <c r="IQL1" s="3"/>
      <c r="IQM1" s="3"/>
      <c r="IQN1" s="3"/>
      <c r="IQO1" s="3"/>
      <c r="IQP1" s="3"/>
      <c r="IQQ1" s="3"/>
      <c r="IQR1" s="3"/>
      <c r="IQS1" s="3"/>
      <c r="IQT1" s="3"/>
      <c r="IQU1" s="3"/>
      <c r="IQV1" s="3"/>
      <c r="IQW1" s="3"/>
      <c r="IQX1" s="3"/>
      <c r="IQY1" s="3"/>
      <c r="IQZ1" s="3"/>
      <c r="IRA1" s="3"/>
      <c r="IRB1" s="3"/>
      <c r="IRC1" s="3"/>
      <c r="IRD1" s="3"/>
      <c r="IRE1" s="3"/>
      <c r="IRF1" s="3"/>
      <c r="IRG1" s="3"/>
      <c r="IRH1" s="3"/>
      <c r="IRI1" s="3"/>
      <c r="IRJ1" s="3"/>
      <c r="IRK1" s="3"/>
      <c r="IRL1" s="3"/>
      <c r="IRM1" s="3"/>
      <c r="IRN1" s="3"/>
      <c r="IRO1" s="3"/>
      <c r="IRP1" s="3"/>
      <c r="IRQ1" s="3"/>
      <c r="IRR1" s="3"/>
      <c r="IRS1" s="3"/>
      <c r="IRT1" s="3"/>
      <c r="IRU1" s="3"/>
      <c r="IRV1" s="3"/>
      <c r="IRW1" s="3"/>
      <c r="IRX1" s="3"/>
      <c r="IRY1" s="3"/>
      <c r="IRZ1" s="3"/>
      <c r="ISA1" s="3"/>
      <c r="ISB1" s="3"/>
      <c r="ISC1" s="3"/>
      <c r="ISD1" s="3"/>
      <c r="ISE1" s="3"/>
      <c r="ISF1" s="3"/>
      <c r="ISG1" s="3"/>
      <c r="ISH1" s="3"/>
      <c r="ISI1" s="3"/>
      <c r="ISJ1" s="3"/>
      <c r="ISK1" s="3"/>
      <c r="ISL1" s="3"/>
      <c r="ISM1" s="3"/>
      <c r="ISN1" s="3"/>
      <c r="ISO1" s="3"/>
      <c r="ISP1" s="3"/>
      <c r="ISQ1" s="3"/>
      <c r="ISR1" s="3"/>
      <c r="ISS1" s="3"/>
      <c r="IST1" s="3"/>
      <c r="ISU1" s="3"/>
      <c r="ISV1" s="3"/>
      <c r="ISW1" s="3"/>
      <c r="ISX1" s="3"/>
      <c r="ISY1" s="3"/>
      <c r="ISZ1" s="3"/>
      <c r="ITA1" s="3"/>
      <c r="ITB1" s="3"/>
      <c r="ITC1" s="3"/>
      <c r="ITD1" s="3"/>
      <c r="ITE1" s="3"/>
      <c r="ITF1" s="3"/>
      <c r="ITG1" s="3"/>
      <c r="ITH1" s="3"/>
      <c r="ITI1" s="3"/>
      <c r="ITJ1" s="3"/>
      <c r="ITK1" s="3"/>
      <c r="ITL1" s="3"/>
      <c r="ITM1" s="3"/>
      <c r="ITN1" s="3"/>
      <c r="ITO1" s="3"/>
      <c r="ITP1" s="3"/>
      <c r="ITQ1" s="3"/>
      <c r="ITR1" s="3"/>
      <c r="ITS1" s="3"/>
      <c r="ITT1" s="3"/>
      <c r="ITU1" s="3"/>
      <c r="ITV1" s="3"/>
      <c r="ITW1" s="3"/>
      <c r="ITX1" s="3"/>
      <c r="ITY1" s="3"/>
      <c r="ITZ1" s="3"/>
      <c r="IUA1" s="3"/>
      <c r="IUB1" s="3"/>
      <c r="IUC1" s="3"/>
      <c r="IUD1" s="3"/>
      <c r="IUE1" s="3"/>
      <c r="IUF1" s="3"/>
      <c r="IUG1" s="3"/>
      <c r="IUH1" s="3"/>
      <c r="IUI1" s="3"/>
      <c r="IUJ1" s="3"/>
      <c r="IUK1" s="3"/>
      <c r="IUL1" s="3"/>
      <c r="IUM1" s="3"/>
      <c r="IUN1" s="3"/>
      <c r="IUO1" s="3"/>
      <c r="IUP1" s="3"/>
      <c r="IUQ1" s="3"/>
      <c r="IUR1" s="3"/>
      <c r="IUS1" s="3"/>
      <c r="IUT1" s="3"/>
      <c r="IUU1" s="3"/>
      <c r="IUV1" s="3"/>
      <c r="IUW1" s="3"/>
      <c r="IUX1" s="3"/>
      <c r="IUY1" s="3"/>
      <c r="IUZ1" s="3"/>
      <c r="IVA1" s="3"/>
      <c r="IVB1" s="3"/>
      <c r="IVC1" s="3"/>
      <c r="IVD1" s="3"/>
      <c r="IVE1" s="3"/>
      <c r="IVF1" s="3"/>
      <c r="IVG1" s="3"/>
      <c r="IVH1" s="3"/>
      <c r="IVI1" s="3"/>
      <c r="IVJ1" s="3"/>
      <c r="IVK1" s="3"/>
      <c r="IVL1" s="3"/>
      <c r="IVM1" s="3"/>
      <c r="IVN1" s="3"/>
      <c r="IVO1" s="3"/>
      <c r="IVP1" s="3"/>
      <c r="IVQ1" s="3"/>
      <c r="IVR1" s="3"/>
      <c r="IVS1" s="3"/>
      <c r="IVT1" s="3"/>
      <c r="IVU1" s="3"/>
      <c r="IVV1" s="3"/>
      <c r="IVW1" s="3"/>
      <c r="IVX1" s="3"/>
      <c r="IVY1" s="3"/>
      <c r="IVZ1" s="3"/>
      <c r="IWA1" s="3"/>
      <c r="IWB1" s="3"/>
      <c r="IWC1" s="3"/>
      <c r="IWD1" s="3"/>
      <c r="IWE1" s="3"/>
      <c r="IWF1" s="3"/>
      <c r="IWG1" s="3"/>
      <c r="IWH1" s="3"/>
      <c r="IWI1" s="3"/>
      <c r="IWJ1" s="3"/>
      <c r="IWK1" s="3"/>
      <c r="IWL1" s="3"/>
      <c r="IWM1" s="3"/>
      <c r="IWN1" s="3"/>
      <c r="IWO1" s="3"/>
      <c r="IWP1" s="3"/>
      <c r="IWQ1" s="3"/>
      <c r="IWR1" s="3"/>
      <c r="IWS1" s="3"/>
      <c r="IWT1" s="3"/>
      <c r="IWU1" s="3"/>
      <c r="IWV1" s="3"/>
      <c r="IWW1" s="3"/>
      <c r="IWX1" s="3"/>
      <c r="IWY1" s="3"/>
      <c r="IWZ1" s="3"/>
      <c r="IXA1" s="3"/>
      <c r="IXB1" s="3"/>
      <c r="IXC1" s="3"/>
      <c r="IXD1" s="3"/>
      <c r="IXE1" s="3"/>
      <c r="IXF1" s="3"/>
      <c r="IXG1" s="3"/>
      <c r="IXH1" s="3"/>
      <c r="IXI1" s="3"/>
      <c r="IXJ1" s="3"/>
      <c r="IXK1" s="3"/>
      <c r="IXL1" s="3"/>
      <c r="IXM1" s="3"/>
      <c r="IXN1" s="3"/>
      <c r="IXO1" s="3"/>
      <c r="IXP1" s="3"/>
      <c r="IXQ1" s="3"/>
      <c r="IXR1" s="3"/>
      <c r="IXS1" s="3"/>
      <c r="IXT1" s="3"/>
      <c r="IXU1" s="3"/>
      <c r="IXV1" s="3"/>
      <c r="IXW1" s="3"/>
      <c r="IXX1" s="3"/>
      <c r="IXY1" s="3"/>
      <c r="IXZ1" s="3"/>
      <c r="IYA1" s="3"/>
      <c r="IYB1" s="3"/>
      <c r="IYC1" s="3"/>
      <c r="IYD1" s="3"/>
      <c r="IYE1" s="3"/>
      <c r="IYF1" s="3"/>
      <c r="IYG1" s="3"/>
      <c r="IYH1" s="3"/>
      <c r="IYI1" s="3"/>
      <c r="IYJ1" s="3"/>
      <c r="IYK1" s="3"/>
      <c r="IYL1" s="3"/>
      <c r="IYM1" s="3"/>
      <c r="IYN1" s="3"/>
      <c r="IYO1" s="3"/>
      <c r="IYP1" s="3"/>
      <c r="IYQ1" s="3"/>
      <c r="IYR1" s="3"/>
      <c r="IYS1" s="3"/>
      <c r="IYT1" s="3"/>
      <c r="IYU1" s="3"/>
      <c r="IYV1" s="3"/>
      <c r="IYW1" s="3"/>
      <c r="IYX1" s="3"/>
      <c r="IYY1" s="3"/>
      <c r="IYZ1" s="3"/>
      <c r="IZA1" s="3"/>
      <c r="IZB1" s="3"/>
      <c r="IZC1" s="3"/>
      <c r="IZD1" s="3"/>
      <c r="IZE1" s="3"/>
      <c r="IZF1" s="3"/>
      <c r="IZG1" s="3"/>
      <c r="IZH1" s="3"/>
      <c r="IZI1" s="3"/>
      <c r="IZJ1" s="3"/>
      <c r="IZK1" s="3"/>
      <c r="IZL1" s="3"/>
      <c r="IZM1" s="3"/>
      <c r="IZN1" s="3"/>
      <c r="IZO1" s="3"/>
      <c r="IZP1" s="3"/>
      <c r="IZQ1" s="3"/>
      <c r="IZR1" s="3"/>
      <c r="IZS1" s="3"/>
      <c r="IZT1" s="3"/>
      <c r="IZU1" s="3"/>
      <c r="IZV1" s="3"/>
      <c r="IZW1" s="3"/>
      <c r="IZX1" s="3"/>
      <c r="IZY1" s="3"/>
      <c r="IZZ1" s="3"/>
      <c r="JAA1" s="3"/>
      <c r="JAB1" s="3"/>
      <c r="JAC1" s="3"/>
      <c r="JAD1" s="3"/>
      <c r="JAE1" s="3"/>
      <c r="JAF1" s="3"/>
      <c r="JAG1" s="3"/>
      <c r="JAH1" s="3"/>
      <c r="JAI1" s="3"/>
      <c r="JAJ1" s="3"/>
      <c r="JAK1" s="3"/>
      <c r="JAL1" s="3"/>
      <c r="JAM1" s="3"/>
      <c r="JAN1" s="3"/>
      <c r="JAO1" s="3"/>
      <c r="JAP1" s="3"/>
      <c r="JAQ1" s="3"/>
      <c r="JAR1" s="3"/>
      <c r="JAS1" s="3"/>
      <c r="JAT1" s="3"/>
      <c r="JAU1" s="3"/>
      <c r="JAV1" s="3"/>
      <c r="JAW1" s="3"/>
      <c r="JAX1" s="3"/>
      <c r="JAY1" s="3"/>
      <c r="JAZ1" s="3"/>
      <c r="JBA1" s="3"/>
      <c r="JBB1" s="3"/>
      <c r="JBC1" s="3"/>
      <c r="JBD1" s="3"/>
      <c r="JBE1" s="3"/>
      <c r="JBF1" s="3"/>
      <c r="JBG1" s="3"/>
      <c r="JBH1" s="3"/>
      <c r="JBI1" s="3"/>
      <c r="JBJ1" s="3"/>
      <c r="JBK1" s="3"/>
      <c r="JBL1" s="3"/>
      <c r="JBM1" s="3"/>
      <c r="JBN1" s="3"/>
      <c r="JBO1" s="3"/>
      <c r="JBP1" s="3"/>
      <c r="JBQ1" s="3"/>
      <c r="JBR1" s="3"/>
      <c r="JBS1" s="3"/>
      <c r="JBT1" s="3"/>
      <c r="JBU1" s="3"/>
      <c r="JBV1" s="3"/>
      <c r="JBW1" s="3"/>
      <c r="JBX1" s="3"/>
      <c r="JBY1" s="3"/>
      <c r="JBZ1" s="3"/>
      <c r="JCA1" s="3"/>
      <c r="JCB1" s="3"/>
      <c r="JCC1" s="3"/>
      <c r="JCD1" s="3"/>
      <c r="JCE1" s="3"/>
      <c r="JCF1" s="3"/>
      <c r="JCG1" s="3"/>
      <c r="JCH1" s="3"/>
      <c r="JCI1" s="3"/>
      <c r="JCJ1" s="3"/>
      <c r="JCK1" s="3"/>
      <c r="JCL1" s="3"/>
      <c r="JCM1" s="3"/>
      <c r="JCN1" s="3"/>
      <c r="JCO1" s="3"/>
      <c r="JCP1" s="3"/>
      <c r="JCQ1" s="3"/>
      <c r="JCR1" s="3"/>
      <c r="JCS1" s="3"/>
      <c r="JCT1" s="3"/>
      <c r="JCU1" s="3"/>
      <c r="JCV1" s="3"/>
      <c r="JCW1" s="3"/>
      <c r="JCX1" s="3"/>
      <c r="JCY1" s="3"/>
      <c r="JCZ1" s="3"/>
      <c r="JDA1" s="3"/>
      <c r="JDB1" s="3"/>
      <c r="JDC1" s="3"/>
      <c r="JDD1" s="3"/>
      <c r="JDE1" s="3"/>
      <c r="JDF1" s="3"/>
      <c r="JDG1" s="3"/>
      <c r="JDH1" s="3"/>
      <c r="JDI1" s="3"/>
      <c r="JDJ1" s="3"/>
      <c r="JDK1" s="3"/>
      <c r="JDL1" s="3"/>
      <c r="JDM1" s="3"/>
      <c r="JDN1" s="3"/>
      <c r="JDO1" s="3"/>
      <c r="JDP1" s="3"/>
      <c r="JDQ1" s="3"/>
      <c r="JDR1" s="3"/>
      <c r="JDS1" s="3"/>
      <c r="JDT1" s="3"/>
      <c r="JDU1" s="3"/>
      <c r="JDV1" s="3"/>
      <c r="JDW1" s="3"/>
      <c r="JDX1" s="3"/>
      <c r="JDY1" s="3"/>
      <c r="JDZ1" s="3"/>
      <c r="JEA1" s="3"/>
      <c r="JEB1" s="3"/>
      <c r="JEC1" s="3"/>
      <c r="JED1" s="3"/>
      <c r="JEE1" s="3"/>
      <c r="JEF1" s="3"/>
      <c r="JEG1" s="3"/>
      <c r="JEH1" s="3"/>
      <c r="JEI1" s="3"/>
      <c r="JEJ1" s="3"/>
      <c r="JEK1" s="3"/>
      <c r="JEL1" s="3"/>
      <c r="JEM1" s="3"/>
      <c r="JEN1" s="3"/>
      <c r="JEO1" s="3"/>
      <c r="JEP1" s="3"/>
      <c r="JEQ1" s="3"/>
      <c r="JER1" s="3"/>
      <c r="JES1" s="3"/>
      <c r="JET1" s="3"/>
      <c r="JEU1" s="3"/>
      <c r="JEV1" s="3"/>
      <c r="JEW1" s="3"/>
      <c r="JEX1" s="3"/>
      <c r="JEY1" s="3"/>
      <c r="JEZ1" s="3"/>
      <c r="JFA1" s="3"/>
      <c r="JFB1" s="3"/>
      <c r="JFC1" s="3"/>
      <c r="JFD1" s="3"/>
      <c r="JFE1" s="3"/>
      <c r="JFF1" s="3"/>
      <c r="JFG1" s="3"/>
      <c r="JFH1" s="3"/>
      <c r="JFI1" s="3"/>
      <c r="JFJ1" s="3"/>
      <c r="JFK1" s="3"/>
      <c r="JFL1" s="3"/>
      <c r="JFM1" s="3"/>
      <c r="JFN1" s="3"/>
      <c r="JFO1" s="3"/>
      <c r="JFP1" s="3"/>
      <c r="JFQ1" s="3"/>
      <c r="JFR1" s="3"/>
      <c r="JFS1" s="3"/>
      <c r="JFT1" s="3"/>
      <c r="JFU1" s="3"/>
      <c r="JFV1" s="3"/>
      <c r="JFW1" s="3"/>
      <c r="JFX1" s="3"/>
      <c r="JFY1" s="3"/>
      <c r="JFZ1" s="3"/>
      <c r="JGA1" s="3"/>
      <c r="JGB1" s="3"/>
      <c r="JGC1" s="3"/>
      <c r="JGD1" s="3"/>
      <c r="JGE1" s="3"/>
      <c r="JGF1" s="3"/>
      <c r="JGG1" s="3"/>
      <c r="JGH1" s="3"/>
      <c r="JGI1" s="3"/>
      <c r="JGJ1" s="3"/>
      <c r="JGK1" s="3"/>
      <c r="JGL1" s="3"/>
      <c r="JGM1" s="3"/>
      <c r="JGN1" s="3"/>
      <c r="JGO1" s="3"/>
      <c r="JGP1" s="3"/>
      <c r="JGQ1" s="3"/>
      <c r="JGR1" s="3"/>
      <c r="JGS1" s="3"/>
      <c r="JGT1" s="3"/>
      <c r="JGU1" s="3"/>
      <c r="JGV1" s="3"/>
      <c r="JGW1" s="3"/>
      <c r="JGX1" s="3"/>
      <c r="JGY1" s="3"/>
      <c r="JGZ1" s="3"/>
      <c r="JHA1" s="3"/>
      <c r="JHB1" s="3"/>
      <c r="JHC1" s="3"/>
      <c r="JHD1" s="3"/>
      <c r="JHE1" s="3"/>
      <c r="JHF1" s="3"/>
      <c r="JHG1" s="3"/>
      <c r="JHH1" s="3"/>
      <c r="JHI1" s="3"/>
      <c r="JHJ1" s="3"/>
      <c r="JHK1" s="3"/>
      <c r="JHL1" s="3"/>
      <c r="JHM1" s="3"/>
      <c r="JHN1" s="3"/>
      <c r="JHO1" s="3"/>
      <c r="JHP1" s="3"/>
      <c r="JHQ1" s="3"/>
      <c r="JHR1" s="3"/>
      <c r="JHS1" s="3"/>
      <c r="JHT1" s="3"/>
      <c r="JHU1" s="3"/>
      <c r="JHV1" s="3"/>
      <c r="JHW1" s="3"/>
      <c r="JHX1" s="3"/>
      <c r="JHY1" s="3"/>
      <c r="JHZ1" s="3"/>
      <c r="JIA1" s="3"/>
      <c r="JIB1" s="3"/>
      <c r="JIC1" s="3"/>
      <c r="JID1" s="3"/>
      <c r="JIE1" s="3"/>
      <c r="JIF1" s="3"/>
      <c r="JIG1" s="3"/>
      <c r="JIH1" s="3"/>
      <c r="JII1" s="3"/>
      <c r="JIJ1" s="3"/>
      <c r="JIK1" s="3"/>
      <c r="JIL1" s="3"/>
      <c r="JIM1" s="3"/>
      <c r="JIN1" s="3"/>
      <c r="JIO1" s="3"/>
      <c r="JIP1" s="3"/>
      <c r="JIQ1" s="3"/>
      <c r="JIR1" s="3"/>
      <c r="JIS1" s="3"/>
      <c r="JIT1" s="3"/>
      <c r="JIU1" s="3"/>
      <c r="JIV1" s="3"/>
      <c r="JIW1" s="3"/>
      <c r="JIX1" s="3"/>
      <c r="JIY1" s="3"/>
      <c r="JIZ1" s="3"/>
      <c r="JJA1" s="3"/>
      <c r="JJB1" s="3"/>
      <c r="JJC1" s="3"/>
      <c r="JJD1" s="3"/>
      <c r="JJE1" s="3"/>
      <c r="JJF1" s="3"/>
      <c r="JJG1" s="3"/>
      <c r="JJH1" s="3"/>
      <c r="JJI1" s="3"/>
      <c r="JJJ1" s="3"/>
      <c r="JJK1" s="3"/>
      <c r="JJL1" s="3"/>
      <c r="JJM1" s="3"/>
      <c r="JJN1" s="3"/>
      <c r="JJO1" s="3"/>
      <c r="JJP1" s="3"/>
      <c r="JJQ1" s="3"/>
      <c r="JJR1" s="3"/>
      <c r="JJS1" s="3"/>
      <c r="JJT1" s="3"/>
      <c r="JJU1" s="3"/>
      <c r="JJV1" s="3"/>
      <c r="JJW1" s="3"/>
      <c r="JJX1" s="3"/>
      <c r="JJY1" s="3"/>
      <c r="JJZ1" s="3"/>
      <c r="JKA1" s="3"/>
      <c r="JKB1" s="3"/>
      <c r="JKC1" s="3"/>
      <c r="JKD1" s="3"/>
      <c r="JKE1" s="3"/>
      <c r="JKF1" s="3"/>
      <c r="JKG1" s="3"/>
      <c r="JKH1" s="3"/>
      <c r="JKI1" s="3"/>
      <c r="JKJ1" s="3"/>
      <c r="JKK1" s="3"/>
      <c r="JKL1" s="3"/>
      <c r="JKM1" s="3"/>
      <c r="JKN1" s="3"/>
      <c r="JKO1" s="3"/>
      <c r="JKP1" s="3"/>
      <c r="JKQ1" s="3"/>
      <c r="JKR1" s="3"/>
      <c r="JKS1" s="3"/>
      <c r="JKT1" s="3"/>
      <c r="JKU1" s="3"/>
      <c r="JKV1" s="3"/>
      <c r="JKW1" s="3"/>
      <c r="JKX1" s="3"/>
      <c r="JKY1" s="3"/>
      <c r="JKZ1" s="3"/>
      <c r="JLA1" s="3"/>
      <c r="JLB1" s="3"/>
      <c r="JLC1" s="3"/>
      <c r="JLD1" s="3"/>
      <c r="JLE1" s="3"/>
      <c r="JLF1" s="3"/>
      <c r="JLG1" s="3"/>
      <c r="JLH1" s="3"/>
      <c r="JLI1" s="3"/>
      <c r="JLJ1" s="3"/>
      <c r="JLK1" s="3"/>
      <c r="JLL1" s="3"/>
      <c r="JLM1" s="3"/>
      <c r="JLN1" s="3"/>
      <c r="JLO1" s="3"/>
      <c r="JLP1" s="3"/>
      <c r="JLQ1" s="3"/>
      <c r="JLR1" s="3"/>
      <c r="JLS1" s="3"/>
      <c r="JLT1" s="3"/>
      <c r="JLU1" s="3"/>
      <c r="JLV1" s="3"/>
      <c r="JLW1" s="3"/>
      <c r="JLX1" s="3"/>
      <c r="JLY1" s="3"/>
      <c r="JLZ1" s="3"/>
      <c r="JMA1" s="3"/>
      <c r="JMB1" s="3"/>
      <c r="JMC1" s="3"/>
      <c r="JMD1" s="3"/>
      <c r="JME1" s="3"/>
      <c r="JMF1" s="3"/>
      <c r="JMG1" s="3"/>
      <c r="JMH1" s="3"/>
      <c r="JMI1" s="3"/>
      <c r="JMJ1" s="3"/>
      <c r="JMK1" s="3"/>
      <c r="JML1" s="3"/>
      <c r="JMM1" s="3"/>
      <c r="JMN1" s="3"/>
      <c r="JMO1" s="3"/>
      <c r="JMP1" s="3"/>
      <c r="JMQ1" s="3"/>
      <c r="JMR1" s="3"/>
      <c r="JMS1" s="3"/>
      <c r="JMT1" s="3"/>
      <c r="JMU1" s="3"/>
      <c r="JMV1" s="3"/>
      <c r="JMW1" s="3"/>
      <c r="JMX1" s="3"/>
      <c r="JMY1" s="3"/>
      <c r="JMZ1" s="3"/>
      <c r="JNA1" s="3"/>
      <c r="JNB1" s="3"/>
      <c r="JNC1" s="3"/>
      <c r="JND1" s="3"/>
      <c r="JNE1" s="3"/>
      <c r="JNF1" s="3"/>
      <c r="JNG1" s="3"/>
      <c r="JNH1" s="3"/>
      <c r="JNI1" s="3"/>
      <c r="JNJ1" s="3"/>
      <c r="JNK1" s="3"/>
      <c r="JNL1" s="3"/>
      <c r="JNM1" s="3"/>
      <c r="JNN1" s="3"/>
      <c r="JNO1" s="3"/>
      <c r="JNP1" s="3"/>
      <c r="JNQ1" s="3"/>
      <c r="JNR1" s="3"/>
      <c r="JNS1" s="3"/>
      <c r="JNT1" s="3"/>
      <c r="JNU1" s="3"/>
      <c r="JNV1" s="3"/>
      <c r="JNW1" s="3"/>
      <c r="JNX1" s="3"/>
      <c r="JNY1" s="3"/>
      <c r="JNZ1" s="3"/>
      <c r="JOA1" s="3"/>
      <c r="JOB1" s="3"/>
      <c r="JOC1" s="3"/>
      <c r="JOD1" s="3"/>
      <c r="JOE1" s="3"/>
      <c r="JOF1" s="3"/>
      <c r="JOG1" s="3"/>
      <c r="JOH1" s="3"/>
      <c r="JOI1" s="3"/>
      <c r="JOJ1" s="3"/>
      <c r="JOK1" s="3"/>
      <c r="JOL1" s="3"/>
      <c r="JOM1" s="3"/>
      <c r="JON1" s="3"/>
      <c r="JOO1" s="3"/>
      <c r="JOP1" s="3"/>
      <c r="JOQ1" s="3"/>
      <c r="JOR1" s="3"/>
      <c r="JOS1" s="3"/>
      <c r="JOT1" s="3"/>
      <c r="JOU1" s="3"/>
      <c r="JOV1" s="3"/>
      <c r="JOW1" s="3"/>
      <c r="JOX1" s="3"/>
      <c r="JOY1" s="3"/>
      <c r="JOZ1" s="3"/>
      <c r="JPA1" s="3"/>
      <c r="JPB1" s="3"/>
      <c r="JPC1" s="3"/>
      <c r="JPD1" s="3"/>
      <c r="JPE1" s="3"/>
      <c r="JPF1" s="3"/>
      <c r="JPG1" s="3"/>
      <c r="JPH1" s="3"/>
      <c r="JPI1" s="3"/>
      <c r="JPJ1" s="3"/>
      <c r="JPK1" s="3"/>
      <c r="JPL1" s="3"/>
      <c r="JPM1" s="3"/>
      <c r="JPN1" s="3"/>
      <c r="JPO1" s="3"/>
      <c r="JPP1" s="3"/>
      <c r="JPQ1" s="3"/>
      <c r="JPR1" s="3"/>
      <c r="JPS1" s="3"/>
      <c r="JPT1" s="3"/>
      <c r="JPU1" s="3"/>
      <c r="JPV1" s="3"/>
      <c r="JPW1" s="3"/>
      <c r="JPX1" s="3"/>
      <c r="JPY1" s="3"/>
      <c r="JPZ1" s="3"/>
      <c r="JQA1" s="3"/>
      <c r="JQB1" s="3"/>
      <c r="JQC1" s="3"/>
      <c r="JQD1" s="3"/>
      <c r="JQE1" s="3"/>
      <c r="JQF1" s="3"/>
      <c r="JQG1" s="3"/>
      <c r="JQH1" s="3"/>
      <c r="JQI1" s="3"/>
      <c r="JQJ1" s="3"/>
      <c r="JQK1" s="3"/>
      <c r="JQL1" s="3"/>
      <c r="JQM1" s="3"/>
      <c r="JQN1" s="3"/>
      <c r="JQO1" s="3"/>
      <c r="JQP1" s="3"/>
      <c r="JQQ1" s="3"/>
      <c r="JQR1" s="3"/>
      <c r="JQS1" s="3"/>
      <c r="JQT1" s="3"/>
      <c r="JQU1" s="3"/>
      <c r="JQV1" s="3"/>
      <c r="JQW1" s="3"/>
      <c r="JQX1" s="3"/>
      <c r="JQY1" s="3"/>
      <c r="JQZ1" s="3"/>
      <c r="JRA1" s="3"/>
      <c r="JRB1" s="3"/>
      <c r="JRC1" s="3"/>
      <c r="JRD1" s="3"/>
      <c r="JRE1" s="3"/>
      <c r="JRF1" s="3"/>
      <c r="JRG1" s="3"/>
      <c r="JRH1" s="3"/>
      <c r="JRI1" s="3"/>
      <c r="JRJ1" s="3"/>
      <c r="JRK1" s="3"/>
      <c r="JRL1" s="3"/>
      <c r="JRM1" s="3"/>
      <c r="JRN1" s="3"/>
      <c r="JRO1" s="3"/>
      <c r="JRP1" s="3"/>
      <c r="JRQ1" s="3"/>
      <c r="JRR1" s="3"/>
      <c r="JRS1" s="3"/>
      <c r="JRT1" s="3"/>
      <c r="JRU1" s="3"/>
      <c r="JRV1" s="3"/>
      <c r="JRW1" s="3"/>
      <c r="JRX1" s="3"/>
      <c r="JRY1" s="3"/>
      <c r="JRZ1" s="3"/>
      <c r="JSA1" s="3"/>
      <c r="JSB1" s="3"/>
      <c r="JSC1" s="3"/>
      <c r="JSD1" s="3"/>
      <c r="JSE1" s="3"/>
      <c r="JSF1" s="3"/>
      <c r="JSG1" s="3"/>
      <c r="JSH1" s="3"/>
      <c r="JSI1" s="3"/>
      <c r="JSJ1" s="3"/>
      <c r="JSK1" s="3"/>
      <c r="JSL1" s="3"/>
      <c r="JSM1" s="3"/>
      <c r="JSN1" s="3"/>
      <c r="JSO1" s="3"/>
      <c r="JSP1" s="3"/>
      <c r="JSQ1" s="3"/>
      <c r="JSR1" s="3"/>
      <c r="JSS1" s="3"/>
      <c r="JST1" s="3"/>
      <c r="JSU1" s="3"/>
      <c r="JSV1" s="3"/>
      <c r="JSW1" s="3"/>
      <c r="JSX1" s="3"/>
      <c r="JSY1" s="3"/>
      <c r="JSZ1" s="3"/>
      <c r="JTA1" s="3"/>
      <c r="JTB1" s="3"/>
      <c r="JTC1" s="3"/>
      <c r="JTD1" s="3"/>
      <c r="JTE1" s="3"/>
      <c r="JTF1" s="3"/>
      <c r="JTG1" s="3"/>
      <c r="JTH1" s="3"/>
      <c r="JTI1" s="3"/>
      <c r="JTJ1" s="3"/>
      <c r="JTK1" s="3"/>
      <c r="JTL1" s="3"/>
      <c r="JTM1" s="3"/>
      <c r="JTN1" s="3"/>
      <c r="JTO1" s="3"/>
      <c r="JTP1" s="3"/>
      <c r="JTQ1" s="3"/>
      <c r="JTR1" s="3"/>
      <c r="JTS1" s="3"/>
      <c r="JTT1" s="3"/>
      <c r="JTU1" s="3"/>
      <c r="JTV1" s="3"/>
      <c r="JTW1" s="3"/>
      <c r="JTX1" s="3"/>
      <c r="JTY1" s="3"/>
      <c r="JTZ1" s="3"/>
      <c r="JUA1" s="3"/>
      <c r="JUB1" s="3"/>
      <c r="JUC1" s="3"/>
      <c r="JUD1" s="3"/>
      <c r="JUE1" s="3"/>
      <c r="JUF1" s="3"/>
      <c r="JUG1" s="3"/>
      <c r="JUH1" s="3"/>
      <c r="JUI1" s="3"/>
      <c r="JUJ1" s="3"/>
      <c r="JUK1" s="3"/>
      <c r="JUL1" s="3"/>
      <c r="JUM1" s="3"/>
      <c r="JUN1" s="3"/>
      <c r="JUO1" s="3"/>
      <c r="JUP1" s="3"/>
      <c r="JUQ1" s="3"/>
      <c r="JUR1" s="3"/>
      <c r="JUS1" s="3"/>
      <c r="JUT1" s="3"/>
      <c r="JUU1" s="3"/>
      <c r="JUV1" s="3"/>
      <c r="JUW1" s="3"/>
      <c r="JUX1" s="3"/>
      <c r="JUY1" s="3"/>
      <c r="JUZ1" s="3"/>
      <c r="JVA1" s="3"/>
      <c r="JVB1" s="3"/>
      <c r="JVC1" s="3"/>
      <c r="JVD1" s="3"/>
      <c r="JVE1" s="3"/>
      <c r="JVF1" s="3"/>
      <c r="JVG1" s="3"/>
      <c r="JVH1" s="3"/>
      <c r="JVI1" s="3"/>
      <c r="JVJ1" s="3"/>
      <c r="JVK1" s="3"/>
      <c r="JVL1" s="3"/>
      <c r="JVM1" s="3"/>
      <c r="JVN1" s="3"/>
      <c r="JVO1" s="3"/>
      <c r="JVP1" s="3"/>
      <c r="JVQ1" s="3"/>
      <c r="JVR1" s="3"/>
      <c r="JVS1" s="3"/>
      <c r="JVT1" s="3"/>
      <c r="JVU1" s="3"/>
      <c r="JVV1" s="3"/>
      <c r="JVW1" s="3"/>
      <c r="JVX1" s="3"/>
      <c r="JVY1" s="3"/>
      <c r="JVZ1" s="3"/>
      <c r="JWA1" s="3"/>
      <c r="JWB1" s="3"/>
      <c r="JWC1" s="3"/>
      <c r="JWD1" s="3"/>
      <c r="JWE1" s="3"/>
      <c r="JWF1" s="3"/>
      <c r="JWG1" s="3"/>
      <c r="JWH1" s="3"/>
      <c r="JWI1" s="3"/>
      <c r="JWJ1" s="3"/>
      <c r="JWK1" s="3"/>
      <c r="JWL1" s="3"/>
      <c r="JWM1" s="3"/>
      <c r="JWN1" s="3"/>
      <c r="JWO1" s="3"/>
      <c r="JWP1" s="3"/>
      <c r="JWQ1" s="3"/>
      <c r="JWR1" s="3"/>
      <c r="JWS1" s="3"/>
      <c r="JWT1" s="3"/>
      <c r="JWU1" s="3"/>
      <c r="JWV1" s="3"/>
      <c r="JWW1" s="3"/>
      <c r="JWX1" s="3"/>
      <c r="JWY1" s="3"/>
      <c r="JWZ1" s="3"/>
      <c r="JXA1" s="3"/>
      <c r="JXB1" s="3"/>
      <c r="JXC1" s="3"/>
      <c r="JXD1" s="3"/>
      <c r="JXE1" s="3"/>
      <c r="JXF1" s="3"/>
      <c r="JXG1" s="3"/>
      <c r="JXH1" s="3"/>
      <c r="JXI1" s="3"/>
      <c r="JXJ1" s="3"/>
      <c r="JXK1" s="3"/>
      <c r="JXL1" s="3"/>
      <c r="JXM1" s="3"/>
      <c r="JXN1" s="3"/>
      <c r="JXO1" s="3"/>
      <c r="JXP1" s="3"/>
      <c r="JXQ1" s="3"/>
      <c r="JXR1" s="3"/>
      <c r="JXS1" s="3"/>
      <c r="JXT1" s="3"/>
      <c r="JXU1" s="3"/>
      <c r="JXV1" s="3"/>
      <c r="JXW1" s="3"/>
      <c r="JXX1" s="3"/>
      <c r="JXY1" s="3"/>
      <c r="JXZ1" s="3"/>
      <c r="JYA1" s="3"/>
      <c r="JYB1" s="3"/>
      <c r="JYC1" s="3"/>
      <c r="JYD1" s="3"/>
      <c r="JYE1" s="3"/>
      <c r="JYF1" s="3"/>
      <c r="JYG1" s="3"/>
      <c r="JYH1" s="3"/>
      <c r="JYI1" s="3"/>
      <c r="JYJ1" s="3"/>
      <c r="JYK1" s="3"/>
      <c r="JYL1" s="3"/>
      <c r="JYM1" s="3"/>
      <c r="JYN1" s="3"/>
      <c r="JYO1" s="3"/>
      <c r="JYP1" s="3"/>
      <c r="JYQ1" s="3"/>
      <c r="JYR1" s="3"/>
      <c r="JYS1" s="3"/>
      <c r="JYT1" s="3"/>
      <c r="JYU1" s="3"/>
      <c r="JYV1" s="3"/>
      <c r="JYW1" s="3"/>
      <c r="JYX1" s="3"/>
      <c r="JYY1" s="3"/>
      <c r="JYZ1" s="3"/>
      <c r="JZA1" s="3"/>
      <c r="JZB1" s="3"/>
      <c r="JZC1" s="3"/>
      <c r="JZD1" s="3"/>
      <c r="JZE1" s="3"/>
      <c r="JZF1" s="3"/>
      <c r="JZG1" s="3"/>
      <c r="JZH1" s="3"/>
      <c r="JZI1" s="3"/>
      <c r="JZJ1" s="3"/>
      <c r="JZK1" s="3"/>
      <c r="JZL1" s="3"/>
      <c r="JZM1" s="3"/>
      <c r="JZN1" s="3"/>
      <c r="JZO1" s="3"/>
      <c r="JZP1" s="3"/>
      <c r="JZQ1" s="3"/>
      <c r="JZR1" s="3"/>
      <c r="JZS1" s="3"/>
      <c r="JZT1" s="3"/>
      <c r="JZU1" s="3"/>
      <c r="JZV1" s="3"/>
      <c r="JZW1" s="3"/>
      <c r="JZX1" s="3"/>
      <c r="JZY1" s="3"/>
      <c r="JZZ1" s="3"/>
      <c r="KAA1" s="3"/>
      <c r="KAB1" s="3"/>
      <c r="KAC1" s="3"/>
      <c r="KAD1" s="3"/>
      <c r="KAE1" s="3"/>
      <c r="KAF1" s="3"/>
      <c r="KAG1" s="3"/>
      <c r="KAH1" s="3"/>
      <c r="KAI1" s="3"/>
      <c r="KAJ1" s="3"/>
      <c r="KAK1" s="3"/>
      <c r="KAL1" s="3"/>
      <c r="KAM1" s="3"/>
      <c r="KAN1" s="3"/>
      <c r="KAO1" s="3"/>
      <c r="KAP1" s="3"/>
      <c r="KAQ1" s="3"/>
      <c r="KAR1" s="3"/>
      <c r="KAS1" s="3"/>
      <c r="KAT1" s="3"/>
      <c r="KAU1" s="3"/>
      <c r="KAV1" s="3"/>
      <c r="KAW1" s="3"/>
      <c r="KAX1" s="3"/>
      <c r="KAY1" s="3"/>
      <c r="KAZ1" s="3"/>
      <c r="KBA1" s="3"/>
      <c r="KBB1" s="3"/>
      <c r="KBC1" s="3"/>
      <c r="KBD1" s="3"/>
      <c r="KBE1" s="3"/>
      <c r="KBF1" s="3"/>
      <c r="KBG1" s="3"/>
      <c r="KBH1" s="3"/>
      <c r="KBI1" s="3"/>
      <c r="KBJ1" s="3"/>
      <c r="KBK1" s="3"/>
      <c r="KBL1" s="3"/>
      <c r="KBM1" s="3"/>
      <c r="KBN1" s="3"/>
      <c r="KBO1" s="3"/>
      <c r="KBP1" s="3"/>
      <c r="KBQ1" s="3"/>
      <c r="KBR1" s="3"/>
      <c r="KBS1" s="3"/>
      <c r="KBT1" s="3"/>
      <c r="KBU1" s="3"/>
      <c r="KBV1" s="3"/>
      <c r="KBW1" s="3"/>
      <c r="KBX1" s="3"/>
      <c r="KBY1" s="3"/>
      <c r="KBZ1" s="3"/>
      <c r="KCA1" s="3"/>
      <c r="KCB1" s="3"/>
      <c r="KCC1" s="3"/>
      <c r="KCD1" s="3"/>
      <c r="KCE1" s="3"/>
      <c r="KCF1" s="3"/>
      <c r="KCG1" s="3"/>
      <c r="KCH1" s="3"/>
      <c r="KCI1" s="3"/>
      <c r="KCJ1" s="3"/>
      <c r="KCK1" s="3"/>
      <c r="KCL1" s="3"/>
      <c r="KCM1" s="3"/>
      <c r="KCN1" s="3"/>
      <c r="KCO1" s="3"/>
      <c r="KCP1" s="3"/>
      <c r="KCQ1" s="3"/>
      <c r="KCR1" s="3"/>
      <c r="KCS1" s="3"/>
      <c r="KCT1" s="3"/>
      <c r="KCU1" s="3"/>
      <c r="KCV1" s="3"/>
      <c r="KCW1" s="3"/>
      <c r="KCX1" s="3"/>
      <c r="KCY1" s="3"/>
      <c r="KCZ1" s="3"/>
      <c r="KDA1" s="3"/>
      <c r="KDB1" s="3"/>
      <c r="KDC1" s="3"/>
      <c r="KDD1" s="3"/>
      <c r="KDE1" s="3"/>
      <c r="KDF1" s="3"/>
      <c r="KDG1" s="3"/>
      <c r="KDH1" s="3"/>
      <c r="KDI1" s="3"/>
      <c r="KDJ1" s="3"/>
      <c r="KDK1" s="3"/>
      <c r="KDL1" s="3"/>
      <c r="KDM1" s="3"/>
      <c r="KDN1" s="3"/>
      <c r="KDO1" s="3"/>
      <c r="KDP1" s="3"/>
      <c r="KDQ1" s="3"/>
      <c r="KDR1" s="3"/>
      <c r="KDS1" s="3"/>
      <c r="KDT1" s="3"/>
      <c r="KDU1" s="3"/>
      <c r="KDV1" s="3"/>
      <c r="KDW1" s="3"/>
      <c r="KDX1" s="3"/>
      <c r="KDY1" s="3"/>
      <c r="KDZ1" s="3"/>
      <c r="KEA1" s="3"/>
      <c r="KEB1" s="3"/>
      <c r="KEC1" s="3"/>
      <c r="KED1" s="3"/>
      <c r="KEE1" s="3"/>
      <c r="KEF1" s="3"/>
      <c r="KEG1" s="3"/>
      <c r="KEH1" s="3"/>
      <c r="KEI1" s="3"/>
      <c r="KEJ1" s="3"/>
      <c r="KEK1" s="3"/>
      <c r="KEL1" s="3"/>
      <c r="KEM1" s="3"/>
      <c r="KEN1" s="3"/>
      <c r="KEO1" s="3"/>
      <c r="KEP1" s="3"/>
      <c r="KEQ1" s="3"/>
      <c r="KER1" s="3"/>
      <c r="KES1" s="3"/>
      <c r="KET1" s="3"/>
      <c r="KEU1" s="3"/>
      <c r="KEV1" s="3"/>
      <c r="KEW1" s="3"/>
      <c r="KEX1" s="3"/>
      <c r="KEY1" s="3"/>
      <c r="KEZ1" s="3"/>
      <c r="KFA1" s="3"/>
      <c r="KFB1" s="3"/>
      <c r="KFC1" s="3"/>
      <c r="KFD1" s="3"/>
      <c r="KFE1" s="3"/>
      <c r="KFF1" s="3"/>
      <c r="KFG1" s="3"/>
      <c r="KFH1" s="3"/>
      <c r="KFI1" s="3"/>
      <c r="KFJ1" s="3"/>
      <c r="KFK1" s="3"/>
      <c r="KFL1" s="3"/>
      <c r="KFM1" s="3"/>
      <c r="KFN1" s="3"/>
      <c r="KFO1" s="3"/>
      <c r="KFP1" s="3"/>
      <c r="KFQ1" s="3"/>
      <c r="KFR1" s="3"/>
      <c r="KFS1" s="3"/>
      <c r="KFT1" s="3"/>
      <c r="KFU1" s="3"/>
      <c r="KFV1" s="3"/>
      <c r="KFW1" s="3"/>
      <c r="KFX1" s="3"/>
      <c r="KFY1" s="3"/>
      <c r="KFZ1" s="3"/>
      <c r="KGA1" s="3"/>
      <c r="KGB1" s="3"/>
      <c r="KGC1" s="3"/>
      <c r="KGD1" s="3"/>
      <c r="KGE1" s="3"/>
      <c r="KGF1" s="3"/>
      <c r="KGG1" s="3"/>
      <c r="KGH1" s="3"/>
      <c r="KGI1" s="3"/>
      <c r="KGJ1" s="3"/>
      <c r="KGK1" s="3"/>
      <c r="KGL1" s="3"/>
      <c r="KGM1" s="3"/>
      <c r="KGN1" s="3"/>
      <c r="KGO1" s="3"/>
      <c r="KGP1" s="3"/>
      <c r="KGQ1" s="3"/>
      <c r="KGR1" s="3"/>
      <c r="KGS1" s="3"/>
      <c r="KGT1" s="3"/>
      <c r="KGU1" s="3"/>
      <c r="KGV1" s="3"/>
      <c r="KGW1" s="3"/>
      <c r="KGX1" s="3"/>
      <c r="KGY1" s="3"/>
      <c r="KGZ1" s="3"/>
      <c r="KHA1" s="3"/>
      <c r="KHB1" s="3"/>
      <c r="KHC1" s="3"/>
      <c r="KHD1" s="3"/>
      <c r="KHE1" s="3"/>
      <c r="KHF1" s="3"/>
      <c r="KHG1" s="3"/>
      <c r="KHH1" s="3"/>
      <c r="KHI1" s="3"/>
      <c r="KHJ1" s="3"/>
      <c r="KHK1" s="3"/>
      <c r="KHL1" s="3"/>
      <c r="KHM1" s="3"/>
      <c r="KHN1" s="3"/>
      <c r="KHO1" s="3"/>
      <c r="KHP1" s="3"/>
      <c r="KHQ1" s="3"/>
      <c r="KHR1" s="3"/>
      <c r="KHS1" s="3"/>
      <c r="KHT1" s="3"/>
      <c r="KHU1" s="3"/>
      <c r="KHV1" s="3"/>
      <c r="KHW1" s="3"/>
      <c r="KHX1" s="3"/>
      <c r="KHY1" s="3"/>
      <c r="KHZ1" s="3"/>
      <c r="KIA1" s="3"/>
      <c r="KIB1" s="3"/>
      <c r="KIC1" s="3"/>
      <c r="KID1" s="3"/>
      <c r="KIE1" s="3"/>
      <c r="KIF1" s="3"/>
      <c r="KIG1" s="3"/>
      <c r="KIH1" s="3"/>
      <c r="KII1" s="3"/>
      <c r="KIJ1" s="3"/>
      <c r="KIK1" s="3"/>
      <c r="KIL1" s="3"/>
      <c r="KIM1" s="3"/>
      <c r="KIN1" s="3"/>
      <c r="KIO1" s="3"/>
      <c r="KIP1" s="3"/>
      <c r="KIQ1" s="3"/>
      <c r="KIR1" s="3"/>
      <c r="KIS1" s="3"/>
      <c r="KIT1" s="3"/>
      <c r="KIU1" s="3"/>
      <c r="KIV1" s="3"/>
      <c r="KIW1" s="3"/>
      <c r="KIX1" s="3"/>
      <c r="KIY1" s="3"/>
      <c r="KIZ1" s="3"/>
      <c r="KJA1" s="3"/>
      <c r="KJB1" s="3"/>
      <c r="KJC1" s="3"/>
      <c r="KJD1" s="3"/>
      <c r="KJE1" s="3"/>
      <c r="KJF1" s="3"/>
      <c r="KJG1" s="3"/>
      <c r="KJH1" s="3"/>
      <c r="KJI1" s="3"/>
      <c r="KJJ1" s="3"/>
      <c r="KJK1" s="3"/>
      <c r="KJL1" s="3"/>
      <c r="KJM1" s="3"/>
      <c r="KJN1" s="3"/>
      <c r="KJO1" s="3"/>
      <c r="KJP1" s="3"/>
      <c r="KJQ1" s="3"/>
      <c r="KJR1" s="3"/>
      <c r="KJS1" s="3"/>
      <c r="KJT1" s="3"/>
      <c r="KJU1" s="3"/>
      <c r="KJV1" s="3"/>
      <c r="KJW1" s="3"/>
      <c r="KJX1" s="3"/>
      <c r="KJY1" s="3"/>
      <c r="KJZ1" s="3"/>
      <c r="KKA1" s="3"/>
      <c r="KKB1" s="3"/>
      <c r="KKC1" s="3"/>
      <c r="KKD1" s="3"/>
      <c r="KKE1" s="3"/>
      <c r="KKF1" s="3"/>
      <c r="KKG1" s="3"/>
      <c r="KKH1" s="3"/>
      <c r="KKI1" s="3"/>
      <c r="KKJ1" s="3"/>
      <c r="KKK1" s="3"/>
      <c r="KKL1" s="3"/>
      <c r="KKM1" s="3"/>
      <c r="KKN1" s="3"/>
      <c r="KKO1" s="3"/>
      <c r="KKP1" s="3"/>
      <c r="KKQ1" s="3"/>
      <c r="KKR1" s="3"/>
      <c r="KKS1" s="3"/>
      <c r="KKT1" s="3"/>
      <c r="KKU1" s="3"/>
      <c r="KKV1" s="3"/>
      <c r="KKW1" s="3"/>
      <c r="KKX1" s="3"/>
      <c r="KKY1" s="3"/>
      <c r="KKZ1" s="3"/>
      <c r="KLA1" s="3"/>
      <c r="KLB1" s="3"/>
      <c r="KLC1" s="3"/>
      <c r="KLD1" s="3"/>
      <c r="KLE1" s="3"/>
      <c r="KLF1" s="3"/>
      <c r="KLG1" s="3"/>
      <c r="KLH1" s="3"/>
      <c r="KLI1" s="3"/>
      <c r="KLJ1" s="3"/>
      <c r="KLK1" s="3"/>
      <c r="KLL1" s="3"/>
      <c r="KLM1" s="3"/>
      <c r="KLN1" s="3"/>
      <c r="KLO1" s="3"/>
      <c r="KLP1" s="3"/>
      <c r="KLQ1" s="3"/>
      <c r="KLR1" s="3"/>
      <c r="KLS1" s="3"/>
      <c r="KLT1" s="3"/>
      <c r="KLU1" s="3"/>
      <c r="KLV1" s="3"/>
      <c r="KLW1" s="3"/>
      <c r="KLX1" s="3"/>
      <c r="KLY1" s="3"/>
      <c r="KLZ1" s="3"/>
      <c r="KMA1" s="3"/>
      <c r="KMB1" s="3"/>
      <c r="KMC1" s="3"/>
      <c r="KMD1" s="3"/>
      <c r="KME1" s="3"/>
      <c r="KMF1" s="3"/>
      <c r="KMG1" s="3"/>
      <c r="KMH1" s="3"/>
      <c r="KMI1" s="3"/>
      <c r="KMJ1" s="3"/>
      <c r="KMK1" s="3"/>
      <c r="KML1" s="3"/>
      <c r="KMM1" s="3"/>
      <c r="KMN1" s="3"/>
      <c r="KMO1" s="3"/>
      <c r="KMP1" s="3"/>
      <c r="KMQ1" s="3"/>
      <c r="KMR1" s="3"/>
      <c r="KMS1" s="3"/>
      <c r="KMT1" s="3"/>
      <c r="KMU1" s="3"/>
      <c r="KMV1" s="3"/>
      <c r="KMW1" s="3"/>
      <c r="KMX1" s="3"/>
      <c r="KMY1" s="3"/>
      <c r="KMZ1" s="3"/>
      <c r="KNA1" s="3"/>
      <c r="KNB1" s="3"/>
      <c r="KNC1" s="3"/>
      <c r="KND1" s="3"/>
      <c r="KNE1" s="3"/>
      <c r="KNF1" s="3"/>
      <c r="KNG1" s="3"/>
      <c r="KNH1" s="3"/>
      <c r="KNI1" s="3"/>
      <c r="KNJ1" s="3"/>
      <c r="KNK1" s="3"/>
      <c r="KNL1" s="3"/>
      <c r="KNM1" s="3"/>
      <c r="KNN1" s="3"/>
      <c r="KNO1" s="3"/>
      <c r="KNP1" s="3"/>
      <c r="KNQ1" s="3"/>
      <c r="KNR1" s="3"/>
      <c r="KNS1" s="3"/>
      <c r="KNT1" s="3"/>
      <c r="KNU1" s="3"/>
      <c r="KNV1" s="3"/>
      <c r="KNW1" s="3"/>
      <c r="KNX1" s="3"/>
      <c r="KNY1" s="3"/>
      <c r="KNZ1" s="3"/>
      <c r="KOA1" s="3"/>
      <c r="KOB1" s="3"/>
      <c r="KOC1" s="3"/>
      <c r="KOD1" s="3"/>
      <c r="KOE1" s="3"/>
      <c r="KOF1" s="3"/>
      <c r="KOG1" s="3"/>
      <c r="KOH1" s="3"/>
      <c r="KOI1" s="3"/>
      <c r="KOJ1" s="3"/>
      <c r="KOK1" s="3"/>
      <c r="KOL1" s="3"/>
      <c r="KOM1" s="3"/>
      <c r="KON1" s="3"/>
      <c r="KOO1" s="3"/>
      <c r="KOP1" s="3"/>
      <c r="KOQ1" s="3"/>
      <c r="KOR1" s="3"/>
      <c r="KOS1" s="3"/>
      <c r="KOT1" s="3"/>
      <c r="KOU1" s="3"/>
      <c r="KOV1" s="3"/>
      <c r="KOW1" s="3"/>
      <c r="KOX1" s="3"/>
      <c r="KOY1" s="3"/>
      <c r="KOZ1" s="3"/>
      <c r="KPA1" s="3"/>
      <c r="KPB1" s="3"/>
      <c r="KPC1" s="3"/>
      <c r="KPD1" s="3"/>
      <c r="KPE1" s="3"/>
      <c r="KPF1" s="3"/>
      <c r="KPG1" s="3"/>
      <c r="KPH1" s="3"/>
      <c r="KPI1" s="3"/>
      <c r="KPJ1" s="3"/>
      <c r="KPK1" s="3"/>
      <c r="KPL1" s="3"/>
      <c r="KPM1" s="3"/>
      <c r="KPN1" s="3"/>
      <c r="KPO1" s="3"/>
      <c r="KPP1" s="3"/>
      <c r="KPQ1" s="3"/>
      <c r="KPR1" s="3"/>
      <c r="KPS1" s="3"/>
      <c r="KPT1" s="3"/>
      <c r="KPU1" s="3"/>
      <c r="KPV1" s="3"/>
      <c r="KPW1" s="3"/>
      <c r="KPX1" s="3"/>
      <c r="KPY1" s="3"/>
      <c r="KPZ1" s="3"/>
      <c r="KQA1" s="3"/>
      <c r="KQB1" s="3"/>
      <c r="KQC1" s="3"/>
      <c r="KQD1" s="3"/>
      <c r="KQE1" s="3"/>
      <c r="KQF1" s="3"/>
      <c r="KQG1" s="3"/>
      <c r="KQH1" s="3"/>
      <c r="KQI1" s="3"/>
      <c r="KQJ1" s="3"/>
      <c r="KQK1" s="3"/>
      <c r="KQL1" s="3"/>
      <c r="KQM1" s="3"/>
      <c r="KQN1" s="3"/>
      <c r="KQO1" s="3"/>
      <c r="KQP1" s="3"/>
      <c r="KQQ1" s="3"/>
      <c r="KQR1" s="3"/>
      <c r="KQS1" s="3"/>
      <c r="KQT1" s="3"/>
      <c r="KQU1" s="3"/>
      <c r="KQV1" s="3"/>
      <c r="KQW1" s="3"/>
      <c r="KQX1" s="3"/>
      <c r="KQY1" s="3"/>
      <c r="KQZ1" s="3"/>
      <c r="KRA1" s="3"/>
      <c r="KRB1" s="3"/>
      <c r="KRC1" s="3"/>
      <c r="KRD1" s="3"/>
      <c r="KRE1" s="3"/>
      <c r="KRF1" s="3"/>
      <c r="KRG1" s="3"/>
      <c r="KRH1" s="3"/>
      <c r="KRI1" s="3"/>
      <c r="KRJ1" s="3"/>
      <c r="KRK1" s="3"/>
      <c r="KRL1" s="3"/>
      <c r="KRM1" s="3"/>
      <c r="KRN1" s="3"/>
      <c r="KRO1" s="3"/>
      <c r="KRP1" s="3"/>
      <c r="KRQ1" s="3"/>
      <c r="KRR1" s="3"/>
      <c r="KRS1" s="3"/>
      <c r="KRT1" s="3"/>
      <c r="KRU1" s="3"/>
      <c r="KRV1" s="3"/>
      <c r="KRW1" s="3"/>
      <c r="KRX1" s="3"/>
      <c r="KRY1" s="3"/>
      <c r="KRZ1" s="3"/>
      <c r="KSA1" s="3"/>
      <c r="KSB1" s="3"/>
      <c r="KSC1" s="3"/>
      <c r="KSD1" s="3"/>
      <c r="KSE1" s="3"/>
      <c r="KSF1" s="3"/>
      <c r="KSG1" s="3"/>
      <c r="KSH1" s="3"/>
      <c r="KSI1" s="3"/>
      <c r="KSJ1" s="3"/>
      <c r="KSK1" s="3"/>
      <c r="KSL1" s="3"/>
      <c r="KSM1" s="3"/>
      <c r="KSN1" s="3"/>
      <c r="KSO1" s="3"/>
      <c r="KSP1" s="3"/>
      <c r="KSQ1" s="3"/>
      <c r="KSR1" s="3"/>
      <c r="KSS1" s="3"/>
      <c r="KST1" s="3"/>
      <c r="KSU1" s="3"/>
      <c r="KSV1" s="3"/>
      <c r="KSW1" s="3"/>
      <c r="KSX1" s="3"/>
      <c r="KSY1" s="3"/>
      <c r="KSZ1" s="3"/>
      <c r="KTA1" s="3"/>
      <c r="KTB1" s="3"/>
      <c r="KTC1" s="3"/>
      <c r="KTD1" s="3"/>
      <c r="KTE1" s="3"/>
      <c r="KTF1" s="3"/>
      <c r="KTG1" s="3"/>
      <c r="KTH1" s="3"/>
      <c r="KTI1" s="3"/>
      <c r="KTJ1" s="3"/>
      <c r="KTK1" s="3"/>
      <c r="KTL1" s="3"/>
      <c r="KTM1" s="3"/>
      <c r="KTN1" s="3"/>
      <c r="KTO1" s="3"/>
      <c r="KTP1" s="3"/>
      <c r="KTQ1" s="3"/>
      <c r="KTR1" s="3"/>
      <c r="KTS1" s="3"/>
      <c r="KTT1" s="3"/>
      <c r="KTU1" s="3"/>
      <c r="KTV1" s="3"/>
      <c r="KTW1" s="3"/>
      <c r="KTX1" s="3"/>
      <c r="KTY1" s="3"/>
      <c r="KTZ1" s="3"/>
      <c r="KUA1" s="3"/>
      <c r="KUB1" s="3"/>
      <c r="KUC1" s="3"/>
      <c r="KUD1" s="3"/>
      <c r="KUE1" s="3"/>
      <c r="KUF1" s="3"/>
      <c r="KUG1" s="3"/>
      <c r="KUH1" s="3"/>
      <c r="KUI1" s="3"/>
      <c r="KUJ1" s="3"/>
      <c r="KUK1" s="3"/>
      <c r="KUL1" s="3"/>
      <c r="KUM1" s="3"/>
      <c r="KUN1" s="3"/>
      <c r="KUO1" s="3"/>
      <c r="KUP1" s="3"/>
      <c r="KUQ1" s="3"/>
      <c r="KUR1" s="3"/>
      <c r="KUS1" s="3"/>
      <c r="KUT1" s="3"/>
      <c r="KUU1" s="3"/>
      <c r="KUV1" s="3"/>
      <c r="KUW1" s="3"/>
      <c r="KUX1" s="3"/>
      <c r="KUY1" s="3"/>
      <c r="KUZ1" s="3"/>
      <c r="KVA1" s="3"/>
      <c r="KVB1" s="3"/>
      <c r="KVC1" s="3"/>
      <c r="KVD1" s="3"/>
      <c r="KVE1" s="3"/>
      <c r="KVF1" s="3"/>
      <c r="KVG1" s="3"/>
      <c r="KVH1" s="3"/>
      <c r="KVI1" s="3"/>
      <c r="KVJ1" s="3"/>
      <c r="KVK1" s="3"/>
      <c r="KVL1" s="3"/>
      <c r="KVM1" s="3"/>
      <c r="KVN1" s="3"/>
      <c r="KVO1" s="3"/>
      <c r="KVP1" s="3"/>
      <c r="KVQ1" s="3"/>
      <c r="KVR1" s="3"/>
      <c r="KVS1" s="3"/>
      <c r="KVT1" s="3"/>
      <c r="KVU1" s="3"/>
      <c r="KVV1" s="3"/>
      <c r="KVW1" s="3"/>
      <c r="KVX1" s="3"/>
      <c r="KVY1" s="3"/>
      <c r="KVZ1" s="3"/>
      <c r="KWA1" s="3"/>
      <c r="KWB1" s="3"/>
      <c r="KWC1" s="3"/>
      <c r="KWD1" s="3"/>
      <c r="KWE1" s="3"/>
      <c r="KWF1" s="3"/>
      <c r="KWG1" s="3"/>
      <c r="KWH1" s="3"/>
      <c r="KWI1" s="3"/>
      <c r="KWJ1" s="3"/>
      <c r="KWK1" s="3"/>
      <c r="KWL1" s="3"/>
      <c r="KWM1" s="3"/>
      <c r="KWN1" s="3"/>
      <c r="KWO1" s="3"/>
      <c r="KWP1" s="3"/>
      <c r="KWQ1" s="3"/>
      <c r="KWR1" s="3"/>
      <c r="KWS1" s="3"/>
      <c r="KWT1" s="3"/>
      <c r="KWU1" s="3"/>
      <c r="KWV1" s="3"/>
      <c r="KWW1" s="3"/>
      <c r="KWX1" s="3"/>
      <c r="KWY1" s="3"/>
      <c r="KWZ1" s="3"/>
      <c r="KXA1" s="3"/>
      <c r="KXB1" s="3"/>
      <c r="KXC1" s="3"/>
      <c r="KXD1" s="3"/>
      <c r="KXE1" s="3"/>
      <c r="KXF1" s="3"/>
      <c r="KXG1" s="3"/>
      <c r="KXH1" s="3"/>
      <c r="KXI1" s="3"/>
      <c r="KXJ1" s="3"/>
      <c r="KXK1" s="3"/>
      <c r="KXL1" s="3"/>
      <c r="KXM1" s="3"/>
      <c r="KXN1" s="3"/>
      <c r="KXO1" s="3"/>
      <c r="KXP1" s="3"/>
      <c r="KXQ1" s="3"/>
      <c r="KXR1" s="3"/>
      <c r="KXS1" s="3"/>
      <c r="KXT1" s="3"/>
      <c r="KXU1" s="3"/>
      <c r="KXV1" s="3"/>
      <c r="KXW1" s="3"/>
      <c r="KXX1" s="3"/>
      <c r="KXY1" s="3"/>
      <c r="KXZ1" s="3"/>
      <c r="KYA1" s="3"/>
      <c r="KYB1" s="3"/>
      <c r="KYC1" s="3"/>
      <c r="KYD1" s="3"/>
      <c r="KYE1" s="3"/>
      <c r="KYF1" s="3"/>
      <c r="KYG1" s="3"/>
      <c r="KYH1" s="3"/>
      <c r="KYI1" s="3"/>
      <c r="KYJ1" s="3"/>
      <c r="KYK1" s="3"/>
      <c r="KYL1" s="3"/>
      <c r="KYM1" s="3"/>
      <c r="KYN1" s="3"/>
      <c r="KYO1" s="3"/>
      <c r="KYP1" s="3"/>
      <c r="KYQ1" s="3"/>
      <c r="KYR1" s="3"/>
      <c r="KYS1" s="3"/>
      <c r="KYT1" s="3"/>
      <c r="KYU1" s="3"/>
      <c r="KYV1" s="3"/>
      <c r="KYW1" s="3"/>
      <c r="KYX1" s="3"/>
      <c r="KYY1" s="3"/>
      <c r="KYZ1" s="3"/>
      <c r="KZA1" s="3"/>
      <c r="KZB1" s="3"/>
      <c r="KZC1" s="3"/>
      <c r="KZD1" s="3"/>
      <c r="KZE1" s="3"/>
      <c r="KZF1" s="3"/>
      <c r="KZG1" s="3"/>
      <c r="KZH1" s="3"/>
      <c r="KZI1" s="3"/>
      <c r="KZJ1" s="3"/>
      <c r="KZK1" s="3"/>
      <c r="KZL1" s="3"/>
      <c r="KZM1" s="3"/>
      <c r="KZN1" s="3"/>
      <c r="KZO1" s="3"/>
      <c r="KZP1" s="3"/>
      <c r="KZQ1" s="3"/>
      <c r="KZR1" s="3"/>
      <c r="KZS1" s="3"/>
      <c r="KZT1" s="3"/>
      <c r="KZU1" s="3"/>
      <c r="KZV1" s="3"/>
      <c r="KZW1" s="3"/>
      <c r="KZX1" s="3"/>
      <c r="KZY1" s="3"/>
      <c r="KZZ1" s="3"/>
      <c r="LAA1" s="3"/>
      <c r="LAB1" s="3"/>
      <c r="LAC1" s="3"/>
      <c r="LAD1" s="3"/>
      <c r="LAE1" s="3"/>
      <c r="LAF1" s="3"/>
      <c r="LAG1" s="3"/>
      <c r="LAH1" s="3"/>
      <c r="LAI1" s="3"/>
      <c r="LAJ1" s="3"/>
      <c r="LAK1" s="3"/>
      <c r="LAL1" s="3"/>
      <c r="LAM1" s="3"/>
      <c r="LAN1" s="3"/>
      <c r="LAO1" s="3"/>
      <c r="LAP1" s="3"/>
      <c r="LAQ1" s="3"/>
      <c r="LAR1" s="3"/>
      <c r="LAS1" s="3"/>
      <c r="LAT1" s="3"/>
      <c r="LAU1" s="3"/>
      <c r="LAV1" s="3"/>
      <c r="LAW1" s="3"/>
      <c r="LAX1" s="3"/>
      <c r="LAY1" s="3"/>
      <c r="LAZ1" s="3"/>
      <c r="LBA1" s="3"/>
      <c r="LBB1" s="3"/>
      <c r="LBC1" s="3"/>
      <c r="LBD1" s="3"/>
      <c r="LBE1" s="3"/>
      <c r="LBF1" s="3"/>
      <c r="LBG1" s="3"/>
      <c r="LBH1" s="3"/>
      <c r="LBI1" s="3"/>
      <c r="LBJ1" s="3"/>
      <c r="LBK1" s="3"/>
      <c r="LBL1" s="3"/>
      <c r="LBM1" s="3"/>
      <c r="LBN1" s="3"/>
      <c r="LBO1" s="3"/>
      <c r="LBP1" s="3"/>
      <c r="LBQ1" s="3"/>
      <c r="LBR1" s="3"/>
      <c r="LBS1" s="3"/>
      <c r="LBT1" s="3"/>
      <c r="LBU1" s="3"/>
      <c r="LBV1" s="3"/>
      <c r="LBW1" s="3"/>
      <c r="LBX1" s="3"/>
      <c r="LBY1" s="3"/>
      <c r="LBZ1" s="3"/>
      <c r="LCA1" s="3"/>
      <c r="LCB1" s="3"/>
      <c r="LCC1" s="3"/>
      <c r="LCD1" s="3"/>
      <c r="LCE1" s="3"/>
      <c r="LCF1" s="3"/>
      <c r="LCG1" s="3"/>
      <c r="LCH1" s="3"/>
      <c r="LCI1" s="3"/>
      <c r="LCJ1" s="3"/>
      <c r="LCK1" s="3"/>
      <c r="LCL1" s="3"/>
      <c r="LCM1" s="3"/>
      <c r="LCN1" s="3"/>
      <c r="LCO1" s="3"/>
      <c r="LCP1" s="3"/>
      <c r="LCQ1" s="3"/>
      <c r="LCR1" s="3"/>
      <c r="LCS1" s="3"/>
      <c r="LCT1" s="3"/>
      <c r="LCU1" s="3"/>
      <c r="LCV1" s="3"/>
      <c r="LCW1" s="3"/>
      <c r="LCX1" s="3"/>
      <c r="LCY1" s="3"/>
      <c r="LCZ1" s="3"/>
      <c r="LDA1" s="3"/>
      <c r="LDB1" s="3"/>
      <c r="LDC1" s="3"/>
      <c r="LDD1" s="3"/>
      <c r="LDE1" s="3"/>
      <c r="LDF1" s="3"/>
      <c r="LDG1" s="3"/>
      <c r="LDH1" s="3"/>
      <c r="LDI1" s="3"/>
      <c r="LDJ1" s="3"/>
      <c r="LDK1" s="3"/>
      <c r="LDL1" s="3"/>
      <c r="LDM1" s="3"/>
      <c r="LDN1" s="3"/>
      <c r="LDO1" s="3"/>
      <c r="LDP1" s="3"/>
      <c r="LDQ1" s="3"/>
      <c r="LDR1" s="3"/>
      <c r="LDS1" s="3"/>
      <c r="LDT1" s="3"/>
      <c r="LDU1" s="3"/>
      <c r="LDV1" s="3"/>
      <c r="LDW1" s="3"/>
      <c r="LDX1" s="3"/>
      <c r="LDY1" s="3"/>
      <c r="LDZ1" s="3"/>
      <c r="LEA1" s="3"/>
      <c r="LEB1" s="3"/>
      <c r="LEC1" s="3"/>
      <c r="LED1" s="3"/>
      <c r="LEE1" s="3"/>
      <c r="LEF1" s="3"/>
      <c r="LEG1" s="3"/>
      <c r="LEH1" s="3"/>
      <c r="LEI1" s="3"/>
      <c r="LEJ1" s="3"/>
      <c r="LEK1" s="3"/>
      <c r="LEL1" s="3"/>
      <c r="LEM1" s="3"/>
      <c r="LEN1" s="3"/>
      <c r="LEO1" s="3"/>
      <c r="LEP1" s="3"/>
      <c r="LEQ1" s="3"/>
      <c r="LER1" s="3"/>
      <c r="LES1" s="3"/>
      <c r="LET1" s="3"/>
      <c r="LEU1" s="3"/>
      <c r="LEV1" s="3"/>
      <c r="LEW1" s="3"/>
      <c r="LEX1" s="3"/>
      <c r="LEY1" s="3"/>
      <c r="LEZ1" s="3"/>
      <c r="LFA1" s="3"/>
      <c r="LFB1" s="3"/>
      <c r="LFC1" s="3"/>
      <c r="LFD1" s="3"/>
      <c r="LFE1" s="3"/>
      <c r="LFF1" s="3"/>
      <c r="LFG1" s="3"/>
      <c r="LFH1" s="3"/>
      <c r="LFI1" s="3"/>
      <c r="LFJ1" s="3"/>
      <c r="LFK1" s="3"/>
      <c r="LFL1" s="3"/>
      <c r="LFM1" s="3"/>
      <c r="LFN1" s="3"/>
      <c r="LFO1" s="3"/>
      <c r="LFP1" s="3"/>
      <c r="LFQ1" s="3"/>
      <c r="LFR1" s="3"/>
      <c r="LFS1" s="3"/>
      <c r="LFT1" s="3"/>
      <c r="LFU1" s="3"/>
      <c r="LFV1" s="3"/>
      <c r="LFW1" s="3"/>
      <c r="LFX1" s="3"/>
      <c r="LFY1" s="3"/>
      <c r="LFZ1" s="3"/>
      <c r="LGA1" s="3"/>
      <c r="LGB1" s="3"/>
      <c r="LGC1" s="3"/>
      <c r="LGD1" s="3"/>
      <c r="LGE1" s="3"/>
      <c r="LGF1" s="3"/>
      <c r="LGG1" s="3"/>
      <c r="LGH1" s="3"/>
      <c r="LGI1" s="3"/>
      <c r="LGJ1" s="3"/>
      <c r="LGK1" s="3"/>
      <c r="LGL1" s="3"/>
      <c r="LGM1" s="3"/>
      <c r="LGN1" s="3"/>
      <c r="LGO1" s="3"/>
      <c r="LGP1" s="3"/>
      <c r="LGQ1" s="3"/>
      <c r="LGR1" s="3"/>
      <c r="LGS1" s="3"/>
      <c r="LGT1" s="3"/>
      <c r="LGU1" s="3"/>
      <c r="LGV1" s="3"/>
      <c r="LGW1" s="3"/>
      <c r="LGX1" s="3"/>
      <c r="LGY1" s="3"/>
      <c r="LGZ1" s="3"/>
      <c r="LHA1" s="3"/>
      <c r="LHB1" s="3"/>
      <c r="LHC1" s="3"/>
      <c r="LHD1" s="3"/>
      <c r="LHE1" s="3"/>
      <c r="LHF1" s="3"/>
      <c r="LHG1" s="3"/>
      <c r="LHH1" s="3"/>
      <c r="LHI1" s="3"/>
      <c r="LHJ1" s="3"/>
      <c r="LHK1" s="3"/>
      <c r="LHL1" s="3"/>
      <c r="LHM1" s="3"/>
      <c r="LHN1" s="3"/>
      <c r="LHO1" s="3"/>
      <c r="LHP1" s="3"/>
      <c r="LHQ1" s="3"/>
      <c r="LHR1" s="3"/>
      <c r="LHS1" s="3"/>
      <c r="LHT1" s="3"/>
      <c r="LHU1" s="3"/>
      <c r="LHV1" s="3"/>
      <c r="LHW1" s="3"/>
      <c r="LHX1" s="3"/>
      <c r="LHY1" s="3"/>
      <c r="LHZ1" s="3"/>
      <c r="LIA1" s="3"/>
      <c r="LIB1" s="3"/>
      <c r="LIC1" s="3"/>
      <c r="LID1" s="3"/>
      <c r="LIE1" s="3"/>
      <c r="LIF1" s="3"/>
      <c r="LIG1" s="3"/>
      <c r="LIH1" s="3"/>
      <c r="LII1" s="3"/>
      <c r="LIJ1" s="3"/>
      <c r="LIK1" s="3"/>
      <c r="LIL1" s="3"/>
      <c r="LIM1" s="3"/>
      <c r="LIN1" s="3"/>
      <c r="LIO1" s="3"/>
      <c r="LIP1" s="3"/>
      <c r="LIQ1" s="3"/>
      <c r="LIR1" s="3"/>
      <c r="LIS1" s="3"/>
      <c r="LIT1" s="3"/>
      <c r="LIU1" s="3"/>
      <c r="LIV1" s="3"/>
      <c r="LIW1" s="3"/>
      <c r="LIX1" s="3"/>
      <c r="LIY1" s="3"/>
      <c r="LIZ1" s="3"/>
      <c r="LJA1" s="3"/>
      <c r="LJB1" s="3"/>
      <c r="LJC1" s="3"/>
      <c r="LJD1" s="3"/>
      <c r="LJE1" s="3"/>
      <c r="LJF1" s="3"/>
      <c r="LJG1" s="3"/>
      <c r="LJH1" s="3"/>
      <c r="LJI1" s="3"/>
      <c r="LJJ1" s="3"/>
      <c r="LJK1" s="3"/>
      <c r="LJL1" s="3"/>
      <c r="LJM1" s="3"/>
      <c r="LJN1" s="3"/>
      <c r="LJO1" s="3"/>
      <c r="LJP1" s="3"/>
      <c r="LJQ1" s="3"/>
      <c r="LJR1" s="3"/>
      <c r="LJS1" s="3"/>
      <c r="LJT1" s="3"/>
      <c r="LJU1" s="3"/>
      <c r="LJV1" s="3"/>
      <c r="LJW1" s="3"/>
      <c r="LJX1" s="3"/>
      <c r="LJY1" s="3"/>
      <c r="LJZ1" s="3"/>
      <c r="LKA1" s="3"/>
      <c r="LKB1" s="3"/>
      <c r="LKC1" s="3"/>
      <c r="LKD1" s="3"/>
      <c r="LKE1" s="3"/>
      <c r="LKF1" s="3"/>
      <c r="LKG1" s="3"/>
      <c r="LKH1" s="3"/>
      <c r="LKI1" s="3"/>
      <c r="LKJ1" s="3"/>
      <c r="LKK1" s="3"/>
      <c r="LKL1" s="3"/>
      <c r="LKM1" s="3"/>
      <c r="LKN1" s="3"/>
      <c r="LKO1" s="3"/>
      <c r="LKP1" s="3"/>
      <c r="LKQ1" s="3"/>
      <c r="LKR1" s="3"/>
      <c r="LKS1" s="3"/>
      <c r="LKT1" s="3"/>
      <c r="LKU1" s="3"/>
      <c r="LKV1" s="3"/>
      <c r="LKW1" s="3"/>
      <c r="LKX1" s="3"/>
      <c r="LKY1" s="3"/>
      <c r="LKZ1" s="3"/>
      <c r="LLA1" s="3"/>
      <c r="LLB1" s="3"/>
      <c r="LLC1" s="3"/>
      <c r="LLD1" s="3"/>
      <c r="LLE1" s="3"/>
      <c r="LLF1" s="3"/>
      <c r="LLG1" s="3"/>
      <c r="LLH1" s="3"/>
      <c r="LLI1" s="3"/>
      <c r="LLJ1" s="3"/>
      <c r="LLK1" s="3"/>
      <c r="LLL1" s="3"/>
      <c r="LLM1" s="3"/>
      <c r="LLN1" s="3"/>
      <c r="LLO1" s="3"/>
      <c r="LLP1" s="3"/>
      <c r="LLQ1" s="3"/>
      <c r="LLR1" s="3"/>
      <c r="LLS1" s="3"/>
      <c r="LLT1" s="3"/>
      <c r="LLU1" s="3"/>
      <c r="LLV1" s="3"/>
      <c r="LLW1" s="3"/>
      <c r="LLX1" s="3"/>
      <c r="LLY1" s="3"/>
      <c r="LLZ1" s="3"/>
      <c r="LMA1" s="3"/>
      <c r="LMB1" s="3"/>
      <c r="LMC1" s="3"/>
      <c r="LMD1" s="3"/>
      <c r="LME1" s="3"/>
      <c r="LMF1" s="3"/>
      <c r="LMG1" s="3"/>
      <c r="LMH1" s="3"/>
      <c r="LMI1" s="3"/>
      <c r="LMJ1" s="3"/>
      <c r="LMK1" s="3"/>
      <c r="LML1" s="3"/>
      <c r="LMM1" s="3"/>
      <c r="LMN1" s="3"/>
      <c r="LMO1" s="3"/>
      <c r="LMP1" s="3"/>
      <c r="LMQ1" s="3"/>
      <c r="LMR1" s="3"/>
      <c r="LMS1" s="3"/>
      <c r="LMT1" s="3"/>
      <c r="LMU1" s="3"/>
      <c r="LMV1" s="3"/>
      <c r="LMW1" s="3"/>
      <c r="LMX1" s="3"/>
      <c r="LMY1" s="3"/>
      <c r="LMZ1" s="3"/>
      <c r="LNA1" s="3"/>
      <c r="LNB1" s="3"/>
      <c r="LNC1" s="3"/>
      <c r="LND1" s="3"/>
      <c r="LNE1" s="3"/>
      <c r="LNF1" s="3"/>
      <c r="LNG1" s="3"/>
      <c r="LNH1" s="3"/>
      <c r="LNI1" s="3"/>
      <c r="LNJ1" s="3"/>
      <c r="LNK1" s="3"/>
      <c r="LNL1" s="3"/>
      <c r="LNM1" s="3"/>
      <c r="LNN1" s="3"/>
      <c r="LNO1" s="3"/>
      <c r="LNP1" s="3"/>
      <c r="LNQ1" s="3"/>
      <c r="LNR1" s="3"/>
      <c r="LNS1" s="3"/>
      <c r="LNT1" s="3"/>
      <c r="LNU1" s="3"/>
      <c r="LNV1" s="3"/>
      <c r="LNW1" s="3"/>
      <c r="LNX1" s="3"/>
      <c r="LNY1" s="3"/>
      <c r="LNZ1" s="3"/>
      <c r="LOA1" s="3"/>
      <c r="LOB1" s="3"/>
      <c r="LOC1" s="3"/>
      <c r="LOD1" s="3"/>
      <c r="LOE1" s="3"/>
      <c r="LOF1" s="3"/>
      <c r="LOG1" s="3"/>
      <c r="LOH1" s="3"/>
      <c r="LOI1" s="3"/>
      <c r="LOJ1" s="3"/>
      <c r="LOK1" s="3"/>
      <c r="LOL1" s="3"/>
      <c r="LOM1" s="3"/>
      <c r="LON1" s="3"/>
      <c r="LOO1" s="3"/>
      <c r="LOP1" s="3"/>
      <c r="LOQ1" s="3"/>
      <c r="LOR1" s="3"/>
      <c r="LOS1" s="3"/>
      <c r="LOT1" s="3"/>
      <c r="LOU1" s="3"/>
      <c r="LOV1" s="3"/>
      <c r="LOW1" s="3"/>
      <c r="LOX1" s="3"/>
      <c r="LOY1" s="3"/>
      <c r="LOZ1" s="3"/>
      <c r="LPA1" s="3"/>
      <c r="LPB1" s="3"/>
      <c r="LPC1" s="3"/>
      <c r="LPD1" s="3"/>
      <c r="LPE1" s="3"/>
      <c r="LPF1" s="3"/>
      <c r="LPG1" s="3"/>
      <c r="LPH1" s="3"/>
      <c r="LPI1" s="3"/>
      <c r="LPJ1" s="3"/>
      <c r="LPK1" s="3"/>
      <c r="LPL1" s="3"/>
      <c r="LPM1" s="3"/>
      <c r="LPN1" s="3"/>
      <c r="LPO1" s="3"/>
      <c r="LPP1" s="3"/>
      <c r="LPQ1" s="3"/>
      <c r="LPR1" s="3"/>
      <c r="LPS1" s="3"/>
      <c r="LPT1" s="3"/>
      <c r="LPU1" s="3"/>
      <c r="LPV1" s="3"/>
      <c r="LPW1" s="3"/>
      <c r="LPX1" s="3"/>
      <c r="LPY1" s="3"/>
      <c r="LPZ1" s="3"/>
      <c r="LQA1" s="3"/>
      <c r="LQB1" s="3"/>
      <c r="LQC1" s="3"/>
      <c r="LQD1" s="3"/>
      <c r="LQE1" s="3"/>
      <c r="LQF1" s="3"/>
      <c r="LQG1" s="3"/>
      <c r="LQH1" s="3"/>
      <c r="LQI1" s="3"/>
      <c r="LQJ1" s="3"/>
      <c r="LQK1" s="3"/>
      <c r="LQL1" s="3"/>
      <c r="LQM1" s="3"/>
      <c r="LQN1" s="3"/>
      <c r="LQO1" s="3"/>
      <c r="LQP1" s="3"/>
      <c r="LQQ1" s="3"/>
      <c r="LQR1" s="3"/>
      <c r="LQS1" s="3"/>
      <c r="LQT1" s="3"/>
      <c r="LQU1" s="3"/>
      <c r="LQV1" s="3"/>
      <c r="LQW1" s="3"/>
      <c r="LQX1" s="3"/>
      <c r="LQY1" s="3"/>
      <c r="LQZ1" s="3"/>
      <c r="LRA1" s="3"/>
      <c r="LRB1" s="3"/>
      <c r="LRC1" s="3"/>
      <c r="LRD1" s="3"/>
      <c r="LRE1" s="3"/>
      <c r="LRF1" s="3"/>
      <c r="LRG1" s="3"/>
      <c r="LRH1" s="3"/>
      <c r="LRI1" s="3"/>
      <c r="LRJ1" s="3"/>
      <c r="LRK1" s="3"/>
      <c r="LRL1" s="3"/>
      <c r="LRM1" s="3"/>
      <c r="LRN1" s="3"/>
      <c r="LRO1" s="3"/>
      <c r="LRP1" s="3"/>
      <c r="LRQ1" s="3"/>
      <c r="LRR1" s="3"/>
      <c r="LRS1" s="3"/>
      <c r="LRT1" s="3"/>
      <c r="LRU1" s="3"/>
      <c r="LRV1" s="3"/>
      <c r="LRW1" s="3"/>
      <c r="LRX1" s="3"/>
      <c r="LRY1" s="3"/>
      <c r="LRZ1" s="3"/>
      <c r="LSA1" s="3"/>
      <c r="LSB1" s="3"/>
      <c r="LSC1" s="3"/>
      <c r="LSD1" s="3"/>
      <c r="LSE1" s="3"/>
      <c r="LSF1" s="3"/>
      <c r="LSG1" s="3"/>
      <c r="LSH1" s="3"/>
      <c r="LSI1" s="3"/>
      <c r="LSJ1" s="3"/>
      <c r="LSK1" s="3"/>
      <c r="LSL1" s="3"/>
      <c r="LSM1" s="3"/>
      <c r="LSN1" s="3"/>
      <c r="LSO1" s="3"/>
      <c r="LSP1" s="3"/>
      <c r="LSQ1" s="3"/>
      <c r="LSR1" s="3"/>
      <c r="LSS1" s="3"/>
      <c r="LST1" s="3"/>
      <c r="LSU1" s="3"/>
      <c r="LSV1" s="3"/>
      <c r="LSW1" s="3"/>
      <c r="LSX1" s="3"/>
      <c r="LSY1" s="3"/>
      <c r="LSZ1" s="3"/>
      <c r="LTA1" s="3"/>
      <c r="LTB1" s="3"/>
      <c r="LTC1" s="3"/>
      <c r="LTD1" s="3"/>
      <c r="LTE1" s="3"/>
      <c r="LTF1" s="3"/>
      <c r="LTG1" s="3"/>
      <c r="LTH1" s="3"/>
      <c r="LTI1" s="3"/>
      <c r="LTJ1" s="3"/>
      <c r="LTK1" s="3"/>
      <c r="LTL1" s="3"/>
      <c r="LTM1" s="3"/>
      <c r="LTN1" s="3"/>
      <c r="LTO1" s="3"/>
      <c r="LTP1" s="3"/>
      <c r="LTQ1" s="3"/>
      <c r="LTR1" s="3"/>
      <c r="LTS1" s="3"/>
      <c r="LTT1" s="3"/>
      <c r="LTU1" s="3"/>
      <c r="LTV1" s="3"/>
      <c r="LTW1" s="3"/>
      <c r="LTX1" s="3"/>
      <c r="LTY1" s="3"/>
      <c r="LTZ1" s="3"/>
      <c r="LUA1" s="3"/>
      <c r="LUB1" s="3"/>
      <c r="LUC1" s="3"/>
      <c r="LUD1" s="3"/>
      <c r="LUE1" s="3"/>
      <c r="LUF1" s="3"/>
      <c r="LUG1" s="3"/>
      <c r="LUH1" s="3"/>
      <c r="LUI1" s="3"/>
      <c r="LUJ1" s="3"/>
      <c r="LUK1" s="3"/>
      <c r="LUL1" s="3"/>
      <c r="LUM1" s="3"/>
      <c r="LUN1" s="3"/>
      <c r="LUO1" s="3"/>
      <c r="LUP1" s="3"/>
      <c r="LUQ1" s="3"/>
      <c r="LUR1" s="3"/>
      <c r="LUS1" s="3"/>
      <c r="LUT1" s="3"/>
      <c r="LUU1" s="3"/>
      <c r="LUV1" s="3"/>
      <c r="LUW1" s="3"/>
      <c r="LUX1" s="3"/>
      <c r="LUY1" s="3"/>
      <c r="LUZ1" s="3"/>
      <c r="LVA1" s="3"/>
      <c r="LVB1" s="3"/>
      <c r="LVC1" s="3"/>
      <c r="LVD1" s="3"/>
      <c r="LVE1" s="3"/>
      <c r="LVF1" s="3"/>
      <c r="LVG1" s="3"/>
      <c r="LVH1" s="3"/>
      <c r="LVI1" s="3"/>
      <c r="LVJ1" s="3"/>
      <c r="LVK1" s="3"/>
      <c r="LVL1" s="3"/>
      <c r="LVM1" s="3"/>
      <c r="LVN1" s="3"/>
      <c r="LVO1" s="3"/>
      <c r="LVP1" s="3"/>
      <c r="LVQ1" s="3"/>
      <c r="LVR1" s="3"/>
      <c r="LVS1" s="3"/>
      <c r="LVT1" s="3"/>
      <c r="LVU1" s="3"/>
      <c r="LVV1" s="3"/>
      <c r="LVW1" s="3"/>
      <c r="LVX1" s="3"/>
      <c r="LVY1" s="3"/>
      <c r="LVZ1" s="3"/>
      <c r="LWA1" s="3"/>
      <c r="LWB1" s="3"/>
      <c r="LWC1" s="3"/>
      <c r="LWD1" s="3"/>
      <c r="LWE1" s="3"/>
      <c r="LWF1" s="3"/>
      <c r="LWG1" s="3"/>
      <c r="LWH1" s="3"/>
      <c r="LWI1" s="3"/>
      <c r="LWJ1" s="3"/>
      <c r="LWK1" s="3"/>
      <c r="LWL1" s="3"/>
      <c r="LWM1" s="3"/>
      <c r="LWN1" s="3"/>
      <c r="LWO1" s="3"/>
      <c r="LWP1" s="3"/>
      <c r="LWQ1" s="3"/>
      <c r="LWR1" s="3"/>
      <c r="LWS1" s="3"/>
      <c r="LWT1" s="3"/>
      <c r="LWU1" s="3"/>
      <c r="LWV1" s="3"/>
      <c r="LWW1" s="3"/>
      <c r="LWX1" s="3"/>
      <c r="LWY1" s="3"/>
      <c r="LWZ1" s="3"/>
      <c r="LXA1" s="3"/>
      <c r="LXB1" s="3"/>
      <c r="LXC1" s="3"/>
      <c r="LXD1" s="3"/>
      <c r="LXE1" s="3"/>
      <c r="LXF1" s="3"/>
      <c r="LXG1" s="3"/>
      <c r="LXH1" s="3"/>
      <c r="LXI1" s="3"/>
      <c r="LXJ1" s="3"/>
      <c r="LXK1" s="3"/>
      <c r="LXL1" s="3"/>
      <c r="LXM1" s="3"/>
      <c r="LXN1" s="3"/>
      <c r="LXO1" s="3"/>
      <c r="LXP1" s="3"/>
      <c r="LXQ1" s="3"/>
      <c r="LXR1" s="3"/>
      <c r="LXS1" s="3"/>
      <c r="LXT1" s="3"/>
      <c r="LXU1" s="3"/>
      <c r="LXV1" s="3"/>
      <c r="LXW1" s="3"/>
      <c r="LXX1" s="3"/>
      <c r="LXY1" s="3"/>
      <c r="LXZ1" s="3"/>
      <c r="LYA1" s="3"/>
      <c r="LYB1" s="3"/>
      <c r="LYC1" s="3"/>
      <c r="LYD1" s="3"/>
      <c r="LYE1" s="3"/>
      <c r="LYF1" s="3"/>
      <c r="LYG1" s="3"/>
      <c r="LYH1" s="3"/>
      <c r="LYI1" s="3"/>
      <c r="LYJ1" s="3"/>
      <c r="LYK1" s="3"/>
      <c r="LYL1" s="3"/>
      <c r="LYM1" s="3"/>
      <c r="LYN1" s="3"/>
      <c r="LYO1" s="3"/>
      <c r="LYP1" s="3"/>
      <c r="LYQ1" s="3"/>
      <c r="LYR1" s="3"/>
      <c r="LYS1" s="3"/>
      <c r="LYT1" s="3"/>
      <c r="LYU1" s="3"/>
      <c r="LYV1" s="3"/>
      <c r="LYW1" s="3"/>
      <c r="LYX1" s="3"/>
      <c r="LYY1" s="3"/>
      <c r="LYZ1" s="3"/>
      <c r="LZA1" s="3"/>
      <c r="LZB1" s="3"/>
      <c r="LZC1" s="3"/>
      <c r="LZD1" s="3"/>
      <c r="LZE1" s="3"/>
      <c r="LZF1" s="3"/>
      <c r="LZG1" s="3"/>
      <c r="LZH1" s="3"/>
      <c r="LZI1" s="3"/>
      <c r="LZJ1" s="3"/>
      <c r="LZK1" s="3"/>
      <c r="LZL1" s="3"/>
      <c r="LZM1" s="3"/>
      <c r="LZN1" s="3"/>
      <c r="LZO1" s="3"/>
      <c r="LZP1" s="3"/>
      <c r="LZQ1" s="3"/>
      <c r="LZR1" s="3"/>
      <c r="LZS1" s="3"/>
      <c r="LZT1" s="3"/>
      <c r="LZU1" s="3"/>
      <c r="LZV1" s="3"/>
      <c r="LZW1" s="3"/>
      <c r="LZX1" s="3"/>
      <c r="LZY1" s="3"/>
      <c r="LZZ1" s="3"/>
      <c r="MAA1" s="3"/>
      <c r="MAB1" s="3"/>
      <c r="MAC1" s="3"/>
      <c r="MAD1" s="3"/>
      <c r="MAE1" s="3"/>
      <c r="MAF1" s="3"/>
      <c r="MAG1" s="3"/>
      <c r="MAH1" s="3"/>
      <c r="MAI1" s="3"/>
      <c r="MAJ1" s="3"/>
      <c r="MAK1" s="3"/>
      <c r="MAL1" s="3"/>
      <c r="MAM1" s="3"/>
      <c r="MAN1" s="3"/>
      <c r="MAO1" s="3"/>
      <c r="MAP1" s="3"/>
      <c r="MAQ1" s="3"/>
      <c r="MAR1" s="3"/>
      <c r="MAS1" s="3"/>
      <c r="MAT1" s="3"/>
      <c r="MAU1" s="3"/>
      <c r="MAV1" s="3"/>
      <c r="MAW1" s="3"/>
      <c r="MAX1" s="3"/>
      <c r="MAY1" s="3"/>
      <c r="MAZ1" s="3"/>
      <c r="MBA1" s="3"/>
      <c r="MBB1" s="3"/>
      <c r="MBC1" s="3"/>
      <c r="MBD1" s="3"/>
      <c r="MBE1" s="3"/>
      <c r="MBF1" s="3"/>
      <c r="MBG1" s="3"/>
      <c r="MBH1" s="3"/>
      <c r="MBI1" s="3"/>
      <c r="MBJ1" s="3"/>
      <c r="MBK1" s="3"/>
      <c r="MBL1" s="3"/>
      <c r="MBM1" s="3"/>
      <c r="MBN1" s="3"/>
      <c r="MBO1" s="3"/>
      <c r="MBP1" s="3"/>
      <c r="MBQ1" s="3"/>
      <c r="MBR1" s="3"/>
      <c r="MBS1" s="3"/>
      <c r="MBT1" s="3"/>
      <c r="MBU1" s="3"/>
      <c r="MBV1" s="3"/>
      <c r="MBW1" s="3"/>
      <c r="MBX1" s="3"/>
      <c r="MBY1" s="3"/>
      <c r="MBZ1" s="3"/>
      <c r="MCA1" s="3"/>
      <c r="MCB1" s="3"/>
      <c r="MCC1" s="3"/>
      <c r="MCD1" s="3"/>
      <c r="MCE1" s="3"/>
      <c r="MCF1" s="3"/>
      <c r="MCG1" s="3"/>
      <c r="MCH1" s="3"/>
      <c r="MCI1" s="3"/>
      <c r="MCJ1" s="3"/>
      <c r="MCK1" s="3"/>
      <c r="MCL1" s="3"/>
      <c r="MCM1" s="3"/>
      <c r="MCN1" s="3"/>
      <c r="MCO1" s="3"/>
      <c r="MCP1" s="3"/>
      <c r="MCQ1" s="3"/>
      <c r="MCR1" s="3"/>
      <c r="MCS1" s="3"/>
      <c r="MCT1" s="3"/>
      <c r="MCU1" s="3"/>
      <c r="MCV1" s="3"/>
      <c r="MCW1" s="3"/>
      <c r="MCX1" s="3"/>
      <c r="MCY1" s="3"/>
      <c r="MCZ1" s="3"/>
      <c r="MDA1" s="3"/>
      <c r="MDB1" s="3"/>
      <c r="MDC1" s="3"/>
      <c r="MDD1" s="3"/>
      <c r="MDE1" s="3"/>
      <c r="MDF1" s="3"/>
      <c r="MDG1" s="3"/>
      <c r="MDH1" s="3"/>
      <c r="MDI1" s="3"/>
      <c r="MDJ1" s="3"/>
      <c r="MDK1" s="3"/>
      <c r="MDL1" s="3"/>
      <c r="MDM1" s="3"/>
      <c r="MDN1" s="3"/>
      <c r="MDO1" s="3"/>
      <c r="MDP1" s="3"/>
      <c r="MDQ1" s="3"/>
      <c r="MDR1" s="3"/>
      <c r="MDS1" s="3"/>
      <c r="MDT1" s="3"/>
      <c r="MDU1" s="3"/>
      <c r="MDV1" s="3"/>
      <c r="MDW1" s="3"/>
      <c r="MDX1" s="3"/>
      <c r="MDY1" s="3"/>
      <c r="MDZ1" s="3"/>
      <c r="MEA1" s="3"/>
      <c r="MEB1" s="3"/>
      <c r="MEC1" s="3"/>
      <c r="MED1" s="3"/>
      <c r="MEE1" s="3"/>
      <c r="MEF1" s="3"/>
      <c r="MEG1" s="3"/>
      <c r="MEH1" s="3"/>
      <c r="MEI1" s="3"/>
      <c r="MEJ1" s="3"/>
      <c r="MEK1" s="3"/>
      <c r="MEL1" s="3"/>
      <c r="MEM1" s="3"/>
      <c r="MEN1" s="3"/>
      <c r="MEO1" s="3"/>
      <c r="MEP1" s="3"/>
      <c r="MEQ1" s="3"/>
      <c r="MER1" s="3"/>
      <c r="MES1" s="3"/>
      <c r="MET1" s="3"/>
      <c r="MEU1" s="3"/>
      <c r="MEV1" s="3"/>
      <c r="MEW1" s="3"/>
      <c r="MEX1" s="3"/>
      <c r="MEY1" s="3"/>
      <c r="MEZ1" s="3"/>
      <c r="MFA1" s="3"/>
      <c r="MFB1" s="3"/>
      <c r="MFC1" s="3"/>
      <c r="MFD1" s="3"/>
      <c r="MFE1" s="3"/>
      <c r="MFF1" s="3"/>
      <c r="MFG1" s="3"/>
      <c r="MFH1" s="3"/>
      <c r="MFI1" s="3"/>
      <c r="MFJ1" s="3"/>
      <c r="MFK1" s="3"/>
      <c r="MFL1" s="3"/>
      <c r="MFM1" s="3"/>
      <c r="MFN1" s="3"/>
      <c r="MFO1" s="3"/>
      <c r="MFP1" s="3"/>
      <c r="MFQ1" s="3"/>
      <c r="MFR1" s="3"/>
      <c r="MFS1" s="3"/>
      <c r="MFT1" s="3"/>
      <c r="MFU1" s="3"/>
      <c r="MFV1" s="3"/>
      <c r="MFW1" s="3"/>
      <c r="MFX1" s="3"/>
      <c r="MFY1" s="3"/>
      <c r="MFZ1" s="3"/>
      <c r="MGA1" s="3"/>
      <c r="MGB1" s="3"/>
      <c r="MGC1" s="3"/>
      <c r="MGD1" s="3"/>
      <c r="MGE1" s="3"/>
      <c r="MGF1" s="3"/>
      <c r="MGG1" s="3"/>
      <c r="MGH1" s="3"/>
      <c r="MGI1" s="3"/>
      <c r="MGJ1" s="3"/>
      <c r="MGK1" s="3"/>
      <c r="MGL1" s="3"/>
      <c r="MGM1" s="3"/>
      <c r="MGN1" s="3"/>
      <c r="MGO1" s="3"/>
      <c r="MGP1" s="3"/>
      <c r="MGQ1" s="3"/>
      <c r="MGR1" s="3"/>
      <c r="MGS1" s="3"/>
      <c r="MGT1" s="3"/>
      <c r="MGU1" s="3"/>
      <c r="MGV1" s="3"/>
      <c r="MGW1" s="3"/>
      <c r="MGX1" s="3"/>
      <c r="MGY1" s="3"/>
      <c r="MGZ1" s="3"/>
      <c r="MHA1" s="3"/>
      <c r="MHB1" s="3"/>
      <c r="MHC1" s="3"/>
      <c r="MHD1" s="3"/>
      <c r="MHE1" s="3"/>
      <c r="MHF1" s="3"/>
      <c r="MHG1" s="3"/>
      <c r="MHH1" s="3"/>
      <c r="MHI1" s="3"/>
      <c r="MHJ1" s="3"/>
      <c r="MHK1" s="3"/>
      <c r="MHL1" s="3"/>
      <c r="MHM1" s="3"/>
      <c r="MHN1" s="3"/>
      <c r="MHO1" s="3"/>
      <c r="MHP1" s="3"/>
      <c r="MHQ1" s="3"/>
      <c r="MHR1" s="3"/>
      <c r="MHS1" s="3"/>
      <c r="MHT1" s="3"/>
      <c r="MHU1" s="3"/>
      <c r="MHV1" s="3"/>
      <c r="MHW1" s="3"/>
      <c r="MHX1" s="3"/>
      <c r="MHY1" s="3"/>
      <c r="MHZ1" s="3"/>
      <c r="MIA1" s="3"/>
      <c r="MIB1" s="3"/>
      <c r="MIC1" s="3"/>
      <c r="MID1" s="3"/>
      <c r="MIE1" s="3"/>
      <c r="MIF1" s="3"/>
      <c r="MIG1" s="3"/>
      <c r="MIH1" s="3"/>
      <c r="MII1" s="3"/>
      <c r="MIJ1" s="3"/>
      <c r="MIK1" s="3"/>
      <c r="MIL1" s="3"/>
      <c r="MIM1" s="3"/>
      <c r="MIN1" s="3"/>
      <c r="MIO1" s="3"/>
      <c r="MIP1" s="3"/>
      <c r="MIQ1" s="3"/>
      <c r="MIR1" s="3"/>
      <c r="MIS1" s="3"/>
      <c r="MIT1" s="3"/>
      <c r="MIU1" s="3"/>
      <c r="MIV1" s="3"/>
      <c r="MIW1" s="3"/>
      <c r="MIX1" s="3"/>
      <c r="MIY1" s="3"/>
      <c r="MIZ1" s="3"/>
      <c r="MJA1" s="3"/>
      <c r="MJB1" s="3"/>
      <c r="MJC1" s="3"/>
      <c r="MJD1" s="3"/>
      <c r="MJE1" s="3"/>
      <c r="MJF1" s="3"/>
      <c r="MJG1" s="3"/>
      <c r="MJH1" s="3"/>
      <c r="MJI1" s="3"/>
      <c r="MJJ1" s="3"/>
      <c r="MJK1" s="3"/>
      <c r="MJL1" s="3"/>
      <c r="MJM1" s="3"/>
      <c r="MJN1" s="3"/>
      <c r="MJO1" s="3"/>
      <c r="MJP1" s="3"/>
      <c r="MJQ1" s="3"/>
      <c r="MJR1" s="3"/>
      <c r="MJS1" s="3"/>
      <c r="MJT1" s="3"/>
      <c r="MJU1" s="3"/>
      <c r="MJV1" s="3"/>
      <c r="MJW1" s="3"/>
      <c r="MJX1" s="3"/>
      <c r="MJY1" s="3"/>
      <c r="MJZ1" s="3"/>
      <c r="MKA1" s="3"/>
      <c r="MKB1" s="3"/>
      <c r="MKC1" s="3"/>
      <c r="MKD1" s="3"/>
      <c r="MKE1" s="3"/>
      <c r="MKF1" s="3"/>
      <c r="MKG1" s="3"/>
      <c r="MKH1" s="3"/>
      <c r="MKI1" s="3"/>
      <c r="MKJ1" s="3"/>
      <c r="MKK1" s="3"/>
      <c r="MKL1" s="3"/>
      <c r="MKM1" s="3"/>
      <c r="MKN1" s="3"/>
      <c r="MKO1" s="3"/>
      <c r="MKP1" s="3"/>
      <c r="MKQ1" s="3"/>
      <c r="MKR1" s="3"/>
      <c r="MKS1" s="3"/>
      <c r="MKT1" s="3"/>
      <c r="MKU1" s="3"/>
      <c r="MKV1" s="3"/>
      <c r="MKW1" s="3"/>
      <c r="MKX1" s="3"/>
      <c r="MKY1" s="3"/>
      <c r="MKZ1" s="3"/>
      <c r="MLA1" s="3"/>
      <c r="MLB1" s="3"/>
      <c r="MLC1" s="3"/>
      <c r="MLD1" s="3"/>
      <c r="MLE1" s="3"/>
      <c r="MLF1" s="3"/>
      <c r="MLG1" s="3"/>
      <c r="MLH1" s="3"/>
      <c r="MLI1" s="3"/>
      <c r="MLJ1" s="3"/>
      <c r="MLK1" s="3"/>
      <c r="MLL1" s="3"/>
      <c r="MLM1" s="3"/>
      <c r="MLN1" s="3"/>
      <c r="MLO1" s="3"/>
      <c r="MLP1" s="3"/>
      <c r="MLQ1" s="3"/>
      <c r="MLR1" s="3"/>
      <c r="MLS1" s="3"/>
      <c r="MLT1" s="3"/>
      <c r="MLU1" s="3"/>
      <c r="MLV1" s="3"/>
      <c r="MLW1" s="3"/>
      <c r="MLX1" s="3"/>
      <c r="MLY1" s="3"/>
      <c r="MLZ1" s="3"/>
      <c r="MMA1" s="3"/>
      <c r="MMB1" s="3"/>
      <c r="MMC1" s="3"/>
      <c r="MMD1" s="3"/>
      <c r="MME1" s="3"/>
      <c r="MMF1" s="3"/>
      <c r="MMG1" s="3"/>
      <c r="MMH1" s="3"/>
      <c r="MMI1" s="3"/>
      <c r="MMJ1" s="3"/>
      <c r="MMK1" s="3"/>
      <c r="MML1" s="3"/>
      <c r="MMM1" s="3"/>
      <c r="MMN1" s="3"/>
      <c r="MMO1" s="3"/>
      <c r="MMP1" s="3"/>
      <c r="MMQ1" s="3"/>
      <c r="MMR1" s="3"/>
      <c r="MMS1" s="3"/>
      <c r="MMT1" s="3"/>
      <c r="MMU1" s="3"/>
      <c r="MMV1" s="3"/>
      <c r="MMW1" s="3"/>
      <c r="MMX1" s="3"/>
      <c r="MMY1" s="3"/>
      <c r="MMZ1" s="3"/>
      <c r="MNA1" s="3"/>
      <c r="MNB1" s="3"/>
      <c r="MNC1" s="3"/>
      <c r="MND1" s="3"/>
      <c r="MNE1" s="3"/>
      <c r="MNF1" s="3"/>
      <c r="MNG1" s="3"/>
      <c r="MNH1" s="3"/>
      <c r="MNI1" s="3"/>
      <c r="MNJ1" s="3"/>
      <c r="MNK1" s="3"/>
      <c r="MNL1" s="3"/>
      <c r="MNM1" s="3"/>
      <c r="MNN1" s="3"/>
      <c r="MNO1" s="3"/>
      <c r="MNP1" s="3"/>
      <c r="MNQ1" s="3"/>
      <c r="MNR1" s="3"/>
      <c r="MNS1" s="3"/>
      <c r="MNT1" s="3"/>
      <c r="MNU1" s="3"/>
      <c r="MNV1" s="3"/>
      <c r="MNW1" s="3"/>
      <c r="MNX1" s="3"/>
      <c r="MNY1" s="3"/>
      <c r="MNZ1" s="3"/>
      <c r="MOA1" s="3"/>
      <c r="MOB1" s="3"/>
      <c r="MOC1" s="3"/>
      <c r="MOD1" s="3"/>
      <c r="MOE1" s="3"/>
      <c r="MOF1" s="3"/>
      <c r="MOG1" s="3"/>
      <c r="MOH1" s="3"/>
      <c r="MOI1" s="3"/>
      <c r="MOJ1" s="3"/>
      <c r="MOK1" s="3"/>
      <c r="MOL1" s="3"/>
      <c r="MOM1" s="3"/>
      <c r="MON1" s="3"/>
      <c r="MOO1" s="3"/>
      <c r="MOP1" s="3"/>
      <c r="MOQ1" s="3"/>
      <c r="MOR1" s="3"/>
      <c r="MOS1" s="3"/>
      <c r="MOT1" s="3"/>
      <c r="MOU1" s="3"/>
      <c r="MOV1" s="3"/>
      <c r="MOW1" s="3"/>
      <c r="MOX1" s="3"/>
      <c r="MOY1" s="3"/>
      <c r="MOZ1" s="3"/>
      <c r="MPA1" s="3"/>
      <c r="MPB1" s="3"/>
      <c r="MPC1" s="3"/>
      <c r="MPD1" s="3"/>
      <c r="MPE1" s="3"/>
      <c r="MPF1" s="3"/>
      <c r="MPG1" s="3"/>
      <c r="MPH1" s="3"/>
      <c r="MPI1" s="3"/>
      <c r="MPJ1" s="3"/>
      <c r="MPK1" s="3"/>
      <c r="MPL1" s="3"/>
      <c r="MPM1" s="3"/>
      <c r="MPN1" s="3"/>
      <c r="MPO1" s="3"/>
      <c r="MPP1" s="3"/>
      <c r="MPQ1" s="3"/>
      <c r="MPR1" s="3"/>
      <c r="MPS1" s="3"/>
      <c r="MPT1" s="3"/>
      <c r="MPU1" s="3"/>
      <c r="MPV1" s="3"/>
      <c r="MPW1" s="3"/>
      <c r="MPX1" s="3"/>
      <c r="MPY1" s="3"/>
      <c r="MPZ1" s="3"/>
      <c r="MQA1" s="3"/>
      <c r="MQB1" s="3"/>
      <c r="MQC1" s="3"/>
      <c r="MQD1" s="3"/>
      <c r="MQE1" s="3"/>
      <c r="MQF1" s="3"/>
      <c r="MQG1" s="3"/>
      <c r="MQH1" s="3"/>
      <c r="MQI1" s="3"/>
      <c r="MQJ1" s="3"/>
      <c r="MQK1" s="3"/>
      <c r="MQL1" s="3"/>
      <c r="MQM1" s="3"/>
      <c r="MQN1" s="3"/>
      <c r="MQO1" s="3"/>
      <c r="MQP1" s="3"/>
      <c r="MQQ1" s="3"/>
      <c r="MQR1" s="3"/>
      <c r="MQS1" s="3"/>
      <c r="MQT1" s="3"/>
      <c r="MQU1" s="3"/>
      <c r="MQV1" s="3"/>
      <c r="MQW1" s="3"/>
      <c r="MQX1" s="3"/>
      <c r="MQY1" s="3"/>
      <c r="MQZ1" s="3"/>
      <c r="MRA1" s="3"/>
      <c r="MRB1" s="3"/>
      <c r="MRC1" s="3"/>
      <c r="MRD1" s="3"/>
      <c r="MRE1" s="3"/>
      <c r="MRF1" s="3"/>
      <c r="MRG1" s="3"/>
      <c r="MRH1" s="3"/>
      <c r="MRI1" s="3"/>
      <c r="MRJ1" s="3"/>
      <c r="MRK1" s="3"/>
      <c r="MRL1" s="3"/>
      <c r="MRM1" s="3"/>
      <c r="MRN1" s="3"/>
      <c r="MRO1" s="3"/>
      <c r="MRP1" s="3"/>
      <c r="MRQ1" s="3"/>
      <c r="MRR1" s="3"/>
      <c r="MRS1" s="3"/>
      <c r="MRT1" s="3"/>
      <c r="MRU1" s="3"/>
      <c r="MRV1" s="3"/>
      <c r="MRW1" s="3"/>
      <c r="MRX1" s="3"/>
      <c r="MRY1" s="3"/>
      <c r="MRZ1" s="3"/>
      <c r="MSA1" s="3"/>
      <c r="MSB1" s="3"/>
      <c r="MSC1" s="3"/>
      <c r="MSD1" s="3"/>
      <c r="MSE1" s="3"/>
      <c r="MSF1" s="3"/>
      <c r="MSG1" s="3"/>
      <c r="MSH1" s="3"/>
      <c r="MSI1" s="3"/>
      <c r="MSJ1" s="3"/>
      <c r="MSK1" s="3"/>
      <c r="MSL1" s="3"/>
      <c r="MSM1" s="3"/>
      <c r="MSN1" s="3"/>
      <c r="MSO1" s="3"/>
      <c r="MSP1" s="3"/>
      <c r="MSQ1" s="3"/>
      <c r="MSR1" s="3"/>
      <c r="MSS1" s="3"/>
      <c r="MST1" s="3"/>
      <c r="MSU1" s="3"/>
      <c r="MSV1" s="3"/>
      <c r="MSW1" s="3"/>
      <c r="MSX1" s="3"/>
      <c r="MSY1" s="3"/>
      <c r="MSZ1" s="3"/>
      <c r="MTA1" s="3"/>
      <c r="MTB1" s="3"/>
      <c r="MTC1" s="3"/>
      <c r="MTD1" s="3"/>
      <c r="MTE1" s="3"/>
      <c r="MTF1" s="3"/>
      <c r="MTG1" s="3"/>
      <c r="MTH1" s="3"/>
      <c r="MTI1" s="3"/>
      <c r="MTJ1" s="3"/>
      <c r="MTK1" s="3"/>
      <c r="MTL1" s="3"/>
      <c r="MTM1" s="3"/>
      <c r="MTN1" s="3"/>
      <c r="MTO1" s="3"/>
      <c r="MTP1" s="3"/>
      <c r="MTQ1" s="3"/>
      <c r="MTR1" s="3"/>
      <c r="MTS1" s="3"/>
      <c r="MTT1" s="3"/>
      <c r="MTU1" s="3"/>
      <c r="MTV1" s="3"/>
      <c r="MTW1" s="3"/>
      <c r="MTX1" s="3"/>
      <c r="MTY1" s="3"/>
      <c r="MTZ1" s="3"/>
      <c r="MUA1" s="3"/>
      <c r="MUB1" s="3"/>
      <c r="MUC1" s="3"/>
      <c r="MUD1" s="3"/>
      <c r="MUE1" s="3"/>
      <c r="MUF1" s="3"/>
      <c r="MUG1" s="3"/>
      <c r="MUH1" s="3"/>
      <c r="MUI1" s="3"/>
      <c r="MUJ1" s="3"/>
      <c r="MUK1" s="3"/>
      <c r="MUL1" s="3"/>
      <c r="MUM1" s="3"/>
      <c r="MUN1" s="3"/>
      <c r="MUO1" s="3"/>
      <c r="MUP1" s="3"/>
      <c r="MUQ1" s="3"/>
      <c r="MUR1" s="3"/>
      <c r="MUS1" s="3"/>
      <c r="MUT1" s="3"/>
      <c r="MUU1" s="3"/>
      <c r="MUV1" s="3"/>
      <c r="MUW1" s="3"/>
      <c r="MUX1" s="3"/>
      <c r="MUY1" s="3"/>
      <c r="MUZ1" s="3"/>
      <c r="MVA1" s="3"/>
      <c r="MVB1" s="3"/>
      <c r="MVC1" s="3"/>
      <c r="MVD1" s="3"/>
      <c r="MVE1" s="3"/>
      <c r="MVF1" s="3"/>
      <c r="MVG1" s="3"/>
      <c r="MVH1" s="3"/>
      <c r="MVI1" s="3"/>
      <c r="MVJ1" s="3"/>
      <c r="MVK1" s="3"/>
      <c r="MVL1" s="3"/>
      <c r="MVM1" s="3"/>
      <c r="MVN1" s="3"/>
      <c r="MVO1" s="3"/>
      <c r="MVP1" s="3"/>
      <c r="MVQ1" s="3"/>
      <c r="MVR1" s="3"/>
      <c r="MVS1" s="3"/>
      <c r="MVT1" s="3"/>
      <c r="MVU1" s="3"/>
      <c r="MVV1" s="3"/>
      <c r="MVW1" s="3"/>
      <c r="MVX1" s="3"/>
      <c r="MVY1" s="3"/>
      <c r="MVZ1" s="3"/>
      <c r="MWA1" s="3"/>
      <c r="MWB1" s="3"/>
      <c r="MWC1" s="3"/>
      <c r="MWD1" s="3"/>
      <c r="MWE1" s="3"/>
      <c r="MWF1" s="3"/>
      <c r="MWG1" s="3"/>
      <c r="MWH1" s="3"/>
      <c r="MWI1" s="3"/>
      <c r="MWJ1" s="3"/>
      <c r="MWK1" s="3"/>
      <c r="MWL1" s="3"/>
      <c r="MWM1" s="3"/>
      <c r="MWN1" s="3"/>
      <c r="MWO1" s="3"/>
      <c r="MWP1" s="3"/>
      <c r="MWQ1" s="3"/>
      <c r="MWR1" s="3"/>
      <c r="MWS1" s="3"/>
      <c r="MWT1" s="3"/>
      <c r="MWU1" s="3"/>
      <c r="MWV1" s="3"/>
      <c r="MWW1" s="3"/>
      <c r="MWX1" s="3"/>
      <c r="MWY1" s="3"/>
      <c r="MWZ1" s="3"/>
      <c r="MXA1" s="3"/>
      <c r="MXB1" s="3"/>
      <c r="MXC1" s="3"/>
      <c r="MXD1" s="3"/>
      <c r="MXE1" s="3"/>
      <c r="MXF1" s="3"/>
      <c r="MXG1" s="3"/>
      <c r="MXH1" s="3"/>
      <c r="MXI1" s="3"/>
      <c r="MXJ1" s="3"/>
      <c r="MXK1" s="3"/>
      <c r="MXL1" s="3"/>
      <c r="MXM1" s="3"/>
      <c r="MXN1" s="3"/>
      <c r="MXO1" s="3"/>
      <c r="MXP1" s="3"/>
      <c r="MXQ1" s="3"/>
      <c r="MXR1" s="3"/>
      <c r="MXS1" s="3"/>
      <c r="MXT1" s="3"/>
      <c r="MXU1" s="3"/>
      <c r="MXV1" s="3"/>
      <c r="MXW1" s="3"/>
      <c r="MXX1" s="3"/>
      <c r="MXY1" s="3"/>
      <c r="MXZ1" s="3"/>
      <c r="MYA1" s="3"/>
      <c r="MYB1" s="3"/>
      <c r="MYC1" s="3"/>
      <c r="MYD1" s="3"/>
      <c r="MYE1" s="3"/>
      <c r="MYF1" s="3"/>
      <c r="MYG1" s="3"/>
      <c r="MYH1" s="3"/>
      <c r="MYI1" s="3"/>
      <c r="MYJ1" s="3"/>
      <c r="MYK1" s="3"/>
      <c r="MYL1" s="3"/>
      <c r="MYM1" s="3"/>
      <c r="MYN1" s="3"/>
      <c r="MYO1" s="3"/>
      <c r="MYP1" s="3"/>
      <c r="MYQ1" s="3"/>
      <c r="MYR1" s="3"/>
      <c r="MYS1" s="3"/>
      <c r="MYT1" s="3"/>
      <c r="MYU1" s="3"/>
      <c r="MYV1" s="3"/>
      <c r="MYW1" s="3"/>
      <c r="MYX1" s="3"/>
      <c r="MYY1" s="3"/>
      <c r="MYZ1" s="3"/>
      <c r="MZA1" s="3"/>
      <c r="MZB1" s="3"/>
      <c r="MZC1" s="3"/>
      <c r="MZD1" s="3"/>
      <c r="MZE1" s="3"/>
      <c r="MZF1" s="3"/>
      <c r="MZG1" s="3"/>
      <c r="MZH1" s="3"/>
      <c r="MZI1" s="3"/>
      <c r="MZJ1" s="3"/>
      <c r="MZK1" s="3"/>
      <c r="MZL1" s="3"/>
      <c r="MZM1" s="3"/>
      <c r="MZN1" s="3"/>
      <c r="MZO1" s="3"/>
      <c r="MZP1" s="3"/>
      <c r="MZQ1" s="3"/>
      <c r="MZR1" s="3"/>
      <c r="MZS1" s="3"/>
      <c r="MZT1" s="3"/>
      <c r="MZU1" s="3"/>
      <c r="MZV1" s="3"/>
      <c r="MZW1" s="3"/>
      <c r="MZX1" s="3"/>
      <c r="MZY1" s="3"/>
      <c r="MZZ1" s="3"/>
      <c r="NAA1" s="3"/>
      <c r="NAB1" s="3"/>
      <c r="NAC1" s="3"/>
      <c r="NAD1" s="3"/>
      <c r="NAE1" s="3"/>
      <c r="NAF1" s="3"/>
      <c r="NAG1" s="3"/>
      <c r="NAH1" s="3"/>
      <c r="NAI1" s="3"/>
      <c r="NAJ1" s="3"/>
      <c r="NAK1" s="3"/>
      <c r="NAL1" s="3"/>
      <c r="NAM1" s="3"/>
      <c r="NAN1" s="3"/>
      <c r="NAO1" s="3"/>
      <c r="NAP1" s="3"/>
      <c r="NAQ1" s="3"/>
      <c r="NAR1" s="3"/>
      <c r="NAS1" s="3"/>
      <c r="NAT1" s="3"/>
      <c r="NAU1" s="3"/>
      <c r="NAV1" s="3"/>
      <c r="NAW1" s="3"/>
      <c r="NAX1" s="3"/>
      <c r="NAY1" s="3"/>
      <c r="NAZ1" s="3"/>
      <c r="NBA1" s="3"/>
      <c r="NBB1" s="3"/>
      <c r="NBC1" s="3"/>
      <c r="NBD1" s="3"/>
      <c r="NBE1" s="3"/>
      <c r="NBF1" s="3"/>
      <c r="NBG1" s="3"/>
      <c r="NBH1" s="3"/>
      <c r="NBI1" s="3"/>
      <c r="NBJ1" s="3"/>
      <c r="NBK1" s="3"/>
      <c r="NBL1" s="3"/>
      <c r="NBM1" s="3"/>
      <c r="NBN1" s="3"/>
      <c r="NBO1" s="3"/>
      <c r="NBP1" s="3"/>
      <c r="NBQ1" s="3"/>
      <c r="NBR1" s="3"/>
      <c r="NBS1" s="3"/>
      <c r="NBT1" s="3"/>
      <c r="NBU1" s="3"/>
      <c r="NBV1" s="3"/>
      <c r="NBW1" s="3"/>
      <c r="NBX1" s="3"/>
      <c r="NBY1" s="3"/>
      <c r="NBZ1" s="3"/>
      <c r="NCA1" s="3"/>
      <c r="NCB1" s="3"/>
      <c r="NCC1" s="3"/>
      <c r="NCD1" s="3"/>
      <c r="NCE1" s="3"/>
      <c r="NCF1" s="3"/>
      <c r="NCG1" s="3"/>
      <c r="NCH1" s="3"/>
      <c r="NCI1" s="3"/>
      <c r="NCJ1" s="3"/>
      <c r="NCK1" s="3"/>
      <c r="NCL1" s="3"/>
      <c r="NCM1" s="3"/>
      <c r="NCN1" s="3"/>
      <c r="NCO1" s="3"/>
      <c r="NCP1" s="3"/>
      <c r="NCQ1" s="3"/>
      <c r="NCR1" s="3"/>
      <c r="NCS1" s="3"/>
      <c r="NCT1" s="3"/>
      <c r="NCU1" s="3"/>
      <c r="NCV1" s="3"/>
      <c r="NCW1" s="3"/>
      <c r="NCX1" s="3"/>
      <c r="NCY1" s="3"/>
      <c r="NCZ1" s="3"/>
      <c r="NDA1" s="3"/>
      <c r="NDB1" s="3"/>
      <c r="NDC1" s="3"/>
      <c r="NDD1" s="3"/>
      <c r="NDE1" s="3"/>
      <c r="NDF1" s="3"/>
      <c r="NDG1" s="3"/>
      <c r="NDH1" s="3"/>
      <c r="NDI1" s="3"/>
      <c r="NDJ1" s="3"/>
      <c r="NDK1" s="3"/>
      <c r="NDL1" s="3"/>
      <c r="NDM1" s="3"/>
      <c r="NDN1" s="3"/>
      <c r="NDO1" s="3"/>
      <c r="NDP1" s="3"/>
      <c r="NDQ1" s="3"/>
      <c r="NDR1" s="3"/>
      <c r="NDS1" s="3"/>
      <c r="NDT1" s="3"/>
      <c r="NDU1" s="3"/>
      <c r="NDV1" s="3"/>
      <c r="NDW1" s="3"/>
      <c r="NDX1" s="3"/>
      <c r="NDY1" s="3"/>
      <c r="NDZ1" s="3"/>
      <c r="NEA1" s="3"/>
      <c r="NEB1" s="3"/>
      <c r="NEC1" s="3"/>
      <c r="NED1" s="3"/>
      <c r="NEE1" s="3"/>
      <c r="NEF1" s="3"/>
      <c r="NEG1" s="3"/>
      <c r="NEH1" s="3"/>
      <c r="NEI1" s="3"/>
      <c r="NEJ1" s="3"/>
      <c r="NEK1" s="3"/>
      <c r="NEL1" s="3"/>
      <c r="NEM1" s="3"/>
      <c r="NEN1" s="3"/>
      <c r="NEO1" s="3"/>
      <c r="NEP1" s="3"/>
      <c r="NEQ1" s="3"/>
      <c r="NER1" s="3"/>
      <c r="NES1" s="3"/>
      <c r="NET1" s="3"/>
      <c r="NEU1" s="3"/>
      <c r="NEV1" s="3"/>
      <c r="NEW1" s="3"/>
      <c r="NEX1" s="3"/>
      <c r="NEY1" s="3"/>
      <c r="NEZ1" s="3"/>
      <c r="NFA1" s="3"/>
      <c r="NFB1" s="3"/>
      <c r="NFC1" s="3"/>
      <c r="NFD1" s="3"/>
      <c r="NFE1" s="3"/>
      <c r="NFF1" s="3"/>
      <c r="NFG1" s="3"/>
      <c r="NFH1" s="3"/>
      <c r="NFI1" s="3"/>
      <c r="NFJ1" s="3"/>
      <c r="NFK1" s="3"/>
      <c r="NFL1" s="3"/>
      <c r="NFM1" s="3"/>
      <c r="NFN1" s="3"/>
      <c r="NFO1" s="3"/>
      <c r="NFP1" s="3"/>
      <c r="NFQ1" s="3"/>
      <c r="NFR1" s="3"/>
      <c r="NFS1" s="3"/>
      <c r="NFT1" s="3"/>
      <c r="NFU1" s="3"/>
      <c r="NFV1" s="3"/>
      <c r="NFW1" s="3"/>
      <c r="NFX1" s="3"/>
      <c r="NFY1" s="3"/>
      <c r="NFZ1" s="3"/>
      <c r="NGA1" s="3"/>
      <c r="NGB1" s="3"/>
      <c r="NGC1" s="3"/>
      <c r="NGD1" s="3"/>
      <c r="NGE1" s="3"/>
      <c r="NGF1" s="3"/>
      <c r="NGG1" s="3"/>
      <c r="NGH1" s="3"/>
      <c r="NGI1" s="3"/>
      <c r="NGJ1" s="3"/>
      <c r="NGK1" s="3"/>
      <c r="NGL1" s="3"/>
      <c r="NGM1" s="3"/>
      <c r="NGN1" s="3"/>
      <c r="NGO1" s="3"/>
      <c r="NGP1" s="3"/>
      <c r="NGQ1" s="3"/>
      <c r="NGR1" s="3"/>
      <c r="NGS1" s="3"/>
      <c r="NGT1" s="3"/>
      <c r="NGU1" s="3"/>
      <c r="NGV1" s="3"/>
      <c r="NGW1" s="3"/>
      <c r="NGX1" s="3"/>
      <c r="NGY1" s="3"/>
      <c r="NGZ1" s="3"/>
      <c r="NHA1" s="3"/>
      <c r="NHB1" s="3"/>
      <c r="NHC1" s="3"/>
      <c r="NHD1" s="3"/>
      <c r="NHE1" s="3"/>
      <c r="NHF1" s="3"/>
      <c r="NHG1" s="3"/>
      <c r="NHH1" s="3"/>
      <c r="NHI1" s="3"/>
      <c r="NHJ1" s="3"/>
      <c r="NHK1" s="3"/>
      <c r="NHL1" s="3"/>
      <c r="NHM1" s="3"/>
      <c r="NHN1" s="3"/>
      <c r="NHO1" s="3"/>
      <c r="NHP1" s="3"/>
      <c r="NHQ1" s="3"/>
      <c r="NHR1" s="3"/>
      <c r="NHS1" s="3"/>
      <c r="NHT1" s="3"/>
      <c r="NHU1" s="3"/>
      <c r="NHV1" s="3"/>
      <c r="NHW1" s="3"/>
      <c r="NHX1" s="3"/>
      <c r="NHY1" s="3"/>
      <c r="NHZ1" s="3"/>
      <c r="NIA1" s="3"/>
      <c r="NIB1" s="3"/>
      <c r="NIC1" s="3"/>
      <c r="NID1" s="3"/>
      <c r="NIE1" s="3"/>
      <c r="NIF1" s="3"/>
      <c r="NIG1" s="3"/>
      <c r="NIH1" s="3"/>
      <c r="NII1" s="3"/>
      <c r="NIJ1" s="3"/>
      <c r="NIK1" s="3"/>
      <c r="NIL1" s="3"/>
      <c r="NIM1" s="3"/>
      <c r="NIN1" s="3"/>
      <c r="NIO1" s="3"/>
      <c r="NIP1" s="3"/>
      <c r="NIQ1" s="3"/>
      <c r="NIR1" s="3"/>
      <c r="NIS1" s="3"/>
      <c r="NIT1" s="3"/>
      <c r="NIU1" s="3"/>
      <c r="NIV1" s="3"/>
      <c r="NIW1" s="3"/>
      <c r="NIX1" s="3"/>
      <c r="NIY1" s="3"/>
      <c r="NIZ1" s="3"/>
      <c r="NJA1" s="3"/>
      <c r="NJB1" s="3"/>
      <c r="NJC1" s="3"/>
      <c r="NJD1" s="3"/>
      <c r="NJE1" s="3"/>
      <c r="NJF1" s="3"/>
      <c r="NJG1" s="3"/>
      <c r="NJH1" s="3"/>
      <c r="NJI1" s="3"/>
      <c r="NJJ1" s="3"/>
      <c r="NJK1" s="3"/>
      <c r="NJL1" s="3"/>
      <c r="NJM1" s="3"/>
      <c r="NJN1" s="3"/>
      <c r="NJO1" s="3"/>
      <c r="NJP1" s="3"/>
      <c r="NJQ1" s="3"/>
      <c r="NJR1" s="3"/>
      <c r="NJS1" s="3"/>
      <c r="NJT1" s="3"/>
      <c r="NJU1" s="3"/>
      <c r="NJV1" s="3"/>
      <c r="NJW1" s="3"/>
      <c r="NJX1" s="3"/>
      <c r="NJY1" s="3"/>
      <c r="NJZ1" s="3"/>
      <c r="NKA1" s="3"/>
      <c r="NKB1" s="3"/>
      <c r="NKC1" s="3"/>
      <c r="NKD1" s="3"/>
      <c r="NKE1" s="3"/>
      <c r="NKF1" s="3"/>
      <c r="NKG1" s="3"/>
      <c r="NKH1" s="3"/>
      <c r="NKI1" s="3"/>
      <c r="NKJ1" s="3"/>
      <c r="NKK1" s="3"/>
      <c r="NKL1" s="3"/>
      <c r="NKM1" s="3"/>
      <c r="NKN1" s="3"/>
      <c r="NKO1" s="3"/>
      <c r="NKP1" s="3"/>
      <c r="NKQ1" s="3"/>
      <c r="NKR1" s="3"/>
      <c r="NKS1" s="3"/>
      <c r="NKT1" s="3"/>
      <c r="NKU1" s="3"/>
      <c r="NKV1" s="3"/>
      <c r="NKW1" s="3"/>
      <c r="NKX1" s="3"/>
      <c r="NKY1" s="3"/>
      <c r="NKZ1" s="3"/>
      <c r="NLA1" s="3"/>
      <c r="NLB1" s="3"/>
      <c r="NLC1" s="3"/>
      <c r="NLD1" s="3"/>
      <c r="NLE1" s="3"/>
      <c r="NLF1" s="3"/>
      <c r="NLG1" s="3"/>
      <c r="NLH1" s="3"/>
      <c r="NLI1" s="3"/>
      <c r="NLJ1" s="3"/>
      <c r="NLK1" s="3"/>
      <c r="NLL1" s="3"/>
      <c r="NLM1" s="3"/>
      <c r="NLN1" s="3"/>
      <c r="NLO1" s="3"/>
      <c r="NLP1" s="3"/>
      <c r="NLQ1" s="3"/>
      <c r="NLR1" s="3"/>
      <c r="NLS1" s="3"/>
      <c r="NLT1" s="3"/>
      <c r="NLU1" s="3"/>
      <c r="NLV1" s="3"/>
      <c r="NLW1" s="3"/>
      <c r="NLX1" s="3"/>
      <c r="NLY1" s="3"/>
      <c r="NLZ1" s="3"/>
      <c r="NMA1" s="3"/>
      <c r="NMB1" s="3"/>
      <c r="NMC1" s="3"/>
      <c r="NMD1" s="3"/>
      <c r="NME1" s="3"/>
      <c r="NMF1" s="3"/>
      <c r="NMG1" s="3"/>
      <c r="NMH1" s="3"/>
      <c r="NMI1" s="3"/>
      <c r="NMJ1" s="3"/>
      <c r="NMK1" s="3"/>
      <c r="NML1" s="3"/>
      <c r="NMM1" s="3"/>
      <c r="NMN1" s="3"/>
      <c r="NMO1" s="3"/>
      <c r="NMP1" s="3"/>
      <c r="NMQ1" s="3"/>
      <c r="NMR1" s="3"/>
      <c r="NMS1" s="3"/>
      <c r="NMT1" s="3"/>
      <c r="NMU1" s="3"/>
      <c r="NMV1" s="3"/>
      <c r="NMW1" s="3"/>
      <c r="NMX1" s="3"/>
      <c r="NMY1" s="3"/>
      <c r="NMZ1" s="3"/>
      <c r="NNA1" s="3"/>
      <c r="NNB1" s="3"/>
      <c r="NNC1" s="3"/>
      <c r="NND1" s="3"/>
      <c r="NNE1" s="3"/>
      <c r="NNF1" s="3"/>
      <c r="NNG1" s="3"/>
      <c r="NNH1" s="3"/>
      <c r="NNI1" s="3"/>
      <c r="NNJ1" s="3"/>
      <c r="NNK1" s="3"/>
      <c r="NNL1" s="3"/>
      <c r="NNM1" s="3"/>
      <c r="NNN1" s="3"/>
      <c r="NNO1" s="3"/>
      <c r="NNP1" s="3"/>
      <c r="NNQ1" s="3"/>
      <c r="NNR1" s="3"/>
      <c r="NNS1" s="3"/>
      <c r="NNT1" s="3"/>
      <c r="NNU1" s="3"/>
      <c r="NNV1" s="3"/>
      <c r="NNW1" s="3"/>
      <c r="NNX1" s="3"/>
      <c r="NNY1" s="3"/>
      <c r="NNZ1" s="3"/>
      <c r="NOA1" s="3"/>
      <c r="NOB1" s="3"/>
      <c r="NOC1" s="3"/>
      <c r="NOD1" s="3"/>
      <c r="NOE1" s="3"/>
      <c r="NOF1" s="3"/>
      <c r="NOG1" s="3"/>
      <c r="NOH1" s="3"/>
      <c r="NOI1" s="3"/>
      <c r="NOJ1" s="3"/>
      <c r="NOK1" s="3"/>
      <c r="NOL1" s="3"/>
      <c r="NOM1" s="3"/>
      <c r="NON1" s="3"/>
      <c r="NOO1" s="3"/>
      <c r="NOP1" s="3"/>
      <c r="NOQ1" s="3"/>
      <c r="NOR1" s="3"/>
      <c r="NOS1" s="3"/>
      <c r="NOT1" s="3"/>
      <c r="NOU1" s="3"/>
      <c r="NOV1" s="3"/>
      <c r="NOW1" s="3"/>
      <c r="NOX1" s="3"/>
      <c r="NOY1" s="3"/>
      <c r="NOZ1" s="3"/>
      <c r="NPA1" s="3"/>
      <c r="NPB1" s="3"/>
      <c r="NPC1" s="3"/>
      <c r="NPD1" s="3"/>
      <c r="NPE1" s="3"/>
      <c r="NPF1" s="3"/>
      <c r="NPG1" s="3"/>
      <c r="NPH1" s="3"/>
      <c r="NPI1" s="3"/>
      <c r="NPJ1" s="3"/>
      <c r="NPK1" s="3"/>
      <c r="NPL1" s="3"/>
      <c r="NPM1" s="3"/>
      <c r="NPN1" s="3"/>
      <c r="NPO1" s="3"/>
      <c r="NPP1" s="3"/>
      <c r="NPQ1" s="3"/>
      <c r="NPR1" s="3"/>
      <c r="NPS1" s="3"/>
      <c r="NPT1" s="3"/>
      <c r="NPU1" s="3"/>
      <c r="NPV1" s="3"/>
      <c r="NPW1" s="3"/>
      <c r="NPX1" s="3"/>
      <c r="NPY1" s="3"/>
      <c r="NPZ1" s="3"/>
      <c r="NQA1" s="3"/>
      <c r="NQB1" s="3"/>
      <c r="NQC1" s="3"/>
      <c r="NQD1" s="3"/>
      <c r="NQE1" s="3"/>
      <c r="NQF1" s="3"/>
      <c r="NQG1" s="3"/>
      <c r="NQH1" s="3"/>
      <c r="NQI1" s="3"/>
      <c r="NQJ1" s="3"/>
      <c r="NQK1" s="3"/>
      <c r="NQL1" s="3"/>
      <c r="NQM1" s="3"/>
      <c r="NQN1" s="3"/>
      <c r="NQO1" s="3"/>
      <c r="NQP1" s="3"/>
      <c r="NQQ1" s="3"/>
      <c r="NQR1" s="3"/>
      <c r="NQS1" s="3"/>
      <c r="NQT1" s="3"/>
      <c r="NQU1" s="3"/>
      <c r="NQV1" s="3"/>
      <c r="NQW1" s="3"/>
      <c r="NQX1" s="3"/>
      <c r="NQY1" s="3"/>
      <c r="NQZ1" s="3"/>
      <c r="NRA1" s="3"/>
      <c r="NRB1" s="3"/>
      <c r="NRC1" s="3"/>
      <c r="NRD1" s="3"/>
      <c r="NRE1" s="3"/>
      <c r="NRF1" s="3"/>
      <c r="NRG1" s="3"/>
      <c r="NRH1" s="3"/>
      <c r="NRI1" s="3"/>
      <c r="NRJ1" s="3"/>
      <c r="NRK1" s="3"/>
      <c r="NRL1" s="3"/>
      <c r="NRM1" s="3"/>
      <c r="NRN1" s="3"/>
      <c r="NRO1" s="3"/>
      <c r="NRP1" s="3"/>
      <c r="NRQ1" s="3"/>
      <c r="NRR1" s="3"/>
      <c r="NRS1" s="3"/>
      <c r="NRT1" s="3"/>
      <c r="NRU1" s="3"/>
      <c r="NRV1" s="3"/>
      <c r="NRW1" s="3"/>
      <c r="NRX1" s="3"/>
      <c r="NRY1" s="3"/>
      <c r="NRZ1" s="3"/>
      <c r="NSA1" s="3"/>
      <c r="NSB1" s="3"/>
      <c r="NSC1" s="3"/>
      <c r="NSD1" s="3"/>
      <c r="NSE1" s="3"/>
      <c r="NSF1" s="3"/>
      <c r="NSG1" s="3"/>
      <c r="NSH1" s="3"/>
      <c r="NSI1" s="3"/>
      <c r="NSJ1" s="3"/>
      <c r="NSK1" s="3"/>
      <c r="NSL1" s="3"/>
      <c r="NSM1" s="3"/>
      <c r="NSN1" s="3"/>
      <c r="NSO1" s="3"/>
      <c r="NSP1" s="3"/>
      <c r="NSQ1" s="3"/>
      <c r="NSR1" s="3"/>
      <c r="NSS1" s="3"/>
      <c r="NST1" s="3"/>
      <c r="NSU1" s="3"/>
      <c r="NSV1" s="3"/>
      <c r="NSW1" s="3"/>
      <c r="NSX1" s="3"/>
      <c r="NSY1" s="3"/>
      <c r="NSZ1" s="3"/>
      <c r="NTA1" s="3"/>
      <c r="NTB1" s="3"/>
      <c r="NTC1" s="3"/>
      <c r="NTD1" s="3"/>
      <c r="NTE1" s="3"/>
      <c r="NTF1" s="3"/>
      <c r="NTG1" s="3"/>
      <c r="NTH1" s="3"/>
      <c r="NTI1" s="3"/>
      <c r="NTJ1" s="3"/>
      <c r="NTK1" s="3"/>
      <c r="NTL1" s="3"/>
      <c r="NTM1" s="3"/>
      <c r="NTN1" s="3"/>
      <c r="NTO1" s="3"/>
      <c r="NTP1" s="3"/>
      <c r="NTQ1" s="3"/>
      <c r="NTR1" s="3"/>
      <c r="NTS1" s="3"/>
      <c r="NTT1" s="3"/>
      <c r="NTU1" s="3"/>
      <c r="NTV1" s="3"/>
      <c r="NTW1" s="3"/>
      <c r="NTX1" s="3"/>
      <c r="NTY1" s="3"/>
      <c r="NTZ1" s="3"/>
      <c r="NUA1" s="3"/>
      <c r="NUB1" s="3"/>
      <c r="NUC1" s="3"/>
      <c r="NUD1" s="3"/>
      <c r="NUE1" s="3"/>
      <c r="NUF1" s="3"/>
      <c r="NUG1" s="3"/>
      <c r="NUH1" s="3"/>
      <c r="NUI1" s="3"/>
      <c r="NUJ1" s="3"/>
      <c r="NUK1" s="3"/>
      <c r="NUL1" s="3"/>
      <c r="NUM1" s="3"/>
      <c r="NUN1" s="3"/>
      <c r="NUO1" s="3"/>
      <c r="NUP1" s="3"/>
      <c r="NUQ1" s="3"/>
      <c r="NUR1" s="3"/>
      <c r="NUS1" s="3"/>
      <c r="NUT1" s="3"/>
      <c r="NUU1" s="3"/>
      <c r="NUV1" s="3"/>
      <c r="NUW1" s="3"/>
      <c r="NUX1" s="3"/>
      <c r="NUY1" s="3"/>
      <c r="NUZ1" s="3"/>
      <c r="NVA1" s="3"/>
      <c r="NVB1" s="3"/>
      <c r="NVC1" s="3"/>
      <c r="NVD1" s="3"/>
      <c r="NVE1" s="3"/>
      <c r="NVF1" s="3"/>
      <c r="NVG1" s="3"/>
      <c r="NVH1" s="3"/>
      <c r="NVI1" s="3"/>
      <c r="NVJ1" s="3"/>
      <c r="NVK1" s="3"/>
      <c r="NVL1" s="3"/>
      <c r="NVM1" s="3"/>
      <c r="NVN1" s="3"/>
      <c r="NVO1" s="3"/>
      <c r="NVP1" s="3"/>
      <c r="NVQ1" s="3"/>
      <c r="NVR1" s="3"/>
      <c r="NVS1" s="3"/>
      <c r="NVT1" s="3"/>
      <c r="NVU1" s="3"/>
      <c r="NVV1" s="3"/>
      <c r="NVW1" s="3"/>
      <c r="NVX1" s="3"/>
      <c r="NVY1" s="3"/>
      <c r="NVZ1" s="3"/>
      <c r="NWA1" s="3"/>
      <c r="NWB1" s="3"/>
      <c r="NWC1" s="3"/>
      <c r="NWD1" s="3"/>
      <c r="NWE1" s="3"/>
      <c r="NWF1" s="3"/>
      <c r="NWG1" s="3"/>
      <c r="NWH1" s="3"/>
      <c r="NWI1" s="3"/>
      <c r="NWJ1" s="3"/>
      <c r="NWK1" s="3"/>
      <c r="NWL1" s="3"/>
      <c r="NWM1" s="3"/>
      <c r="NWN1" s="3"/>
      <c r="NWO1" s="3"/>
      <c r="NWP1" s="3"/>
      <c r="NWQ1" s="3"/>
      <c r="NWR1" s="3"/>
      <c r="NWS1" s="3"/>
      <c r="NWT1" s="3"/>
      <c r="NWU1" s="3"/>
      <c r="NWV1" s="3"/>
      <c r="NWW1" s="3"/>
      <c r="NWX1" s="3"/>
      <c r="NWY1" s="3"/>
      <c r="NWZ1" s="3"/>
      <c r="NXA1" s="3"/>
      <c r="NXB1" s="3"/>
      <c r="NXC1" s="3"/>
      <c r="NXD1" s="3"/>
      <c r="NXE1" s="3"/>
      <c r="NXF1" s="3"/>
      <c r="NXG1" s="3"/>
      <c r="NXH1" s="3"/>
      <c r="NXI1" s="3"/>
      <c r="NXJ1" s="3"/>
      <c r="NXK1" s="3"/>
      <c r="NXL1" s="3"/>
      <c r="NXM1" s="3"/>
      <c r="NXN1" s="3"/>
      <c r="NXO1" s="3"/>
      <c r="NXP1" s="3"/>
      <c r="NXQ1" s="3"/>
      <c r="NXR1" s="3"/>
      <c r="NXS1" s="3"/>
      <c r="NXT1" s="3"/>
      <c r="NXU1" s="3"/>
      <c r="NXV1" s="3"/>
      <c r="NXW1" s="3"/>
      <c r="NXX1" s="3"/>
      <c r="NXY1" s="3"/>
      <c r="NXZ1" s="3"/>
      <c r="NYA1" s="3"/>
      <c r="NYB1" s="3"/>
      <c r="NYC1" s="3"/>
      <c r="NYD1" s="3"/>
      <c r="NYE1" s="3"/>
      <c r="NYF1" s="3"/>
      <c r="NYG1" s="3"/>
      <c r="NYH1" s="3"/>
      <c r="NYI1" s="3"/>
      <c r="NYJ1" s="3"/>
      <c r="NYK1" s="3"/>
      <c r="NYL1" s="3"/>
      <c r="NYM1" s="3"/>
      <c r="NYN1" s="3"/>
      <c r="NYO1" s="3"/>
      <c r="NYP1" s="3"/>
      <c r="NYQ1" s="3"/>
      <c r="NYR1" s="3"/>
      <c r="NYS1" s="3"/>
      <c r="NYT1" s="3"/>
      <c r="NYU1" s="3"/>
      <c r="NYV1" s="3"/>
      <c r="NYW1" s="3"/>
      <c r="NYX1" s="3"/>
      <c r="NYY1" s="3"/>
      <c r="NYZ1" s="3"/>
      <c r="NZA1" s="3"/>
      <c r="NZB1" s="3"/>
      <c r="NZC1" s="3"/>
      <c r="NZD1" s="3"/>
      <c r="NZE1" s="3"/>
      <c r="NZF1" s="3"/>
      <c r="NZG1" s="3"/>
      <c r="NZH1" s="3"/>
      <c r="NZI1" s="3"/>
      <c r="NZJ1" s="3"/>
      <c r="NZK1" s="3"/>
      <c r="NZL1" s="3"/>
      <c r="NZM1" s="3"/>
      <c r="NZN1" s="3"/>
      <c r="NZO1" s="3"/>
      <c r="NZP1" s="3"/>
      <c r="NZQ1" s="3"/>
      <c r="NZR1" s="3"/>
      <c r="NZS1" s="3"/>
      <c r="NZT1" s="3"/>
      <c r="NZU1" s="3"/>
      <c r="NZV1" s="3"/>
      <c r="NZW1" s="3"/>
      <c r="NZX1" s="3"/>
      <c r="NZY1" s="3"/>
      <c r="NZZ1" s="3"/>
      <c r="OAA1" s="3"/>
      <c r="OAB1" s="3"/>
      <c r="OAC1" s="3"/>
      <c r="OAD1" s="3"/>
      <c r="OAE1" s="3"/>
      <c r="OAF1" s="3"/>
      <c r="OAG1" s="3"/>
      <c r="OAH1" s="3"/>
      <c r="OAI1" s="3"/>
      <c r="OAJ1" s="3"/>
      <c r="OAK1" s="3"/>
      <c r="OAL1" s="3"/>
      <c r="OAM1" s="3"/>
      <c r="OAN1" s="3"/>
      <c r="OAO1" s="3"/>
      <c r="OAP1" s="3"/>
      <c r="OAQ1" s="3"/>
      <c r="OAR1" s="3"/>
      <c r="OAS1" s="3"/>
      <c r="OAT1" s="3"/>
      <c r="OAU1" s="3"/>
      <c r="OAV1" s="3"/>
      <c r="OAW1" s="3"/>
      <c r="OAX1" s="3"/>
      <c r="OAY1" s="3"/>
      <c r="OAZ1" s="3"/>
      <c r="OBA1" s="3"/>
      <c r="OBB1" s="3"/>
      <c r="OBC1" s="3"/>
      <c r="OBD1" s="3"/>
      <c r="OBE1" s="3"/>
      <c r="OBF1" s="3"/>
      <c r="OBG1" s="3"/>
      <c r="OBH1" s="3"/>
      <c r="OBI1" s="3"/>
      <c r="OBJ1" s="3"/>
      <c r="OBK1" s="3"/>
      <c r="OBL1" s="3"/>
      <c r="OBM1" s="3"/>
      <c r="OBN1" s="3"/>
      <c r="OBO1" s="3"/>
      <c r="OBP1" s="3"/>
      <c r="OBQ1" s="3"/>
      <c r="OBR1" s="3"/>
      <c r="OBS1" s="3"/>
      <c r="OBT1" s="3"/>
      <c r="OBU1" s="3"/>
      <c r="OBV1" s="3"/>
      <c r="OBW1" s="3"/>
      <c r="OBX1" s="3"/>
      <c r="OBY1" s="3"/>
      <c r="OBZ1" s="3"/>
      <c r="OCA1" s="3"/>
      <c r="OCB1" s="3"/>
      <c r="OCC1" s="3"/>
      <c r="OCD1" s="3"/>
      <c r="OCE1" s="3"/>
      <c r="OCF1" s="3"/>
      <c r="OCG1" s="3"/>
      <c r="OCH1" s="3"/>
      <c r="OCI1" s="3"/>
      <c r="OCJ1" s="3"/>
      <c r="OCK1" s="3"/>
      <c r="OCL1" s="3"/>
      <c r="OCM1" s="3"/>
      <c r="OCN1" s="3"/>
      <c r="OCO1" s="3"/>
      <c r="OCP1" s="3"/>
      <c r="OCQ1" s="3"/>
      <c r="OCR1" s="3"/>
      <c r="OCS1" s="3"/>
      <c r="OCT1" s="3"/>
      <c r="OCU1" s="3"/>
      <c r="OCV1" s="3"/>
      <c r="OCW1" s="3"/>
      <c r="OCX1" s="3"/>
      <c r="OCY1" s="3"/>
      <c r="OCZ1" s="3"/>
      <c r="ODA1" s="3"/>
      <c r="ODB1" s="3"/>
      <c r="ODC1" s="3"/>
      <c r="ODD1" s="3"/>
      <c r="ODE1" s="3"/>
      <c r="ODF1" s="3"/>
      <c r="ODG1" s="3"/>
      <c r="ODH1" s="3"/>
      <c r="ODI1" s="3"/>
      <c r="ODJ1" s="3"/>
      <c r="ODK1" s="3"/>
      <c r="ODL1" s="3"/>
      <c r="ODM1" s="3"/>
      <c r="ODN1" s="3"/>
      <c r="ODO1" s="3"/>
      <c r="ODP1" s="3"/>
      <c r="ODQ1" s="3"/>
      <c r="ODR1" s="3"/>
      <c r="ODS1" s="3"/>
      <c r="ODT1" s="3"/>
      <c r="ODU1" s="3"/>
      <c r="ODV1" s="3"/>
      <c r="ODW1" s="3"/>
      <c r="ODX1" s="3"/>
      <c r="ODY1" s="3"/>
      <c r="ODZ1" s="3"/>
      <c r="OEA1" s="3"/>
      <c r="OEB1" s="3"/>
      <c r="OEC1" s="3"/>
      <c r="OED1" s="3"/>
      <c r="OEE1" s="3"/>
      <c r="OEF1" s="3"/>
      <c r="OEG1" s="3"/>
      <c r="OEH1" s="3"/>
      <c r="OEI1" s="3"/>
      <c r="OEJ1" s="3"/>
      <c r="OEK1" s="3"/>
      <c r="OEL1" s="3"/>
      <c r="OEM1" s="3"/>
      <c r="OEN1" s="3"/>
      <c r="OEO1" s="3"/>
      <c r="OEP1" s="3"/>
      <c r="OEQ1" s="3"/>
      <c r="OER1" s="3"/>
      <c r="OES1" s="3"/>
      <c r="OET1" s="3"/>
      <c r="OEU1" s="3"/>
      <c r="OEV1" s="3"/>
      <c r="OEW1" s="3"/>
      <c r="OEX1" s="3"/>
      <c r="OEY1" s="3"/>
      <c r="OEZ1" s="3"/>
      <c r="OFA1" s="3"/>
      <c r="OFB1" s="3"/>
      <c r="OFC1" s="3"/>
      <c r="OFD1" s="3"/>
      <c r="OFE1" s="3"/>
      <c r="OFF1" s="3"/>
      <c r="OFG1" s="3"/>
      <c r="OFH1" s="3"/>
      <c r="OFI1" s="3"/>
      <c r="OFJ1" s="3"/>
      <c r="OFK1" s="3"/>
      <c r="OFL1" s="3"/>
      <c r="OFM1" s="3"/>
      <c r="OFN1" s="3"/>
      <c r="OFO1" s="3"/>
      <c r="OFP1" s="3"/>
      <c r="OFQ1" s="3"/>
      <c r="OFR1" s="3"/>
      <c r="OFS1" s="3"/>
      <c r="OFT1" s="3"/>
      <c r="OFU1" s="3"/>
      <c r="OFV1" s="3"/>
      <c r="OFW1" s="3"/>
      <c r="OFX1" s="3"/>
      <c r="OFY1" s="3"/>
      <c r="OFZ1" s="3"/>
      <c r="OGA1" s="3"/>
      <c r="OGB1" s="3"/>
      <c r="OGC1" s="3"/>
      <c r="OGD1" s="3"/>
      <c r="OGE1" s="3"/>
      <c r="OGF1" s="3"/>
      <c r="OGG1" s="3"/>
      <c r="OGH1" s="3"/>
      <c r="OGI1" s="3"/>
      <c r="OGJ1" s="3"/>
      <c r="OGK1" s="3"/>
      <c r="OGL1" s="3"/>
      <c r="OGM1" s="3"/>
      <c r="OGN1" s="3"/>
      <c r="OGO1" s="3"/>
      <c r="OGP1" s="3"/>
      <c r="OGQ1" s="3"/>
      <c r="OGR1" s="3"/>
      <c r="OGS1" s="3"/>
      <c r="OGT1" s="3"/>
      <c r="OGU1" s="3"/>
      <c r="OGV1" s="3"/>
      <c r="OGW1" s="3"/>
      <c r="OGX1" s="3"/>
      <c r="OGY1" s="3"/>
      <c r="OGZ1" s="3"/>
      <c r="OHA1" s="3"/>
      <c r="OHB1" s="3"/>
      <c r="OHC1" s="3"/>
      <c r="OHD1" s="3"/>
      <c r="OHE1" s="3"/>
      <c r="OHF1" s="3"/>
      <c r="OHG1" s="3"/>
      <c r="OHH1" s="3"/>
      <c r="OHI1" s="3"/>
      <c r="OHJ1" s="3"/>
      <c r="OHK1" s="3"/>
      <c r="OHL1" s="3"/>
      <c r="OHM1" s="3"/>
      <c r="OHN1" s="3"/>
      <c r="OHO1" s="3"/>
      <c r="OHP1" s="3"/>
      <c r="OHQ1" s="3"/>
      <c r="OHR1" s="3"/>
      <c r="OHS1" s="3"/>
      <c r="OHT1" s="3"/>
      <c r="OHU1" s="3"/>
      <c r="OHV1" s="3"/>
      <c r="OHW1" s="3"/>
      <c r="OHX1" s="3"/>
      <c r="OHY1" s="3"/>
      <c r="OHZ1" s="3"/>
      <c r="OIA1" s="3"/>
      <c r="OIB1" s="3"/>
      <c r="OIC1" s="3"/>
      <c r="OID1" s="3"/>
      <c r="OIE1" s="3"/>
      <c r="OIF1" s="3"/>
      <c r="OIG1" s="3"/>
      <c r="OIH1" s="3"/>
      <c r="OII1" s="3"/>
      <c r="OIJ1" s="3"/>
      <c r="OIK1" s="3"/>
      <c r="OIL1" s="3"/>
      <c r="OIM1" s="3"/>
      <c r="OIN1" s="3"/>
      <c r="OIO1" s="3"/>
      <c r="OIP1" s="3"/>
      <c r="OIQ1" s="3"/>
      <c r="OIR1" s="3"/>
      <c r="OIS1" s="3"/>
      <c r="OIT1" s="3"/>
      <c r="OIU1" s="3"/>
      <c r="OIV1" s="3"/>
      <c r="OIW1" s="3"/>
      <c r="OIX1" s="3"/>
      <c r="OIY1" s="3"/>
      <c r="OIZ1" s="3"/>
      <c r="OJA1" s="3"/>
      <c r="OJB1" s="3"/>
      <c r="OJC1" s="3"/>
      <c r="OJD1" s="3"/>
      <c r="OJE1" s="3"/>
      <c r="OJF1" s="3"/>
      <c r="OJG1" s="3"/>
      <c r="OJH1" s="3"/>
      <c r="OJI1" s="3"/>
      <c r="OJJ1" s="3"/>
      <c r="OJK1" s="3"/>
      <c r="OJL1" s="3"/>
      <c r="OJM1" s="3"/>
      <c r="OJN1" s="3"/>
      <c r="OJO1" s="3"/>
      <c r="OJP1" s="3"/>
      <c r="OJQ1" s="3"/>
      <c r="OJR1" s="3"/>
      <c r="OJS1" s="3"/>
      <c r="OJT1" s="3"/>
      <c r="OJU1" s="3"/>
      <c r="OJV1" s="3"/>
      <c r="OJW1" s="3"/>
      <c r="OJX1" s="3"/>
      <c r="OJY1" s="3"/>
      <c r="OJZ1" s="3"/>
      <c r="OKA1" s="3"/>
      <c r="OKB1" s="3"/>
      <c r="OKC1" s="3"/>
      <c r="OKD1" s="3"/>
      <c r="OKE1" s="3"/>
      <c r="OKF1" s="3"/>
      <c r="OKG1" s="3"/>
      <c r="OKH1" s="3"/>
      <c r="OKI1" s="3"/>
      <c r="OKJ1" s="3"/>
      <c r="OKK1" s="3"/>
      <c r="OKL1" s="3"/>
      <c r="OKM1" s="3"/>
      <c r="OKN1" s="3"/>
      <c r="OKO1" s="3"/>
      <c r="OKP1" s="3"/>
      <c r="OKQ1" s="3"/>
      <c r="OKR1" s="3"/>
      <c r="OKS1" s="3"/>
      <c r="OKT1" s="3"/>
      <c r="OKU1" s="3"/>
      <c r="OKV1" s="3"/>
      <c r="OKW1" s="3"/>
      <c r="OKX1" s="3"/>
      <c r="OKY1" s="3"/>
      <c r="OKZ1" s="3"/>
      <c r="OLA1" s="3"/>
      <c r="OLB1" s="3"/>
      <c r="OLC1" s="3"/>
      <c r="OLD1" s="3"/>
      <c r="OLE1" s="3"/>
      <c r="OLF1" s="3"/>
      <c r="OLG1" s="3"/>
      <c r="OLH1" s="3"/>
      <c r="OLI1" s="3"/>
      <c r="OLJ1" s="3"/>
      <c r="OLK1" s="3"/>
      <c r="OLL1" s="3"/>
      <c r="OLM1" s="3"/>
      <c r="OLN1" s="3"/>
      <c r="OLO1" s="3"/>
      <c r="OLP1" s="3"/>
      <c r="OLQ1" s="3"/>
      <c r="OLR1" s="3"/>
      <c r="OLS1" s="3"/>
      <c r="OLT1" s="3"/>
      <c r="OLU1" s="3"/>
      <c r="OLV1" s="3"/>
      <c r="OLW1" s="3"/>
      <c r="OLX1" s="3"/>
      <c r="OLY1" s="3"/>
      <c r="OLZ1" s="3"/>
      <c r="OMA1" s="3"/>
      <c r="OMB1" s="3"/>
      <c r="OMC1" s="3"/>
      <c r="OMD1" s="3"/>
      <c r="OME1" s="3"/>
      <c r="OMF1" s="3"/>
      <c r="OMG1" s="3"/>
      <c r="OMH1" s="3"/>
      <c r="OMI1" s="3"/>
      <c r="OMJ1" s="3"/>
      <c r="OMK1" s="3"/>
      <c r="OML1" s="3"/>
      <c r="OMM1" s="3"/>
      <c r="OMN1" s="3"/>
      <c r="OMO1" s="3"/>
      <c r="OMP1" s="3"/>
      <c r="OMQ1" s="3"/>
      <c r="OMR1" s="3"/>
      <c r="OMS1" s="3"/>
      <c r="OMT1" s="3"/>
      <c r="OMU1" s="3"/>
      <c r="OMV1" s="3"/>
      <c r="OMW1" s="3"/>
      <c r="OMX1" s="3"/>
      <c r="OMY1" s="3"/>
      <c r="OMZ1" s="3"/>
      <c r="ONA1" s="3"/>
      <c r="ONB1" s="3"/>
      <c r="ONC1" s="3"/>
      <c r="OND1" s="3"/>
      <c r="ONE1" s="3"/>
      <c r="ONF1" s="3"/>
      <c r="ONG1" s="3"/>
      <c r="ONH1" s="3"/>
      <c r="ONI1" s="3"/>
      <c r="ONJ1" s="3"/>
      <c r="ONK1" s="3"/>
      <c r="ONL1" s="3"/>
      <c r="ONM1" s="3"/>
      <c r="ONN1" s="3"/>
      <c r="ONO1" s="3"/>
      <c r="ONP1" s="3"/>
      <c r="ONQ1" s="3"/>
      <c r="ONR1" s="3"/>
      <c r="ONS1" s="3"/>
      <c r="ONT1" s="3"/>
      <c r="ONU1" s="3"/>
      <c r="ONV1" s="3"/>
      <c r="ONW1" s="3"/>
      <c r="ONX1" s="3"/>
      <c r="ONY1" s="3"/>
      <c r="ONZ1" s="3"/>
      <c r="OOA1" s="3"/>
      <c r="OOB1" s="3"/>
      <c r="OOC1" s="3"/>
      <c r="OOD1" s="3"/>
      <c r="OOE1" s="3"/>
      <c r="OOF1" s="3"/>
      <c r="OOG1" s="3"/>
      <c r="OOH1" s="3"/>
      <c r="OOI1" s="3"/>
      <c r="OOJ1" s="3"/>
      <c r="OOK1" s="3"/>
      <c r="OOL1" s="3"/>
      <c r="OOM1" s="3"/>
      <c r="OON1" s="3"/>
      <c r="OOO1" s="3"/>
      <c r="OOP1" s="3"/>
      <c r="OOQ1" s="3"/>
      <c r="OOR1" s="3"/>
      <c r="OOS1" s="3"/>
      <c r="OOT1" s="3"/>
      <c r="OOU1" s="3"/>
      <c r="OOV1" s="3"/>
      <c r="OOW1" s="3"/>
      <c r="OOX1" s="3"/>
      <c r="OOY1" s="3"/>
      <c r="OOZ1" s="3"/>
      <c r="OPA1" s="3"/>
      <c r="OPB1" s="3"/>
      <c r="OPC1" s="3"/>
      <c r="OPD1" s="3"/>
      <c r="OPE1" s="3"/>
      <c r="OPF1" s="3"/>
      <c r="OPG1" s="3"/>
      <c r="OPH1" s="3"/>
      <c r="OPI1" s="3"/>
      <c r="OPJ1" s="3"/>
      <c r="OPK1" s="3"/>
      <c r="OPL1" s="3"/>
      <c r="OPM1" s="3"/>
      <c r="OPN1" s="3"/>
      <c r="OPO1" s="3"/>
      <c r="OPP1" s="3"/>
      <c r="OPQ1" s="3"/>
      <c r="OPR1" s="3"/>
      <c r="OPS1" s="3"/>
      <c r="OPT1" s="3"/>
      <c r="OPU1" s="3"/>
      <c r="OPV1" s="3"/>
      <c r="OPW1" s="3"/>
      <c r="OPX1" s="3"/>
      <c r="OPY1" s="3"/>
      <c r="OPZ1" s="3"/>
      <c r="OQA1" s="3"/>
      <c r="OQB1" s="3"/>
      <c r="OQC1" s="3"/>
      <c r="OQD1" s="3"/>
      <c r="OQE1" s="3"/>
      <c r="OQF1" s="3"/>
      <c r="OQG1" s="3"/>
      <c r="OQH1" s="3"/>
      <c r="OQI1" s="3"/>
      <c r="OQJ1" s="3"/>
      <c r="OQK1" s="3"/>
      <c r="OQL1" s="3"/>
      <c r="OQM1" s="3"/>
      <c r="OQN1" s="3"/>
      <c r="OQO1" s="3"/>
      <c r="OQP1" s="3"/>
      <c r="OQQ1" s="3"/>
      <c r="OQR1" s="3"/>
      <c r="OQS1" s="3"/>
      <c r="OQT1" s="3"/>
      <c r="OQU1" s="3"/>
      <c r="OQV1" s="3"/>
      <c r="OQW1" s="3"/>
      <c r="OQX1" s="3"/>
      <c r="OQY1" s="3"/>
      <c r="OQZ1" s="3"/>
      <c r="ORA1" s="3"/>
      <c r="ORB1" s="3"/>
      <c r="ORC1" s="3"/>
      <c r="ORD1" s="3"/>
      <c r="ORE1" s="3"/>
      <c r="ORF1" s="3"/>
      <c r="ORG1" s="3"/>
      <c r="ORH1" s="3"/>
      <c r="ORI1" s="3"/>
      <c r="ORJ1" s="3"/>
      <c r="ORK1" s="3"/>
      <c r="ORL1" s="3"/>
      <c r="ORM1" s="3"/>
      <c r="ORN1" s="3"/>
      <c r="ORO1" s="3"/>
      <c r="ORP1" s="3"/>
      <c r="ORQ1" s="3"/>
      <c r="ORR1" s="3"/>
      <c r="ORS1" s="3"/>
      <c r="ORT1" s="3"/>
      <c r="ORU1" s="3"/>
      <c r="ORV1" s="3"/>
      <c r="ORW1" s="3"/>
      <c r="ORX1" s="3"/>
      <c r="ORY1" s="3"/>
      <c r="ORZ1" s="3"/>
      <c r="OSA1" s="3"/>
      <c r="OSB1" s="3"/>
      <c r="OSC1" s="3"/>
      <c r="OSD1" s="3"/>
      <c r="OSE1" s="3"/>
      <c r="OSF1" s="3"/>
      <c r="OSG1" s="3"/>
      <c r="OSH1" s="3"/>
      <c r="OSI1" s="3"/>
      <c r="OSJ1" s="3"/>
      <c r="OSK1" s="3"/>
      <c r="OSL1" s="3"/>
      <c r="OSM1" s="3"/>
      <c r="OSN1" s="3"/>
      <c r="OSO1" s="3"/>
      <c r="OSP1" s="3"/>
      <c r="OSQ1" s="3"/>
      <c r="OSR1" s="3"/>
      <c r="OSS1" s="3"/>
      <c r="OST1" s="3"/>
      <c r="OSU1" s="3"/>
      <c r="OSV1" s="3"/>
      <c r="OSW1" s="3"/>
      <c r="OSX1" s="3"/>
      <c r="OSY1" s="3"/>
      <c r="OSZ1" s="3"/>
      <c r="OTA1" s="3"/>
      <c r="OTB1" s="3"/>
      <c r="OTC1" s="3"/>
      <c r="OTD1" s="3"/>
      <c r="OTE1" s="3"/>
      <c r="OTF1" s="3"/>
      <c r="OTG1" s="3"/>
      <c r="OTH1" s="3"/>
      <c r="OTI1" s="3"/>
      <c r="OTJ1" s="3"/>
      <c r="OTK1" s="3"/>
      <c r="OTL1" s="3"/>
      <c r="OTM1" s="3"/>
      <c r="OTN1" s="3"/>
      <c r="OTO1" s="3"/>
      <c r="OTP1" s="3"/>
      <c r="OTQ1" s="3"/>
      <c r="OTR1" s="3"/>
      <c r="OTS1" s="3"/>
      <c r="OTT1" s="3"/>
      <c r="OTU1" s="3"/>
      <c r="OTV1" s="3"/>
      <c r="OTW1" s="3"/>
      <c r="OTX1" s="3"/>
      <c r="OTY1" s="3"/>
      <c r="OTZ1" s="3"/>
      <c r="OUA1" s="3"/>
      <c r="OUB1" s="3"/>
      <c r="OUC1" s="3"/>
      <c r="OUD1" s="3"/>
      <c r="OUE1" s="3"/>
      <c r="OUF1" s="3"/>
      <c r="OUG1" s="3"/>
      <c r="OUH1" s="3"/>
      <c r="OUI1" s="3"/>
      <c r="OUJ1" s="3"/>
      <c r="OUK1" s="3"/>
      <c r="OUL1" s="3"/>
      <c r="OUM1" s="3"/>
      <c r="OUN1" s="3"/>
      <c r="OUO1" s="3"/>
      <c r="OUP1" s="3"/>
      <c r="OUQ1" s="3"/>
      <c r="OUR1" s="3"/>
      <c r="OUS1" s="3"/>
      <c r="OUT1" s="3"/>
      <c r="OUU1" s="3"/>
      <c r="OUV1" s="3"/>
      <c r="OUW1" s="3"/>
      <c r="OUX1" s="3"/>
      <c r="OUY1" s="3"/>
      <c r="OUZ1" s="3"/>
      <c r="OVA1" s="3"/>
      <c r="OVB1" s="3"/>
      <c r="OVC1" s="3"/>
      <c r="OVD1" s="3"/>
      <c r="OVE1" s="3"/>
      <c r="OVF1" s="3"/>
      <c r="OVG1" s="3"/>
      <c r="OVH1" s="3"/>
      <c r="OVI1" s="3"/>
      <c r="OVJ1" s="3"/>
      <c r="OVK1" s="3"/>
      <c r="OVL1" s="3"/>
      <c r="OVM1" s="3"/>
      <c r="OVN1" s="3"/>
      <c r="OVO1" s="3"/>
      <c r="OVP1" s="3"/>
      <c r="OVQ1" s="3"/>
      <c r="OVR1" s="3"/>
      <c r="OVS1" s="3"/>
      <c r="OVT1" s="3"/>
      <c r="OVU1" s="3"/>
      <c r="OVV1" s="3"/>
      <c r="OVW1" s="3"/>
      <c r="OVX1" s="3"/>
      <c r="OVY1" s="3"/>
      <c r="OVZ1" s="3"/>
      <c r="OWA1" s="3"/>
      <c r="OWB1" s="3"/>
      <c r="OWC1" s="3"/>
      <c r="OWD1" s="3"/>
      <c r="OWE1" s="3"/>
      <c r="OWF1" s="3"/>
      <c r="OWG1" s="3"/>
      <c r="OWH1" s="3"/>
      <c r="OWI1" s="3"/>
      <c r="OWJ1" s="3"/>
      <c r="OWK1" s="3"/>
      <c r="OWL1" s="3"/>
      <c r="OWM1" s="3"/>
      <c r="OWN1" s="3"/>
      <c r="OWO1" s="3"/>
      <c r="OWP1" s="3"/>
      <c r="OWQ1" s="3"/>
      <c r="OWR1" s="3"/>
      <c r="OWS1" s="3"/>
      <c r="OWT1" s="3"/>
      <c r="OWU1" s="3"/>
      <c r="OWV1" s="3"/>
      <c r="OWW1" s="3"/>
      <c r="OWX1" s="3"/>
      <c r="OWY1" s="3"/>
      <c r="OWZ1" s="3"/>
      <c r="OXA1" s="3"/>
      <c r="OXB1" s="3"/>
      <c r="OXC1" s="3"/>
      <c r="OXD1" s="3"/>
      <c r="OXE1" s="3"/>
      <c r="OXF1" s="3"/>
      <c r="OXG1" s="3"/>
      <c r="OXH1" s="3"/>
      <c r="OXI1" s="3"/>
      <c r="OXJ1" s="3"/>
      <c r="OXK1" s="3"/>
      <c r="OXL1" s="3"/>
      <c r="OXM1" s="3"/>
      <c r="OXN1" s="3"/>
      <c r="OXO1" s="3"/>
      <c r="OXP1" s="3"/>
      <c r="OXQ1" s="3"/>
      <c r="OXR1" s="3"/>
      <c r="OXS1" s="3"/>
      <c r="OXT1" s="3"/>
      <c r="OXU1" s="3"/>
      <c r="OXV1" s="3"/>
      <c r="OXW1" s="3"/>
      <c r="OXX1" s="3"/>
      <c r="OXY1" s="3"/>
      <c r="OXZ1" s="3"/>
      <c r="OYA1" s="3"/>
      <c r="OYB1" s="3"/>
      <c r="OYC1" s="3"/>
      <c r="OYD1" s="3"/>
      <c r="OYE1" s="3"/>
      <c r="OYF1" s="3"/>
      <c r="OYG1" s="3"/>
      <c r="OYH1" s="3"/>
      <c r="OYI1" s="3"/>
      <c r="OYJ1" s="3"/>
      <c r="OYK1" s="3"/>
      <c r="OYL1" s="3"/>
      <c r="OYM1" s="3"/>
      <c r="OYN1" s="3"/>
      <c r="OYO1" s="3"/>
      <c r="OYP1" s="3"/>
      <c r="OYQ1" s="3"/>
      <c r="OYR1" s="3"/>
      <c r="OYS1" s="3"/>
      <c r="OYT1" s="3"/>
      <c r="OYU1" s="3"/>
      <c r="OYV1" s="3"/>
      <c r="OYW1" s="3"/>
      <c r="OYX1" s="3"/>
      <c r="OYY1" s="3"/>
      <c r="OYZ1" s="3"/>
      <c r="OZA1" s="3"/>
      <c r="OZB1" s="3"/>
      <c r="OZC1" s="3"/>
      <c r="OZD1" s="3"/>
      <c r="OZE1" s="3"/>
      <c r="OZF1" s="3"/>
      <c r="OZG1" s="3"/>
      <c r="OZH1" s="3"/>
      <c r="OZI1" s="3"/>
      <c r="OZJ1" s="3"/>
      <c r="OZK1" s="3"/>
      <c r="OZL1" s="3"/>
      <c r="OZM1" s="3"/>
      <c r="OZN1" s="3"/>
      <c r="OZO1" s="3"/>
      <c r="OZP1" s="3"/>
      <c r="OZQ1" s="3"/>
      <c r="OZR1" s="3"/>
      <c r="OZS1" s="3"/>
      <c r="OZT1" s="3"/>
      <c r="OZU1" s="3"/>
      <c r="OZV1" s="3"/>
      <c r="OZW1" s="3"/>
      <c r="OZX1" s="3"/>
      <c r="OZY1" s="3"/>
      <c r="OZZ1" s="3"/>
      <c r="PAA1" s="3"/>
      <c r="PAB1" s="3"/>
      <c r="PAC1" s="3"/>
      <c r="PAD1" s="3"/>
      <c r="PAE1" s="3"/>
      <c r="PAF1" s="3"/>
      <c r="PAG1" s="3"/>
      <c r="PAH1" s="3"/>
      <c r="PAI1" s="3"/>
      <c r="PAJ1" s="3"/>
      <c r="PAK1" s="3"/>
      <c r="PAL1" s="3"/>
      <c r="PAM1" s="3"/>
      <c r="PAN1" s="3"/>
      <c r="PAO1" s="3"/>
      <c r="PAP1" s="3"/>
      <c r="PAQ1" s="3"/>
      <c r="PAR1" s="3"/>
      <c r="PAS1" s="3"/>
      <c r="PAT1" s="3"/>
      <c r="PAU1" s="3"/>
      <c r="PAV1" s="3"/>
      <c r="PAW1" s="3"/>
      <c r="PAX1" s="3"/>
      <c r="PAY1" s="3"/>
      <c r="PAZ1" s="3"/>
      <c r="PBA1" s="3"/>
      <c r="PBB1" s="3"/>
      <c r="PBC1" s="3"/>
      <c r="PBD1" s="3"/>
      <c r="PBE1" s="3"/>
      <c r="PBF1" s="3"/>
      <c r="PBG1" s="3"/>
      <c r="PBH1" s="3"/>
      <c r="PBI1" s="3"/>
      <c r="PBJ1" s="3"/>
      <c r="PBK1" s="3"/>
      <c r="PBL1" s="3"/>
      <c r="PBM1" s="3"/>
      <c r="PBN1" s="3"/>
      <c r="PBO1" s="3"/>
      <c r="PBP1" s="3"/>
      <c r="PBQ1" s="3"/>
      <c r="PBR1" s="3"/>
      <c r="PBS1" s="3"/>
      <c r="PBT1" s="3"/>
      <c r="PBU1" s="3"/>
      <c r="PBV1" s="3"/>
      <c r="PBW1" s="3"/>
      <c r="PBX1" s="3"/>
      <c r="PBY1" s="3"/>
      <c r="PBZ1" s="3"/>
      <c r="PCA1" s="3"/>
      <c r="PCB1" s="3"/>
      <c r="PCC1" s="3"/>
      <c r="PCD1" s="3"/>
      <c r="PCE1" s="3"/>
      <c r="PCF1" s="3"/>
      <c r="PCG1" s="3"/>
      <c r="PCH1" s="3"/>
      <c r="PCI1" s="3"/>
      <c r="PCJ1" s="3"/>
      <c r="PCK1" s="3"/>
      <c r="PCL1" s="3"/>
      <c r="PCM1" s="3"/>
      <c r="PCN1" s="3"/>
      <c r="PCO1" s="3"/>
      <c r="PCP1" s="3"/>
      <c r="PCQ1" s="3"/>
      <c r="PCR1" s="3"/>
      <c r="PCS1" s="3"/>
      <c r="PCT1" s="3"/>
      <c r="PCU1" s="3"/>
      <c r="PCV1" s="3"/>
      <c r="PCW1" s="3"/>
      <c r="PCX1" s="3"/>
      <c r="PCY1" s="3"/>
      <c r="PCZ1" s="3"/>
      <c r="PDA1" s="3"/>
      <c r="PDB1" s="3"/>
      <c r="PDC1" s="3"/>
      <c r="PDD1" s="3"/>
      <c r="PDE1" s="3"/>
      <c r="PDF1" s="3"/>
      <c r="PDG1" s="3"/>
      <c r="PDH1" s="3"/>
      <c r="PDI1" s="3"/>
      <c r="PDJ1" s="3"/>
      <c r="PDK1" s="3"/>
      <c r="PDL1" s="3"/>
      <c r="PDM1" s="3"/>
      <c r="PDN1" s="3"/>
      <c r="PDO1" s="3"/>
      <c r="PDP1" s="3"/>
      <c r="PDQ1" s="3"/>
      <c r="PDR1" s="3"/>
      <c r="PDS1" s="3"/>
      <c r="PDT1" s="3"/>
      <c r="PDU1" s="3"/>
      <c r="PDV1" s="3"/>
      <c r="PDW1" s="3"/>
      <c r="PDX1" s="3"/>
      <c r="PDY1" s="3"/>
      <c r="PDZ1" s="3"/>
      <c r="PEA1" s="3"/>
      <c r="PEB1" s="3"/>
      <c r="PEC1" s="3"/>
      <c r="PED1" s="3"/>
      <c r="PEE1" s="3"/>
      <c r="PEF1" s="3"/>
      <c r="PEG1" s="3"/>
      <c r="PEH1" s="3"/>
      <c r="PEI1" s="3"/>
      <c r="PEJ1" s="3"/>
      <c r="PEK1" s="3"/>
      <c r="PEL1" s="3"/>
      <c r="PEM1" s="3"/>
      <c r="PEN1" s="3"/>
      <c r="PEO1" s="3"/>
      <c r="PEP1" s="3"/>
      <c r="PEQ1" s="3"/>
      <c r="PER1" s="3"/>
      <c r="PES1" s="3"/>
      <c r="PET1" s="3"/>
      <c r="PEU1" s="3"/>
      <c r="PEV1" s="3"/>
      <c r="PEW1" s="3"/>
      <c r="PEX1" s="3"/>
      <c r="PEY1" s="3"/>
      <c r="PEZ1" s="3"/>
      <c r="PFA1" s="3"/>
      <c r="PFB1" s="3"/>
      <c r="PFC1" s="3"/>
      <c r="PFD1" s="3"/>
      <c r="PFE1" s="3"/>
      <c r="PFF1" s="3"/>
      <c r="PFG1" s="3"/>
      <c r="PFH1" s="3"/>
      <c r="PFI1" s="3"/>
      <c r="PFJ1" s="3"/>
      <c r="PFK1" s="3"/>
      <c r="PFL1" s="3"/>
      <c r="PFM1" s="3"/>
      <c r="PFN1" s="3"/>
      <c r="PFO1" s="3"/>
      <c r="PFP1" s="3"/>
      <c r="PFQ1" s="3"/>
      <c r="PFR1" s="3"/>
      <c r="PFS1" s="3"/>
      <c r="PFT1" s="3"/>
      <c r="PFU1" s="3"/>
      <c r="PFV1" s="3"/>
      <c r="PFW1" s="3"/>
      <c r="PFX1" s="3"/>
      <c r="PFY1" s="3"/>
      <c r="PFZ1" s="3"/>
      <c r="PGA1" s="3"/>
      <c r="PGB1" s="3"/>
      <c r="PGC1" s="3"/>
      <c r="PGD1" s="3"/>
      <c r="PGE1" s="3"/>
      <c r="PGF1" s="3"/>
      <c r="PGG1" s="3"/>
      <c r="PGH1" s="3"/>
      <c r="PGI1" s="3"/>
      <c r="PGJ1" s="3"/>
      <c r="PGK1" s="3"/>
      <c r="PGL1" s="3"/>
      <c r="PGM1" s="3"/>
      <c r="PGN1" s="3"/>
      <c r="PGO1" s="3"/>
      <c r="PGP1" s="3"/>
      <c r="PGQ1" s="3"/>
      <c r="PGR1" s="3"/>
      <c r="PGS1" s="3"/>
      <c r="PGT1" s="3"/>
      <c r="PGU1" s="3"/>
      <c r="PGV1" s="3"/>
      <c r="PGW1" s="3"/>
      <c r="PGX1" s="3"/>
      <c r="PGY1" s="3"/>
      <c r="PGZ1" s="3"/>
      <c r="PHA1" s="3"/>
      <c r="PHB1" s="3"/>
      <c r="PHC1" s="3"/>
      <c r="PHD1" s="3"/>
      <c r="PHE1" s="3"/>
      <c r="PHF1" s="3"/>
      <c r="PHG1" s="3"/>
      <c r="PHH1" s="3"/>
      <c r="PHI1" s="3"/>
      <c r="PHJ1" s="3"/>
      <c r="PHK1" s="3"/>
      <c r="PHL1" s="3"/>
      <c r="PHM1" s="3"/>
      <c r="PHN1" s="3"/>
      <c r="PHO1" s="3"/>
      <c r="PHP1" s="3"/>
      <c r="PHQ1" s="3"/>
      <c r="PHR1" s="3"/>
      <c r="PHS1" s="3"/>
      <c r="PHT1" s="3"/>
      <c r="PHU1" s="3"/>
      <c r="PHV1" s="3"/>
      <c r="PHW1" s="3"/>
      <c r="PHX1" s="3"/>
      <c r="PHY1" s="3"/>
      <c r="PHZ1" s="3"/>
      <c r="PIA1" s="3"/>
      <c r="PIB1" s="3"/>
      <c r="PIC1" s="3"/>
      <c r="PID1" s="3"/>
      <c r="PIE1" s="3"/>
      <c r="PIF1" s="3"/>
      <c r="PIG1" s="3"/>
      <c r="PIH1" s="3"/>
      <c r="PII1" s="3"/>
      <c r="PIJ1" s="3"/>
      <c r="PIK1" s="3"/>
      <c r="PIL1" s="3"/>
      <c r="PIM1" s="3"/>
      <c r="PIN1" s="3"/>
      <c r="PIO1" s="3"/>
      <c r="PIP1" s="3"/>
      <c r="PIQ1" s="3"/>
      <c r="PIR1" s="3"/>
      <c r="PIS1" s="3"/>
      <c r="PIT1" s="3"/>
      <c r="PIU1" s="3"/>
      <c r="PIV1" s="3"/>
      <c r="PIW1" s="3"/>
      <c r="PIX1" s="3"/>
      <c r="PIY1" s="3"/>
      <c r="PIZ1" s="3"/>
      <c r="PJA1" s="3"/>
      <c r="PJB1" s="3"/>
      <c r="PJC1" s="3"/>
      <c r="PJD1" s="3"/>
      <c r="PJE1" s="3"/>
      <c r="PJF1" s="3"/>
      <c r="PJG1" s="3"/>
      <c r="PJH1" s="3"/>
      <c r="PJI1" s="3"/>
      <c r="PJJ1" s="3"/>
      <c r="PJK1" s="3"/>
      <c r="PJL1" s="3"/>
      <c r="PJM1" s="3"/>
      <c r="PJN1" s="3"/>
      <c r="PJO1" s="3"/>
      <c r="PJP1" s="3"/>
      <c r="PJQ1" s="3"/>
      <c r="PJR1" s="3"/>
      <c r="PJS1" s="3"/>
      <c r="PJT1" s="3"/>
      <c r="PJU1" s="3"/>
      <c r="PJV1" s="3"/>
      <c r="PJW1" s="3"/>
      <c r="PJX1" s="3"/>
      <c r="PJY1" s="3"/>
      <c r="PJZ1" s="3"/>
      <c r="PKA1" s="3"/>
      <c r="PKB1" s="3"/>
      <c r="PKC1" s="3"/>
      <c r="PKD1" s="3"/>
      <c r="PKE1" s="3"/>
      <c r="PKF1" s="3"/>
      <c r="PKG1" s="3"/>
      <c r="PKH1" s="3"/>
      <c r="PKI1" s="3"/>
      <c r="PKJ1" s="3"/>
      <c r="PKK1" s="3"/>
      <c r="PKL1" s="3"/>
      <c r="PKM1" s="3"/>
      <c r="PKN1" s="3"/>
      <c r="PKO1" s="3"/>
      <c r="PKP1" s="3"/>
      <c r="PKQ1" s="3"/>
      <c r="PKR1" s="3"/>
      <c r="PKS1" s="3"/>
      <c r="PKT1" s="3"/>
      <c r="PKU1" s="3"/>
      <c r="PKV1" s="3"/>
      <c r="PKW1" s="3"/>
      <c r="PKX1" s="3"/>
      <c r="PKY1" s="3"/>
      <c r="PKZ1" s="3"/>
      <c r="PLA1" s="3"/>
      <c r="PLB1" s="3"/>
      <c r="PLC1" s="3"/>
      <c r="PLD1" s="3"/>
      <c r="PLE1" s="3"/>
      <c r="PLF1" s="3"/>
      <c r="PLG1" s="3"/>
      <c r="PLH1" s="3"/>
      <c r="PLI1" s="3"/>
      <c r="PLJ1" s="3"/>
      <c r="PLK1" s="3"/>
      <c r="PLL1" s="3"/>
      <c r="PLM1" s="3"/>
      <c r="PLN1" s="3"/>
      <c r="PLO1" s="3"/>
      <c r="PLP1" s="3"/>
      <c r="PLQ1" s="3"/>
      <c r="PLR1" s="3"/>
      <c r="PLS1" s="3"/>
      <c r="PLT1" s="3"/>
      <c r="PLU1" s="3"/>
      <c r="PLV1" s="3"/>
      <c r="PLW1" s="3"/>
      <c r="PLX1" s="3"/>
      <c r="PLY1" s="3"/>
      <c r="PLZ1" s="3"/>
      <c r="PMA1" s="3"/>
      <c r="PMB1" s="3"/>
      <c r="PMC1" s="3"/>
      <c r="PMD1" s="3"/>
      <c r="PME1" s="3"/>
      <c r="PMF1" s="3"/>
      <c r="PMG1" s="3"/>
      <c r="PMH1" s="3"/>
      <c r="PMI1" s="3"/>
      <c r="PMJ1" s="3"/>
      <c r="PMK1" s="3"/>
      <c r="PML1" s="3"/>
      <c r="PMM1" s="3"/>
      <c r="PMN1" s="3"/>
      <c r="PMO1" s="3"/>
      <c r="PMP1" s="3"/>
      <c r="PMQ1" s="3"/>
      <c r="PMR1" s="3"/>
      <c r="PMS1" s="3"/>
      <c r="PMT1" s="3"/>
      <c r="PMU1" s="3"/>
      <c r="PMV1" s="3"/>
      <c r="PMW1" s="3"/>
      <c r="PMX1" s="3"/>
      <c r="PMY1" s="3"/>
      <c r="PMZ1" s="3"/>
      <c r="PNA1" s="3"/>
      <c r="PNB1" s="3"/>
      <c r="PNC1" s="3"/>
      <c r="PND1" s="3"/>
      <c r="PNE1" s="3"/>
      <c r="PNF1" s="3"/>
      <c r="PNG1" s="3"/>
      <c r="PNH1" s="3"/>
      <c r="PNI1" s="3"/>
      <c r="PNJ1" s="3"/>
      <c r="PNK1" s="3"/>
      <c r="PNL1" s="3"/>
      <c r="PNM1" s="3"/>
      <c r="PNN1" s="3"/>
      <c r="PNO1" s="3"/>
      <c r="PNP1" s="3"/>
      <c r="PNQ1" s="3"/>
      <c r="PNR1" s="3"/>
      <c r="PNS1" s="3"/>
      <c r="PNT1" s="3"/>
      <c r="PNU1" s="3"/>
      <c r="PNV1" s="3"/>
      <c r="PNW1" s="3"/>
      <c r="PNX1" s="3"/>
      <c r="PNY1" s="3"/>
      <c r="PNZ1" s="3"/>
      <c r="POA1" s="3"/>
      <c r="POB1" s="3"/>
      <c r="POC1" s="3"/>
      <c r="POD1" s="3"/>
      <c r="POE1" s="3"/>
      <c r="POF1" s="3"/>
      <c r="POG1" s="3"/>
      <c r="POH1" s="3"/>
      <c r="POI1" s="3"/>
      <c r="POJ1" s="3"/>
      <c r="POK1" s="3"/>
      <c r="POL1" s="3"/>
      <c r="POM1" s="3"/>
      <c r="PON1" s="3"/>
      <c r="POO1" s="3"/>
      <c r="POP1" s="3"/>
      <c r="POQ1" s="3"/>
      <c r="POR1" s="3"/>
      <c r="POS1" s="3"/>
      <c r="POT1" s="3"/>
      <c r="POU1" s="3"/>
      <c r="POV1" s="3"/>
      <c r="POW1" s="3"/>
      <c r="POX1" s="3"/>
      <c r="POY1" s="3"/>
      <c r="POZ1" s="3"/>
      <c r="PPA1" s="3"/>
      <c r="PPB1" s="3"/>
      <c r="PPC1" s="3"/>
      <c r="PPD1" s="3"/>
      <c r="PPE1" s="3"/>
      <c r="PPF1" s="3"/>
      <c r="PPG1" s="3"/>
      <c r="PPH1" s="3"/>
      <c r="PPI1" s="3"/>
      <c r="PPJ1" s="3"/>
      <c r="PPK1" s="3"/>
      <c r="PPL1" s="3"/>
      <c r="PPM1" s="3"/>
      <c r="PPN1" s="3"/>
      <c r="PPO1" s="3"/>
      <c r="PPP1" s="3"/>
      <c r="PPQ1" s="3"/>
      <c r="PPR1" s="3"/>
      <c r="PPS1" s="3"/>
      <c r="PPT1" s="3"/>
      <c r="PPU1" s="3"/>
      <c r="PPV1" s="3"/>
      <c r="PPW1" s="3"/>
      <c r="PPX1" s="3"/>
      <c r="PPY1" s="3"/>
      <c r="PPZ1" s="3"/>
      <c r="PQA1" s="3"/>
      <c r="PQB1" s="3"/>
      <c r="PQC1" s="3"/>
      <c r="PQD1" s="3"/>
      <c r="PQE1" s="3"/>
      <c r="PQF1" s="3"/>
      <c r="PQG1" s="3"/>
      <c r="PQH1" s="3"/>
      <c r="PQI1" s="3"/>
      <c r="PQJ1" s="3"/>
      <c r="PQK1" s="3"/>
      <c r="PQL1" s="3"/>
      <c r="PQM1" s="3"/>
      <c r="PQN1" s="3"/>
      <c r="PQO1" s="3"/>
      <c r="PQP1" s="3"/>
      <c r="PQQ1" s="3"/>
      <c r="PQR1" s="3"/>
      <c r="PQS1" s="3"/>
      <c r="PQT1" s="3"/>
      <c r="PQU1" s="3"/>
      <c r="PQV1" s="3"/>
      <c r="PQW1" s="3"/>
      <c r="PQX1" s="3"/>
      <c r="PQY1" s="3"/>
      <c r="PQZ1" s="3"/>
      <c r="PRA1" s="3"/>
      <c r="PRB1" s="3"/>
      <c r="PRC1" s="3"/>
      <c r="PRD1" s="3"/>
      <c r="PRE1" s="3"/>
      <c r="PRF1" s="3"/>
      <c r="PRG1" s="3"/>
      <c r="PRH1" s="3"/>
      <c r="PRI1" s="3"/>
      <c r="PRJ1" s="3"/>
      <c r="PRK1" s="3"/>
      <c r="PRL1" s="3"/>
      <c r="PRM1" s="3"/>
      <c r="PRN1" s="3"/>
      <c r="PRO1" s="3"/>
      <c r="PRP1" s="3"/>
      <c r="PRQ1" s="3"/>
      <c r="PRR1" s="3"/>
      <c r="PRS1" s="3"/>
      <c r="PRT1" s="3"/>
      <c r="PRU1" s="3"/>
      <c r="PRV1" s="3"/>
      <c r="PRW1" s="3"/>
      <c r="PRX1" s="3"/>
      <c r="PRY1" s="3"/>
      <c r="PRZ1" s="3"/>
      <c r="PSA1" s="3"/>
      <c r="PSB1" s="3"/>
      <c r="PSC1" s="3"/>
      <c r="PSD1" s="3"/>
      <c r="PSE1" s="3"/>
      <c r="PSF1" s="3"/>
      <c r="PSG1" s="3"/>
      <c r="PSH1" s="3"/>
      <c r="PSI1" s="3"/>
      <c r="PSJ1" s="3"/>
      <c r="PSK1" s="3"/>
      <c r="PSL1" s="3"/>
      <c r="PSM1" s="3"/>
      <c r="PSN1" s="3"/>
      <c r="PSO1" s="3"/>
      <c r="PSP1" s="3"/>
      <c r="PSQ1" s="3"/>
      <c r="PSR1" s="3"/>
      <c r="PSS1" s="3"/>
      <c r="PST1" s="3"/>
      <c r="PSU1" s="3"/>
      <c r="PSV1" s="3"/>
      <c r="PSW1" s="3"/>
      <c r="PSX1" s="3"/>
      <c r="PSY1" s="3"/>
      <c r="PSZ1" s="3"/>
      <c r="PTA1" s="3"/>
      <c r="PTB1" s="3"/>
      <c r="PTC1" s="3"/>
      <c r="PTD1" s="3"/>
      <c r="PTE1" s="3"/>
      <c r="PTF1" s="3"/>
      <c r="PTG1" s="3"/>
      <c r="PTH1" s="3"/>
      <c r="PTI1" s="3"/>
      <c r="PTJ1" s="3"/>
      <c r="PTK1" s="3"/>
      <c r="PTL1" s="3"/>
      <c r="PTM1" s="3"/>
      <c r="PTN1" s="3"/>
      <c r="PTO1" s="3"/>
      <c r="PTP1" s="3"/>
      <c r="PTQ1" s="3"/>
      <c r="PTR1" s="3"/>
      <c r="PTS1" s="3"/>
      <c r="PTT1" s="3"/>
      <c r="PTU1" s="3"/>
      <c r="PTV1" s="3"/>
      <c r="PTW1" s="3"/>
      <c r="PTX1" s="3"/>
      <c r="PTY1" s="3"/>
      <c r="PTZ1" s="3"/>
      <c r="PUA1" s="3"/>
      <c r="PUB1" s="3"/>
      <c r="PUC1" s="3"/>
      <c r="PUD1" s="3"/>
      <c r="PUE1" s="3"/>
      <c r="PUF1" s="3"/>
      <c r="PUG1" s="3"/>
      <c r="PUH1" s="3"/>
      <c r="PUI1" s="3"/>
      <c r="PUJ1" s="3"/>
      <c r="PUK1" s="3"/>
      <c r="PUL1" s="3"/>
      <c r="PUM1" s="3"/>
      <c r="PUN1" s="3"/>
      <c r="PUO1" s="3"/>
      <c r="PUP1" s="3"/>
      <c r="PUQ1" s="3"/>
      <c r="PUR1" s="3"/>
      <c r="PUS1" s="3"/>
      <c r="PUT1" s="3"/>
      <c r="PUU1" s="3"/>
      <c r="PUV1" s="3"/>
      <c r="PUW1" s="3"/>
      <c r="PUX1" s="3"/>
      <c r="PUY1" s="3"/>
      <c r="PUZ1" s="3"/>
      <c r="PVA1" s="3"/>
      <c r="PVB1" s="3"/>
      <c r="PVC1" s="3"/>
      <c r="PVD1" s="3"/>
      <c r="PVE1" s="3"/>
      <c r="PVF1" s="3"/>
      <c r="PVG1" s="3"/>
      <c r="PVH1" s="3"/>
      <c r="PVI1" s="3"/>
      <c r="PVJ1" s="3"/>
      <c r="PVK1" s="3"/>
      <c r="PVL1" s="3"/>
      <c r="PVM1" s="3"/>
      <c r="PVN1" s="3"/>
      <c r="PVO1" s="3"/>
      <c r="PVP1" s="3"/>
      <c r="PVQ1" s="3"/>
      <c r="PVR1" s="3"/>
      <c r="PVS1" s="3"/>
      <c r="PVT1" s="3"/>
      <c r="PVU1" s="3"/>
      <c r="PVV1" s="3"/>
      <c r="PVW1" s="3"/>
      <c r="PVX1" s="3"/>
      <c r="PVY1" s="3"/>
      <c r="PVZ1" s="3"/>
      <c r="PWA1" s="3"/>
      <c r="PWB1" s="3"/>
      <c r="PWC1" s="3"/>
      <c r="PWD1" s="3"/>
      <c r="PWE1" s="3"/>
      <c r="PWF1" s="3"/>
      <c r="PWG1" s="3"/>
      <c r="PWH1" s="3"/>
      <c r="PWI1" s="3"/>
      <c r="PWJ1" s="3"/>
      <c r="PWK1" s="3"/>
      <c r="PWL1" s="3"/>
      <c r="PWM1" s="3"/>
      <c r="PWN1" s="3"/>
      <c r="PWO1" s="3"/>
      <c r="PWP1" s="3"/>
      <c r="PWQ1" s="3"/>
      <c r="PWR1" s="3"/>
      <c r="PWS1" s="3"/>
      <c r="PWT1" s="3"/>
      <c r="PWU1" s="3"/>
      <c r="PWV1" s="3"/>
      <c r="PWW1" s="3"/>
      <c r="PWX1" s="3"/>
      <c r="PWY1" s="3"/>
      <c r="PWZ1" s="3"/>
      <c r="PXA1" s="3"/>
      <c r="PXB1" s="3"/>
      <c r="PXC1" s="3"/>
      <c r="PXD1" s="3"/>
      <c r="PXE1" s="3"/>
      <c r="PXF1" s="3"/>
      <c r="PXG1" s="3"/>
      <c r="PXH1" s="3"/>
      <c r="PXI1" s="3"/>
      <c r="PXJ1" s="3"/>
      <c r="PXK1" s="3"/>
      <c r="PXL1" s="3"/>
      <c r="PXM1" s="3"/>
      <c r="PXN1" s="3"/>
      <c r="PXO1" s="3"/>
      <c r="PXP1" s="3"/>
      <c r="PXQ1" s="3"/>
      <c r="PXR1" s="3"/>
      <c r="PXS1" s="3"/>
      <c r="PXT1" s="3"/>
      <c r="PXU1" s="3"/>
      <c r="PXV1" s="3"/>
      <c r="PXW1" s="3"/>
      <c r="PXX1" s="3"/>
      <c r="PXY1" s="3"/>
      <c r="PXZ1" s="3"/>
      <c r="PYA1" s="3"/>
      <c r="PYB1" s="3"/>
      <c r="PYC1" s="3"/>
      <c r="PYD1" s="3"/>
      <c r="PYE1" s="3"/>
      <c r="PYF1" s="3"/>
      <c r="PYG1" s="3"/>
      <c r="PYH1" s="3"/>
      <c r="PYI1" s="3"/>
      <c r="PYJ1" s="3"/>
      <c r="PYK1" s="3"/>
      <c r="PYL1" s="3"/>
      <c r="PYM1" s="3"/>
      <c r="PYN1" s="3"/>
      <c r="PYO1" s="3"/>
      <c r="PYP1" s="3"/>
      <c r="PYQ1" s="3"/>
      <c r="PYR1" s="3"/>
      <c r="PYS1" s="3"/>
      <c r="PYT1" s="3"/>
      <c r="PYU1" s="3"/>
      <c r="PYV1" s="3"/>
      <c r="PYW1" s="3"/>
      <c r="PYX1" s="3"/>
      <c r="PYY1" s="3"/>
      <c r="PYZ1" s="3"/>
      <c r="PZA1" s="3"/>
      <c r="PZB1" s="3"/>
      <c r="PZC1" s="3"/>
      <c r="PZD1" s="3"/>
      <c r="PZE1" s="3"/>
      <c r="PZF1" s="3"/>
      <c r="PZG1" s="3"/>
      <c r="PZH1" s="3"/>
      <c r="PZI1" s="3"/>
      <c r="PZJ1" s="3"/>
      <c r="PZK1" s="3"/>
      <c r="PZL1" s="3"/>
      <c r="PZM1" s="3"/>
      <c r="PZN1" s="3"/>
      <c r="PZO1" s="3"/>
      <c r="PZP1" s="3"/>
      <c r="PZQ1" s="3"/>
      <c r="PZR1" s="3"/>
      <c r="PZS1" s="3"/>
      <c r="PZT1" s="3"/>
      <c r="PZU1" s="3"/>
      <c r="PZV1" s="3"/>
      <c r="PZW1" s="3"/>
      <c r="PZX1" s="3"/>
      <c r="PZY1" s="3"/>
      <c r="PZZ1" s="3"/>
      <c r="QAA1" s="3"/>
      <c r="QAB1" s="3"/>
      <c r="QAC1" s="3"/>
      <c r="QAD1" s="3"/>
      <c r="QAE1" s="3"/>
      <c r="QAF1" s="3"/>
      <c r="QAG1" s="3"/>
      <c r="QAH1" s="3"/>
      <c r="QAI1" s="3"/>
      <c r="QAJ1" s="3"/>
      <c r="QAK1" s="3"/>
      <c r="QAL1" s="3"/>
      <c r="QAM1" s="3"/>
      <c r="QAN1" s="3"/>
      <c r="QAO1" s="3"/>
      <c r="QAP1" s="3"/>
      <c r="QAQ1" s="3"/>
      <c r="QAR1" s="3"/>
      <c r="QAS1" s="3"/>
      <c r="QAT1" s="3"/>
      <c r="QAU1" s="3"/>
      <c r="QAV1" s="3"/>
      <c r="QAW1" s="3"/>
      <c r="QAX1" s="3"/>
      <c r="QAY1" s="3"/>
      <c r="QAZ1" s="3"/>
      <c r="QBA1" s="3"/>
      <c r="QBB1" s="3"/>
      <c r="QBC1" s="3"/>
      <c r="QBD1" s="3"/>
      <c r="QBE1" s="3"/>
      <c r="QBF1" s="3"/>
      <c r="QBG1" s="3"/>
      <c r="QBH1" s="3"/>
      <c r="QBI1" s="3"/>
      <c r="QBJ1" s="3"/>
      <c r="QBK1" s="3"/>
      <c r="QBL1" s="3"/>
      <c r="QBM1" s="3"/>
      <c r="QBN1" s="3"/>
      <c r="QBO1" s="3"/>
      <c r="QBP1" s="3"/>
      <c r="QBQ1" s="3"/>
      <c r="QBR1" s="3"/>
      <c r="QBS1" s="3"/>
      <c r="QBT1" s="3"/>
      <c r="QBU1" s="3"/>
      <c r="QBV1" s="3"/>
      <c r="QBW1" s="3"/>
      <c r="QBX1" s="3"/>
      <c r="QBY1" s="3"/>
      <c r="QBZ1" s="3"/>
      <c r="QCA1" s="3"/>
      <c r="QCB1" s="3"/>
      <c r="QCC1" s="3"/>
      <c r="QCD1" s="3"/>
      <c r="QCE1" s="3"/>
      <c r="QCF1" s="3"/>
      <c r="QCG1" s="3"/>
      <c r="QCH1" s="3"/>
      <c r="QCI1" s="3"/>
      <c r="QCJ1" s="3"/>
      <c r="QCK1" s="3"/>
      <c r="QCL1" s="3"/>
      <c r="QCM1" s="3"/>
      <c r="QCN1" s="3"/>
      <c r="QCO1" s="3"/>
      <c r="QCP1" s="3"/>
      <c r="QCQ1" s="3"/>
      <c r="QCR1" s="3"/>
      <c r="QCS1" s="3"/>
      <c r="QCT1" s="3"/>
      <c r="QCU1" s="3"/>
      <c r="QCV1" s="3"/>
      <c r="QCW1" s="3"/>
      <c r="QCX1" s="3"/>
      <c r="QCY1" s="3"/>
      <c r="QCZ1" s="3"/>
      <c r="QDA1" s="3"/>
      <c r="QDB1" s="3"/>
      <c r="QDC1" s="3"/>
      <c r="QDD1" s="3"/>
      <c r="QDE1" s="3"/>
      <c r="QDF1" s="3"/>
      <c r="QDG1" s="3"/>
      <c r="QDH1" s="3"/>
      <c r="QDI1" s="3"/>
      <c r="QDJ1" s="3"/>
      <c r="QDK1" s="3"/>
      <c r="QDL1" s="3"/>
      <c r="QDM1" s="3"/>
      <c r="QDN1" s="3"/>
      <c r="QDO1" s="3"/>
      <c r="QDP1" s="3"/>
      <c r="QDQ1" s="3"/>
      <c r="QDR1" s="3"/>
      <c r="QDS1" s="3"/>
      <c r="QDT1" s="3"/>
      <c r="QDU1" s="3"/>
      <c r="QDV1" s="3"/>
      <c r="QDW1" s="3"/>
      <c r="QDX1" s="3"/>
      <c r="QDY1" s="3"/>
      <c r="QDZ1" s="3"/>
      <c r="QEA1" s="3"/>
      <c r="QEB1" s="3"/>
      <c r="QEC1" s="3"/>
      <c r="QED1" s="3"/>
      <c r="QEE1" s="3"/>
      <c r="QEF1" s="3"/>
      <c r="QEG1" s="3"/>
      <c r="QEH1" s="3"/>
      <c r="QEI1" s="3"/>
      <c r="QEJ1" s="3"/>
      <c r="QEK1" s="3"/>
      <c r="QEL1" s="3"/>
      <c r="QEM1" s="3"/>
      <c r="QEN1" s="3"/>
      <c r="QEO1" s="3"/>
      <c r="QEP1" s="3"/>
      <c r="QEQ1" s="3"/>
      <c r="QER1" s="3"/>
      <c r="QES1" s="3"/>
      <c r="QET1" s="3"/>
      <c r="QEU1" s="3"/>
      <c r="QEV1" s="3"/>
      <c r="QEW1" s="3"/>
      <c r="QEX1" s="3"/>
      <c r="QEY1" s="3"/>
      <c r="QEZ1" s="3"/>
      <c r="QFA1" s="3"/>
      <c r="QFB1" s="3"/>
      <c r="QFC1" s="3"/>
      <c r="QFD1" s="3"/>
      <c r="QFE1" s="3"/>
      <c r="QFF1" s="3"/>
      <c r="QFG1" s="3"/>
      <c r="QFH1" s="3"/>
      <c r="QFI1" s="3"/>
      <c r="QFJ1" s="3"/>
      <c r="QFK1" s="3"/>
      <c r="QFL1" s="3"/>
      <c r="QFM1" s="3"/>
      <c r="QFN1" s="3"/>
      <c r="QFO1" s="3"/>
      <c r="QFP1" s="3"/>
      <c r="QFQ1" s="3"/>
      <c r="QFR1" s="3"/>
      <c r="QFS1" s="3"/>
      <c r="QFT1" s="3"/>
      <c r="QFU1" s="3"/>
      <c r="QFV1" s="3"/>
      <c r="QFW1" s="3"/>
      <c r="QFX1" s="3"/>
      <c r="QFY1" s="3"/>
      <c r="QFZ1" s="3"/>
      <c r="QGA1" s="3"/>
      <c r="QGB1" s="3"/>
      <c r="QGC1" s="3"/>
      <c r="QGD1" s="3"/>
      <c r="QGE1" s="3"/>
      <c r="QGF1" s="3"/>
      <c r="QGG1" s="3"/>
      <c r="QGH1" s="3"/>
      <c r="QGI1" s="3"/>
      <c r="QGJ1" s="3"/>
      <c r="QGK1" s="3"/>
      <c r="QGL1" s="3"/>
      <c r="QGM1" s="3"/>
      <c r="QGN1" s="3"/>
      <c r="QGO1" s="3"/>
      <c r="QGP1" s="3"/>
      <c r="QGQ1" s="3"/>
      <c r="QGR1" s="3"/>
      <c r="QGS1" s="3"/>
      <c r="QGT1" s="3"/>
      <c r="QGU1" s="3"/>
      <c r="QGV1" s="3"/>
      <c r="QGW1" s="3"/>
      <c r="QGX1" s="3"/>
      <c r="QGY1" s="3"/>
      <c r="QGZ1" s="3"/>
      <c r="QHA1" s="3"/>
      <c r="QHB1" s="3"/>
      <c r="QHC1" s="3"/>
      <c r="QHD1" s="3"/>
      <c r="QHE1" s="3"/>
      <c r="QHF1" s="3"/>
      <c r="QHG1" s="3"/>
      <c r="QHH1" s="3"/>
      <c r="QHI1" s="3"/>
      <c r="QHJ1" s="3"/>
      <c r="QHK1" s="3"/>
      <c r="QHL1" s="3"/>
      <c r="QHM1" s="3"/>
      <c r="QHN1" s="3"/>
      <c r="QHO1" s="3"/>
      <c r="QHP1" s="3"/>
      <c r="QHQ1" s="3"/>
      <c r="QHR1" s="3"/>
      <c r="QHS1" s="3"/>
      <c r="QHT1" s="3"/>
      <c r="QHU1" s="3"/>
      <c r="QHV1" s="3"/>
      <c r="QHW1" s="3"/>
      <c r="QHX1" s="3"/>
      <c r="QHY1" s="3"/>
      <c r="QHZ1" s="3"/>
      <c r="QIA1" s="3"/>
      <c r="QIB1" s="3"/>
      <c r="QIC1" s="3"/>
      <c r="QID1" s="3"/>
      <c r="QIE1" s="3"/>
      <c r="QIF1" s="3"/>
      <c r="QIG1" s="3"/>
      <c r="QIH1" s="3"/>
      <c r="QII1" s="3"/>
      <c r="QIJ1" s="3"/>
      <c r="QIK1" s="3"/>
      <c r="QIL1" s="3"/>
      <c r="QIM1" s="3"/>
      <c r="QIN1" s="3"/>
      <c r="QIO1" s="3"/>
      <c r="QIP1" s="3"/>
      <c r="QIQ1" s="3"/>
      <c r="QIR1" s="3"/>
      <c r="QIS1" s="3"/>
      <c r="QIT1" s="3"/>
      <c r="QIU1" s="3"/>
      <c r="QIV1" s="3"/>
      <c r="QIW1" s="3"/>
      <c r="QIX1" s="3"/>
      <c r="QIY1" s="3"/>
      <c r="QIZ1" s="3"/>
      <c r="QJA1" s="3"/>
      <c r="QJB1" s="3"/>
      <c r="QJC1" s="3"/>
      <c r="QJD1" s="3"/>
      <c r="QJE1" s="3"/>
      <c r="QJF1" s="3"/>
      <c r="QJG1" s="3"/>
      <c r="QJH1" s="3"/>
      <c r="QJI1" s="3"/>
      <c r="QJJ1" s="3"/>
      <c r="QJK1" s="3"/>
      <c r="QJL1" s="3"/>
      <c r="QJM1" s="3"/>
      <c r="QJN1" s="3"/>
      <c r="QJO1" s="3"/>
      <c r="QJP1" s="3"/>
      <c r="QJQ1" s="3"/>
      <c r="QJR1" s="3"/>
      <c r="QJS1" s="3"/>
      <c r="QJT1" s="3"/>
      <c r="QJU1" s="3"/>
      <c r="QJV1" s="3"/>
      <c r="QJW1" s="3"/>
      <c r="QJX1" s="3"/>
      <c r="QJY1" s="3"/>
      <c r="QJZ1" s="3"/>
      <c r="QKA1" s="3"/>
      <c r="QKB1" s="3"/>
      <c r="QKC1" s="3"/>
      <c r="QKD1" s="3"/>
      <c r="QKE1" s="3"/>
      <c r="QKF1" s="3"/>
      <c r="QKG1" s="3"/>
      <c r="QKH1" s="3"/>
      <c r="QKI1" s="3"/>
      <c r="QKJ1" s="3"/>
      <c r="QKK1" s="3"/>
      <c r="QKL1" s="3"/>
      <c r="QKM1" s="3"/>
      <c r="QKN1" s="3"/>
      <c r="QKO1" s="3"/>
      <c r="QKP1" s="3"/>
      <c r="QKQ1" s="3"/>
      <c r="QKR1" s="3"/>
      <c r="QKS1" s="3"/>
      <c r="QKT1" s="3"/>
      <c r="QKU1" s="3"/>
      <c r="QKV1" s="3"/>
      <c r="QKW1" s="3"/>
      <c r="QKX1" s="3"/>
      <c r="QKY1" s="3"/>
      <c r="QKZ1" s="3"/>
      <c r="QLA1" s="3"/>
      <c r="QLB1" s="3"/>
      <c r="QLC1" s="3"/>
      <c r="QLD1" s="3"/>
      <c r="QLE1" s="3"/>
      <c r="QLF1" s="3"/>
      <c r="QLG1" s="3"/>
      <c r="QLH1" s="3"/>
      <c r="QLI1" s="3"/>
      <c r="QLJ1" s="3"/>
      <c r="QLK1" s="3"/>
      <c r="QLL1" s="3"/>
      <c r="QLM1" s="3"/>
      <c r="QLN1" s="3"/>
      <c r="QLO1" s="3"/>
      <c r="QLP1" s="3"/>
      <c r="QLQ1" s="3"/>
      <c r="QLR1" s="3"/>
      <c r="QLS1" s="3"/>
      <c r="QLT1" s="3"/>
      <c r="QLU1" s="3"/>
      <c r="QLV1" s="3"/>
      <c r="QLW1" s="3"/>
      <c r="QLX1" s="3"/>
      <c r="QLY1" s="3"/>
      <c r="QLZ1" s="3"/>
      <c r="QMA1" s="3"/>
      <c r="QMB1" s="3"/>
      <c r="QMC1" s="3"/>
      <c r="QMD1" s="3"/>
      <c r="QME1" s="3"/>
      <c r="QMF1" s="3"/>
      <c r="QMG1" s="3"/>
      <c r="QMH1" s="3"/>
      <c r="QMI1" s="3"/>
      <c r="QMJ1" s="3"/>
      <c r="QMK1" s="3"/>
      <c r="QML1" s="3"/>
      <c r="QMM1" s="3"/>
      <c r="QMN1" s="3"/>
      <c r="QMO1" s="3"/>
      <c r="QMP1" s="3"/>
      <c r="QMQ1" s="3"/>
      <c r="QMR1" s="3"/>
      <c r="QMS1" s="3"/>
      <c r="QMT1" s="3"/>
      <c r="QMU1" s="3"/>
      <c r="QMV1" s="3"/>
      <c r="QMW1" s="3"/>
      <c r="QMX1" s="3"/>
      <c r="QMY1" s="3"/>
      <c r="QMZ1" s="3"/>
      <c r="QNA1" s="3"/>
      <c r="QNB1" s="3"/>
      <c r="QNC1" s="3"/>
      <c r="QND1" s="3"/>
      <c r="QNE1" s="3"/>
      <c r="QNF1" s="3"/>
      <c r="QNG1" s="3"/>
      <c r="QNH1" s="3"/>
      <c r="QNI1" s="3"/>
      <c r="QNJ1" s="3"/>
      <c r="QNK1" s="3"/>
      <c r="QNL1" s="3"/>
      <c r="QNM1" s="3"/>
      <c r="QNN1" s="3"/>
      <c r="QNO1" s="3"/>
      <c r="QNP1" s="3"/>
      <c r="QNQ1" s="3"/>
      <c r="QNR1" s="3"/>
      <c r="QNS1" s="3"/>
      <c r="QNT1" s="3"/>
      <c r="QNU1" s="3"/>
      <c r="QNV1" s="3"/>
      <c r="QNW1" s="3"/>
      <c r="QNX1" s="3"/>
      <c r="QNY1" s="3"/>
      <c r="QNZ1" s="3"/>
      <c r="QOA1" s="3"/>
      <c r="QOB1" s="3"/>
      <c r="QOC1" s="3"/>
      <c r="QOD1" s="3"/>
      <c r="QOE1" s="3"/>
      <c r="QOF1" s="3"/>
      <c r="QOG1" s="3"/>
      <c r="QOH1" s="3"/>
      <c r="QOI1" s="3"/>
      <c r="QOJ1" s="3"/>
      <c r="QOK1" s="3"/>
      <c r="QOL1" s="3"/>
      <c r="QOM1" s="3"/>
      <c r="QON1" s="3"/>
      <c r="QOO1" s="3"/>
      <c r="QOP1" s="3"/>
      <c r="QOQ1" s="3"/>
      <c r="QOR1" s="3"/>
      <c r="QOS1" s="3"/>
      <c r="QOT1" s="3"/>
      <c r="QOU1" s="3"/>
      <c r="QOV1" s="3"/>
      <c r="QOW1" s="3"/>
      <c r="QOX1" s="3"/>
      <c r="QOY1" s="3"/>
      <c r="QOZ1" s="3"/>
      <c r="QPA1" s="3"/>
      <c r="QPB1" s="3"/>
      <c r="QPC1" s="3"/>
      <c r="QPD1" s="3"/>
      <c r="QPE1" s="3"/>
      <c r="QPF1" s="3"/>
      <c r="QPG1" s="3"/>
      <c r="QPH1" s="3"/>
      <c r="QPI1" s="3"/>
      <c r="QPJ1" s="3"/>
      <c r="QPK1" s="3"/>
      <c r="QPL1" s="3"/>
      <c r="QPM1" s="3"/>
      <c r="QPN1" s="3"/>
      <c r="QPO1" s="3"/>
      <c r="QPP1" s="3"/>
      <c r="QPQ1" s="3"/>
      <c r="QPR1" s="3"/>
      <c r="QPS1" s="3"/>
      <c r="QPT1" s="3"/>
      <c r="QPU1" s="3"/>
      <c r="QPV1" s="3"/>
      <c r="QPW1" s="3"/>
      <c r="QPX1" s="3"/>
      <c r="QPY1" s="3"/>
      <c r="QPZ1" s="3"/>
      <c r="QQA1" s="3"/>
      <c r="QQB1" s="3"/>
      <c r="QQC1" s="3"/>
      <c r="QQD1" s="3"/>
      <c r="QQE1" s="3"/>
      <c r="QQF1" s="3"/>
      <c r="QQG1" s="3"/>
      <c r="QQH1" s="3"/>
      <c r="QQI1" s="3"/>
      <c r="QQJ1" s="3"/>
      <c r="QQK1" s="3"/>
      <c r="QQL1" s="3"/>
      <c r="QQM1" s="3"/>
      <c r="QQN1" s="3"/>
      <c r="QQO1" s="3"/>
      <c r="QQP1" s="3"/>
      <c r="QQQ1" s="3"/>
      <c r="QQR1" s="3"/>
      <c r="QQS1" s="3"/>
      <c r="QQT1" s="3"/>
      <c r="QQU1" s="3"/>
      <c r="QQV1" s="3"/>
      <c r="QQW1" s="3"/>
      <c r="QQX1" s="3"/>
      <c r="QQY1" s="3"/>
      <c r="QQZ1" s="3"/>
      <c r="QRA1" s="3"/>
      <c r="QRB1" s="3"/>
      <c r="QRC1" s="3"/>
      <c r="QRD1" s="3"/>
      <c r="QRE1" s="3"/>
      <c r="QRF1" s="3"/>
      <c r="QRG1" s="3"/>
      <c r="QRH1" s="3"/>
      <c r="QRI1" s="3"/>
      <c r="QRJ1" s="3"/>
      <c r="QRK1" s="3"/>
      <c r="QRL1" s="3"/>
      <c r="QRM1" s="3"/>
      <c r="QRN1" s="3"/>
      <c r="QRO1" s="3"/>
      <c r="QRP1" s="3"/>
      <c r="QRQ1" s="3"/>
      <c r="QRR1" s="3"/>
      <c r="QRS1" s="3"/>
      <c r="QRT1" s="3"/>
      <c r="QRU1" s="3"/>
      <c r="QRV1" s="3"/>
      <c r="QRW1" s="3"/>
      <c r="QRX1" s="3"/>
      <c r="QRY1" s="3"/>
      <c r="QRZ1" s="3"/>
      <c r="QSA1" s="3"/>
      <c r="QSB1" s="3"/>
      <c r="QSC1" s="3"/>
      <c r="QSD1" s="3"/>
      <c r="QSE1" s="3"/>
      <c r="QSF1" s="3"/>
      <c r="QSG1" s="3"/>
      <c r="QSH1" s="3"/>
      <c r="QSI1" s="3"/>
      <c r="QSJ1" s="3"/>
      <c r="QSK1" s="3"/>
      <c r="QSL1" s="3"/>
      <c r="QSM1" s="3"/>
      <c r="QSN1" s="3"/>
      <c r="QSO1" s="3"/>
      <c r="QSP1" s="3"/>
      <c r="QSQ1" s="3"/>
      <c r="QSR1" s="3"/>
      <c r="QSS1" s="3"/>
      <c r="QST1" s="3"/>
      <c r="QSU1" s="3"/>
      <c r="QSV1" s="3"/>
      <c r="QSW1" s="3"/>
      <c r="QSX1" s="3"/>
      <c r="QSY1" s="3"/>
      <c r="QSZ1" s="3"/>
      <c r="QTA1" s="3"/>
      <c r="QTB1" s="3"/>
      <c r="QTC1" s="3"/>
      <c r="QTD1" s="3"/>
      <c r="QTE1" s="3"/>
      <c r="QTF1" s="3"/>
      <c r="QTG1" s="3"/>
      <c r="QTH1" s="3"/>
      <c r="QTI1" s="3"/>
      <c r="QTJ1" s="3"/>
      <c r="QTK1" s="3"/>
      <c r="QTL1" s="3"/>
      <c r="QTM1" s="3"/>
      <c r="QTN1" s="3"/>
      <c r="QTO1" s="3"/>
      <c r="QTP1" s="3"/>
      <c r="QTQ1" s="3"/>
      <c r="QTR1" s="3"/>
      <c r="QTS1" s="3"/>
      <c r="QTT1" s="3"/>
      <c r="QTU1" s="3"/>
      <c r="QTV1" s="3"/>
      <c r="QTW1" s="3"/>
      <c r="QTX1" s="3"/>
      <c r="QTY1" s="3"/>
      <c r="QTZ1" s="3"/>
      <c r="QUA1" s="3"/>
      <c r="QUB1" s="3"/>
      <c r="QUC1" s="3"/>
      <c r="QUD1" s="3"/>
      <c r="QUE1" s="3"/>
      <c r="QUF1" s="3"/>
      <c r="QUG1" s="3"/>
      <c r="QUH1" s="3"/>
      <c r="QUI1" s="3"/>
      <c r="QUJ1" s="3"/>
      <c r="QUK1" s="3"/>
      <c r="QUL1" s="3"/>
      <c r="QUM1" s="3"/>
      <c r="QUN1" s="3"/>
      <c r="QUO1" s="3"/>
      <c r="QUP1" s="3"/>
      <c r="QUQ1" s="3"/>
      <c r="QUR1" s="3"/>
      <c r="QUS1" s="3"/>
      <c r="QUT1" s="3"/>
      <c r="QUU1" s="3"/>
      <c r="QUV1" s="3"/>
      <c r="QUW1" s="3"/>
      <c r="QUX1" s="3"/>
      <c r="QUY1" s="3"/>
      <c r="QUZ1" s="3"/>
      <c r="QVA1" s="3"/>
      <c r="QVB1" s="3"/>
      <c r="QVC1" s="3"/>
      <c r="QVD1" s="3"/>
      <c r="QVE1" s="3"/>
      <c r="QVF1" s="3"/>
      <c r="QVG1" s="3"/>
      <c r="QVH1" s="3"/>
      <c r="QVI1" s="3"/>
      <c r="QVJ1" s="3"/>
      <c r="QVK1" s="3"/>
      <c r="QVL1" s="3"/>
      <c r="QVM1" s="3"/>
      <c r="QVN1" s="3"/>
      <c r="QVO1" s="3"/>
      <c r="QVP1" s="3"/>
      <c r="QVQ1" s="3"/>
      <c r="QVR1" s="3"/>
      <c r="QVS1" s="3"/>
      <c r="QVT1" s="3"/>
      <c r="QVU1" s="3"/>
      <c r="QVV1" s="3"/>
      <c r="QVW1" s="3"/>
      <c r="QVX1" s="3"/>
      <c r="QVY1" s="3"/>
      <c r="QVZ1" s="3"/>
      <c r="QWA1" s="3"/>
      <c r="QWB1" s="3"/>
      <c r="QWC1" s="3"/>
      <c r="QWD1" s="3"/>
      <c r="QWE1" s="3"/>
      <c r="QWF1" s="3"/>
      <c r="QWG1" s="3"/>
      <c r="QWH1" s="3"/>
      <c r="QWI1" s="3"/>
      <c r="QWJ1" s="3"/>
      <c r="QWK1" s="3"/>
      <c r="QWL1" s="3"/>
      <c r="QWM1" s="3"/>
      <c r="QWN1" s="3"/>
      <c r="QWO1" s="3"/>
      <c r="QWP1" s="3"/>
      <c r="QWQ1" s="3"/>
      <c r="QWR1" s="3"/>
      <c r="QWS1" s="3"/>
      <c r="QWT1" s="3"/>
      <c r="QWU1" s="3"/>
      <c r="QWV1" s="3"/>
      <c r="QWW1" s="3"/>
      <c r="QWX1" s="3"/>
      <c r="QWY1" s="3"/>
      <c r="QWZ1" s="3"/>
      <c r="QXA1" s="3"/>
      <c r="QXB1" s="3"/>
      <c r="QXC1" s="3"/>
      <c r="QXD1" s="3"/>
      <c r="QXE1" s="3"/>
      <c r="QXF1" s="3"/>
      <c r="QXG1" s="3"/>
      <c r="QXH1" s="3"/>
      <c r="QXI1" s="3"/>
      <c r="QXJ1" s="3"/>
      <c r="QXK1" s="3"/>
      <c r="QXL1" s="3"/>
      <c r="QXM1" s="3"/>
      <c r="QXN1" s="3"/>
      <c r="QXO1" s="3"/>
      <c r="QXP1" s="3"/>
      <c r="QXQ1" s="3"/>
      <c r="QXR1" s="3"/>
      <c r="QXS1" s="3"/>
      <c r="QXT1" s="3"/>
      <c r="QXU1" s="3"/>
      <c r="QXV1" s="3"/>
      <c r="QXW1" s="3"/>
      <c r="QXX1" s="3"/>
      <c r="QXY1" s="3"/>
      <c r="QXZ1" s="3"/>
      <c r="QYA1" s="3"/>
      <c r="QYB1" s="3"/>
      <c r="QYC1" s="3"/>
      <c r="QYD1" s="3"/>
      <c r="QYE1" s="3"/>
      <c r="QYF1" s="3"/>
      <c r="QYG1" s="3"/>
      <c r="QYH1" s="3"/>
      <c r="QYI1" s="3"/>
      <c r="QYJ1" s="3"/>
      <c r="QYK1" s="3"/>
      <c r="QYL1" s="3"/>
      <c r="QYM1" s="3"/>
      <c r="QYN1" s="3"/>
      <c r="QYO1" s="3"/>
      <c r="QYP1" s="3"/>
      <c r="QYQ1" s="3"/>
      <c r="QYR1" s="3"/>
      <c r="QYS1" s="3"/>
      <c r="QYT1" s="3"/>
      <c r="QYU1" s="3"/>
      <c r="QYV1" s="3"/>
      <c r="QYW1" s="3"/>
      <c r="QYX1" s="3"/>
      <c r="QYY1" s="3"/>
      <c r="QYZ1" s="3"/>
      <c r="QZA1" s="3"/>
      <c r="QZB1" s="3"/>
      <c r="QZC1" s="3"/>
      <c r="QZD1" s="3"/>
      <c r="QZE1" s="3"/>
      <c r="QZF1" s="3"/>
      <c r="QZG1" s="3"/>
      <c r="QZH1" s="3"/>
      <c r="QZI1" s="3"/>
      <c r="QZJ1" s="3"/>
      <c r="QZK1" s="3"/>
      <c r="QZL1" s="3"/>
      <c r="QZM1" s="3"/>
      <c r="QZN1" s="3"/>
      <c r="QZO1" s="3"/>
      <c r="QZP1" s="3"/>
      <c r="QZQ1" s="3"/>
      <c r="QZR1" s="3"/>
      <c r="QZS1" s="3"/>
      <c r="QZT1" s="3"/>
      <c r="QZU1" s="3"/>
      <c r="QZV1" s="3"/>
      <c r="QZW1" s="3"/>
      <c r="QZX1" s="3"/>
      <c r="QZY1" s="3"/>
      <c r="QZZ1" s="3"/>
      <c r="RAA1" s="3"/>
      <c r="RAB1" s="3"/>
      <c r="RAC1" s="3"/>
      <c r="RAD1" s="3"/>
      <c r="RAE1" s="3"/>
      <c r="RAF1" s="3"/>
      <c r="RAG1" s="3"/>
      <c r="RAH1" s="3"/>
      <c r="RAI1" s="3"/>
      <c r="RAJ1" s="3"/>
      <c r="RAK1" s="3"/>
      <c r="RAL1" s="3"/>
      <c r="RAM1" s="3"/>
      <c r="RAN1" s="3"/>
      <c r="RAO1" s="3"/>
      <c r="RAP1" s="3"/>
      <c r="RAQ1" s="3"/>
      <c r="RAR1" s="3"/>
      <c r="RAS1" s="3"/>
      <c r="RAT1" s="3"/>
      <c r="RAU1" s="3"/>
      <c r="RAV1" s="3"/>
      <c r="RAW1" s="3"/>
      <c r="RAX1" s="3"/>
      <c r="RAY1" s="3"/>
      <c r="RAZ1" s="3"/>
      <c r="RBA1" s="3"/>
      <c r="RBB1" s="3"/>
      <c r="RBC1" s="3"/>
      <c r="RBD1" s="3"/>
      <c r="RBE1" s="3"/>
      <c r="RBF1" s="3"/>
      <c r="RBG1" s="3"/>
      <c r="RBH1" s="3"/>
      <c r="RBI1" s="3"/>
      <c r="RBJ1" s="3"/>
      <c r="RBK1" s="3"/>
      <c r="RBL1" s="3"/>
      <c r="RBM1" s="3"/>
      <c r="RBN1" s="3"/>
      <c r="RBO1" s="3"/>
      <c r="RBP1" s="3"/>
      <c r="RBQ1" s="3"/>
      <c r="RBR1" s="3"/>
      <c r="RBS1" s="3"/>
      <c r="RBT1" s="3"/>
      <c r="RBU1" s="3"/>
      <c r="RBV1" s="3"/>
      <c r="RBW1" s="3"/>
      <c r="RBX1" s="3"/>
      <c r="RBY1" s="3"/>
      <c r="RBZ1" s="3"/>
      <c r="RCA1" s="3"/>
      <c r="RCB1" s="3"/>
      <c r="RCC1" s="3"/>
      <c r="RCD1" s="3"/>
      <c r="RCE1" s="3"/>
      <c r="RCF1" s="3"/>
      <c r="RCG1" s="3"/>
      <c r="RCH1" s="3"/>
      <c r="RCI1" s="3"/>
      <c r="RCJ1" s="3"/>
      <c r="RCK1" s="3"/>
      <c r="RCL1" s="3"/>
      <c r="RCM1" s="3"/>
      <c r="RCN1" s="3"/>
      <c r="RCO1" s="3"/>
      <c r="RCP1" s="3"/>
      <c r="RCQ1" s="3"/>
      <c r="RCR1" s="3"/>
      <c r="RCS1" s="3"/>
      <c r="RCT1" s="3"/>
      <c r="RCU1" s="3"/>
      <c r="RCV1" s="3"/>
      <c r="RCW1" s="3"/>
      <c r="RCX1" s="3"/>
      <c r="RCY1" s="3"/>
      <c r="RCZ1" s="3"/>
      <c r="RDA1" s="3"/>
      <c r="RDB1" s="3"/>
      <c r="RDC1" s="3"/>
      <c r="RDD1" s="3"/>
      <c r="RDE1" s="3"/>
      <c r="RDF1" s="3"/>
      <c r="RDG1" s="3"/>
      <c r="RDH1" s="3"/>
      <c r="RDI1" s="3"/>
      <c r="RDJ1" s="3"/>
      <c r="RDK1" s="3"/>
      <c r="RDL1" s="3"/>
      <c r="RDM1" s="3"/>
      <c r="RDN1" s="3"/>
      <c r="RDO1" s="3"/>
      <c r="RDP1" s="3"/>
      <c r="RDQ1" s="3"/>
      <c r="RDR1" s="3"/>
      <c r="RDS1" s="3"/>
      <c r="RDT1" s="3"/>
      <c r="RDU1" s="3"/>
      <c r="RDV1" s="3"/>
      <c r="RDW1" s="3"/>
      <c r="RDX1" s="3"/>
      <c r="RDY1" s="3"/>
      <c r="RDZ1" s="3"/>
      <c r="REA1" s="3"/>
      <c r="REB1" s="3"/>
      <c r="REC1" s="3"/>
      <c r="RED1" s="3"/>
      <c r="REE1" s="3"/>
      <c r="REF1" s="3"/>
      <c r="REG1" s="3"/>
      <c r="REH1" s="3"/>
      <c r="REI1" s="3"/>
      <c r="REJ1" s="3"/>
      <c r="REK1" s="3"/>
      <c r="REL1" s="3"/>
      <c r="REM1" s="3"/>
      <c r="REN1" s="3"/>
      <c r="REO1" s="3"/>
      <c r="REP1" s="3"/>
      <c r="REQ1" s="3"/>
      <c r="RER1" s="3"/>
      <c r="RES1" s="3"/>
      <c r="RET1" s="3"/>
      <c r="REU1" s="3"/>
      <c r="REV1" s="3"/>
      <c r="REW1" s="3"/>
      <c r="REX1" s="3"/>
      <c r="REY1" s="3"/>
      <c r="REZ1" s="3"/>
      <c r="RFA1" s="3"/>
      <c r="RFB1" s="3"/>
      <c r="RFC1" s="3"/>
      <c r="RFD1" s="3"/>
      <c r="RFE1" s="3"/>
      <c r="RFF1" s="3"/>
      <c r="RFG1" s="3"/>
      <c r="RFH1" s="3"/>
      <c r="RFI1" s="3"/>
      <c r="RFJ1" s="3"/>
      <c r="RFK1" s="3"/>
      <c r="RFL1" s="3"/>
      <c r="RFM1" s="3"/>
      <c r="RFN1" s="3"/>
      <c r="RFO1" s="3"/>
      <c r="RFP1" s="3"/>
      <c r="RFQ1" s="3"/>
      <c r="RFR1" s="3"/>
      <c r="RFS1" s="3"/>
      <c r="RFT1" s="3"/>
      <c r="RFU1" s="3"/>
      <c r="RFV1" s="3"/>
      <c r="RFW1" s="3"/>
      <c r="RFX1" s="3"/>
      <c r="RFY1" s="3"/>
      <c r="RFZ1" s="3"/>
      <c r="RGA1" s="3"/>
      <c r="RGB1" s="3"/>
      <c r="RGC1" s="3"/>
      <c r="RGD1" s="3"/>
      <c r="RGE1" s="3"/>
      <c r="RGF1" s="3"/>
      <c r="RGG1" s="3"/>
      <c r="RGH1" s="3"/>
      <c r="RGI1" s="3"/>
      <c r="RGJ1" s="3"/>
      <c r="RGK1" s="3"/>
      <c r="RGL1" s="3"/>
      <c r="RGM1" s="3"/>
      <c r="RGN1" s="3"/>
      <c r="RGO1" s="3"/>
      <c r="RGP1" s="3"/>
      <c r="RGQ1" s="3"/>
      <c r="RGR1" s="3"/>
      <c r="RGS1" s="3"/>
      <c r="RGT1" s="3"/>
      <c r="RGU1" s="3"/>
      <c r="RGV1" s="3"/>
      <c r="RGW1" s="3"/>
      <c r="RGX1" s="3"/>
      <c r="RGY1" s="3"/>
      <c r="RGZ1" s="3"/>
      <c r="RHA1" s="3"/>
      <c r="RHB1" s="3"/>
      <c r="RHC1" s="3"/>
      <c r="RHD1" s="3"/>
      <c r="RHE1" s="3"/>
      <c r="RHF1" s="3"/>
      <c r="RHG1" s="3"/>
      <c r="RHH1" s="3"/>
      <c r="RHI1" s="3"/>
      <c r="RHJ1" s="3"/>
      <c r="RHK1" s="3"/>
      <c r="RHL1" s="3"/>
      <c r="RHM1" s="3"/>
      <c r="RHN1" s="3"/>
      <c r="RHO1" s="3"/>
      <c r="RHP1" s="3"/>
      <c r="RHQ1" s="3"/>
      <c r="RHR1" s="3"/>
      <c r="RHS1" s="3"/>
      <c r="RHT1" s="3"/>
      <c r="RHU1" s="3"/>
      <c r="RHV1" s="3"/>
      <c r="RHW1" s="3"/>
      <c r="RHX1" s="3"/>
      <c r="RHY1" s="3"/>
      <c r="RHZ1" s="3"/>
      <c r="RIA1" s="3"/>
      <c r="RIB1" s="3"/>
      <c r="RIC1" s="3"/>
      <c r="RID1" s="3"/>
      <c r="RIE1" s="3"/>
      <c r="RIF1" s="3"/>
      <c r="RIG1" s="3"/>
      <c r="RIH1" s="3"/>
      <c r="RII1" s="3"/>
      <c r="RIJ1" s="3"/>
      <c r="RIK1" s="3"/>
      <c r="RIL1" s="3"/>
      <c r="RIM1" s="3"/>
      <c r="RIN1" s="3"/>
      <c r="RIO1" s="3"/>
      <c r="RIP1" s="3"/>
      <c r="RIQ1" s="3"/>
      <c r="RIR1" s="3"/>
      <c r="RIS1" s="3"/>
      <c r="RIT1" s="3"/>
      <c r="RIU1" s="3"/>
      <c r="RIV1" s="3"/>
      <c r="RIW1" s="3"/>
      <c r="RIX1" s="3"/>
      <c r="RIY1" s="3"/>
      <c r="RIZ1" s="3"/>
      <c r="RJA1" s="3"/>
      <c r="RJB1" s="3"/>
      <c r="RJC1" s="3"/>
      <c r="RJD1" s="3"/>
      <c r="RJE1" s="3"/>
      <c r="RJF1" s="3"/>
      <c r="RJG1" s="3"/>
      <c r="RJH1" s="3"/>
      <c r="RJI1" s="3"/>
      <c r="RJJ1" s="3"/>
      <c r="RJK1" s="3"/>
      <c r="RJL1" s="3"/>
      <c r="RJM1" s="3"/>
      <c r="RJN1" s="3"/>
      <c r="RJO1" s="3"/>
      <c r="RJP1" s="3"/>
      <c r="RJQ1" s="3"/>
      <c r="RJR1" s="3"/>
      <c r="RJS1" s="3"/>
      <c r="RJT1" s="3"/>
      <c r="RJU1" s="3"/>
      <c r="RJV1" s="3"/>
      <c r="RJW1" s="3"/>
      <c r="RJX1" s="3"/>
      <c r="RJY1" s="3"/>
      <c r="RJZ1" s="3"/>
      <c r="RKA1" s="3"/>
      <c r="RKB1" s="3"/>
      <c r="RKC1" s="3"/>
      <c r="RKD1" s="3"/>
      <c r="RKE1" s="3"/>
      <c r="RKF1" s="3"/>
      <c r="RKG1" s="3"/>
      <c r="RKH1" s="3"/>
      <c r="RKI1" s="3"/>
      <c r="RKJ1" s="3"/>
      <c r="RKK1" s="3"/>
      <c r="RKL1" s="3"/>
      <c r="RKM1" s="3"/>
      <c r="RKN1" s="3"/>
      <c r="RKO1" s="3"/>
      <c r="RKP1" s="3"/>
      <c r="RKQ1" s="3"/>
      <c r="RKR1" s="3"/>
      <c r="RKS1" s="3"/>
      <c r="RKT1" s="3"/>
      <c r="RKU1" s="3"/>
      <c r="RKV1" s="3"/>
      <c r="RKW1" s="3"/>
      <c r="RKX1" s="3"/>
      <c r="RKY1" s="3"/>
      <c r="RKZ1" s="3"/>
      <c r="RLA1" s="3"/>
      <c r="RLB1" s="3"/>
      <c r="RLC1" s="3"/>
      <c r="RLD1" s="3"/>
      <c r="RLE1" s="3"/>
      <c r="RLF1" s="3"/>
      <c r="RLG1" s="3"/>
      <c r="RLH1" s="3"/>
      <c r="RLI1" s="3"/>
      <c r="RLJ1" s="3"/>
      <c r="RLK1" s="3"/>
      <c r="RLL1" s="3"/>
      <c r="RLM1" s="3"/>
      <c r="RLN1" s="3"/>
      <c r="RLO1" s="3"/>
      <c r="RLP1" s="3"/>
      <c r="RLQ1" s="3"/>
      <c r="RLR1" s="3"/>
      <c r="RLS1" s="3"/>
      <c r="RLT1" s="3"/>
      <c r="RLU1" s="3"/>
      <c r="RLV1" s="3"/>
      <c r="RLW1" s="3"/>
      <c r="RLX1" s="3"/>
      <c r="RLY1" s="3"/>
      <c r="RLZ1" s="3"/>
      <c r="RMA1" s="3"/>
      <c r="RMB1" s="3"/>
      <c r="RMC1" s="3"/>
      <c r="RMD1" s="3"/>
      <c r="RME1" s="3"/>
      <c r="RMF1" s="3"/>
      <c r="RMG1" s="3"/>
      <c r="RMH1" s="3"/>
      <c r="RMI1" s="3"/>
      <c r="RMJ1" s="3"/>
      <c r="RMK1" s="3"/>
      <c r="RML1" s="3"/>
      <c r="RMM1" s="3"/>
      <c r="RMN1" s="3"/>
      <c r="RMO1" s="3"/>
      <c r="RMP1" s="3"/>
      <c r="RMQ1" s="3"/>
      <c r="RMR1" s="3"/>
      <c r="RMS1" s="3"/>
      <c r="RMT1" s="3"/>
      <c r="RMU1" s="3"/>
      <c r="RMV1" s="3"/>
      <c r="RMW1" s="3"/>
      <c r="RMX1" s="3"/>
      <c r="RMY1" s="3"/>
      <c r="RMZ1" s="3"/>
      <c r="RNA1" s="3"/>
      <c r="RNB1" s="3"/>
      <c r="RNC1" s="3"/>
      <c r="RND1" s="3"/>
      <c r="RNE1" s="3"/>
      <c r="RNF1" s="3"/>
      <c r="RNG1" s="3"/>
      <c r="RNH1" s="3"/>
      <c r="RNI1" s="3"/>
      <c r="RNJ1" s="3"/>
      <c r="RNK1" s="3"/>
      <c r="RNL1" s="3"/>
      <c r="RNM1" s="3"/>
      <c r="RNN1" s="3"/>
      <c r="RNO1" s="3"/>
      <c r="RNP1" s="3"/>
      <c r="RNQ1" s="3"/>
      <c r="RNR1" s="3"/>
      <c r="RNS1" s="3"/>
      <c r="RNT1" s="3"/>
      <c r="RNU1" s="3"/>
      <c r="RNV1" s="3"/>
      <c r="RNW1" s="3"/>
      <c r="RNX1" s="3"/>
      <c r="RNY1" s="3"/>
      <c r="RNZ1" s="3"/>
      <c r="ROA1" s="3"/>
      <c r="ROB1" s="3"/>
      <c r="ROC1" s="3"/>
      <c r="ROD1" s="3"/>
      <c r="ROE1" s="3"/>
      <c r="ROF1" s="3"/>
      <c r="ROG1" s="3"/>
      <c r="ROH1" s="3"/>
      <c r="ROI1" s="3"/>
      <c r="ROJ1" s="3"/>
      <c r="ROK1" s="3"/>
      <c r="ROL1" s="3"/>
      <c r="ROM1" s="3"/>
      <c r="RON1" s="3"/>
      <c r="ROO1" s="3"/>
      <c r="ROP1" s="3"/>
      <c r="ROQ1" s="3"/>
      <c r="ROR1" s="3"/>
      <c r="ROS1" s="3"/>
      <c r="ROT1" s="3"/>
      <c r="ROU1" s="3"/>
      <c r="ROV1" s="3"/>
      <c r="ROW1" s="3"/>
      <c r="ROX1" s="3"/>
      <c r="ROY1" s="3"/>
      <c r="ROZ1" s="3"/>
      <c r="RPA1" s="3"/>
      <c r="RPB1" s="3"/>
      <c r="RPC1" s="3"/>
      <c r="RPD1" s="3"/>
      <c r="RPE1" s="3"/>
      <c r="RPF1" s="3"/>
      <c r="RPG1" s="3"/>
      <c r="RPH1" s="3"/>
      <c r="RPI1" s="3"/>
      <c r="RPJ1" s="3"/>
      <c r="RPK1" s="3"/>
      <c r="RPL1" s="3"/>
      <c r="RPM1" s="3"/>
      <c r="RPN1" s="3"/>
      <c r="RPO1" s="3"/>
      <c r="RPP1" s="3"/>
      <c r="RPQ1" s="3"/>
      <c r="RPR1" s="3"/>
      <c r="RPS1" s="3"/>
      <c r="RPT1" s="3"/>
      <c r="RPU1" s="3"/>
      <c r="RPV1" s="3"/>
      <c r="RPW1" s="3"/>
      <c r="RPX1" s="3"/>
      <c r="RPY1" s="3"/>
      <c r="RPZ1" s="3"/>
      <c r="RQA1" s="3"/>
      <c r="RQB1" s="3"/>
      <c r="RQC1" s="3"/>
      <c r="RQD1" s="3"/>
      <c r="RQE1" s="3"/>
      <c r="RQF1" s="3"/>
      <c r="RQG1" s="3"/>
      <c r="RQH1" s="3"/>
      <c r="RQI1" s="3"/>
      <c r="RQJ1" s="3"/>
      <c r="RQK1" s="3"/>
      <c r="RQL1" s="3"/>
      <c r="RQM1" s="3"/>
      <c r="RQN1" s="3"/>
      <c r="RQO1" s="3"/>
      <c r="RQP1" s="3"/>
      <c r="RQQ1" s="3"/>
      <c r="RQR1" s="3"/>
      <c r="RQS1" s="3"/>
      <c r="RQT1" s="3"/>
      <c r="RQU1" s="3"/>
      <c r="RQV1" s="3"/>
      <c r="RQW1" s="3"/>
      <c r="RQX1" s="3"/>
      <c r="RQY1" s="3"/>
      <c r="RQZ1" s="3"/>
      <c r="RRA1" s="3"/>
      <c r="RRB1" s="3"/>
      <c r="RRC1" s="3"/>
      <c r="RRD1" s="3"/>
      <c r="RRE1" s="3"/>
      <c r="RRF1" s="3"/>
      <c r="RRG1" s="3"/>
      <c r="RRH1" s="3"/>
      <c r="RRI1" s="3"/>
      <c r="RRJ1" s="3"/>
      <c r="RRK1" s="3"/>
      <c r="RRL1" s="3"/>
      <c r="RRM1" s="3"/>
      <c r="RRN1" s="3"/>
      <c r="RRO1" s="3"/>
      <c r="RRP1" s="3"/>
      <c r="RRQ1" s="3"/>
      <c r="RRR1" s="3"/>
      <c r="RRS1" s="3"/>
      <c r="RRT1" s="3"/>
      <c r="RRU1" s="3"/>
      <c r="RRV1" s="3"/>
      <c r="RRW1" s="3"/>
      <c r="RRX1" s="3"/>
      <c r="RRY1" s="3"/>
      <c r="RRZ1" s="3"/>
      <c r="RSA1" s="3"/>
      <c r="RSB1" s="3"/>
      <c r="RSC1" s="3"/>
      <c r="RSD1" s="3"/>
      <c r="RSE1" s="3"/>
      <c r="RSF1" s="3"/>
      <c r="RSG1" s="3"/>
      <c r="RSH1" s="3"/>
      <c r="RSI1" s="3"/>
      <c r="RSJ1" s="3"/>
      <c r="RSK1" s="3"/>
      <c r="RSL1" s="3"/>
      <c r="RSM1" s="3"/>
      <c r="RSN1" s="3"/>
      <c r="RSO1" s="3"/>
      <c r="RSP1" s="3"/>
      <c r="RSQ1" s="3"/>
      <c r="RSR1" s="3"/>
      <c r="RSS1" s="3"/>
      <c r="RST1" s="3"/>
      <c r="RSU1" s="3"/>
      <c r="RSV1" s="3"/>
      <c r="RSW1" s="3"/>
      <c r="RSX1" s="3"/>
      <c r="RSY1" s="3"/>
      <c r="RSZ1" s="3"/>
      <c r="RTA1" s="3"/>
      <c r="RTB1" s="3"/>
      <c r="RTC1" s="3"/>
      <c r="RTD1" s="3"/>
      <c r="RTE1" s="3"/>
      <c r="RTF1" s="3"/>
      <c r="RTG1" s="3"/>
      <c r="RTH1" s="3"/>
      <c r="RTI1" s="3"/>
      <c r="RTJ1" s="3"/>
      <c r="RTK1" s="3"/>
      <c r="RTL1" s="3"/>
      <c r="RTM1" s="3"/>
      <c r="RTN1" s="3"/>
      <c r="RTO1" s="3"/>
      <c r="RTP1" s="3"/>
      <c r="RTQ1" s="3"/>
      <c r="RTR1" s="3"/>
      <c r="RTS1" s="3"/>
      <c r="RTT1" s="3"/>
      <c r="RTU1" s="3"/>
      <c r="RTV1" s="3"/>
      <c r="RTW1" s="3"/>
      <c r="RTX1" s="3"/>
      <c r="RTY1" s="3"/>
      <c r="RTZ1" s="3"/>
      <c r="RUA1" s="3"/>
      <c r="RUB1" s="3"/>
      <c r="RUC1" s="3"/>
      <c r="RUD1" s="3"/>
      <c r="RUE1" s="3"/>
      <c r="RUF1" s="3"/>
      <c r="RUG1" s="3"/>
      <c r="RUH1" s="3"/>
      <c r="RUI1" s="3"/>
      <c r="RUJ1" s="3"/>
      <c r="RUK1" s="3"/>
      <c r="RUL1" s="3"/>
      <c r="RUM1" s="3"/>
      <c r="RUN1" s="3"/>
      <c r="RUO1" s="3"/>
      <c r="RUP1" s="3"/>
      <c r="RUQ1" s="3"/>
      <c r="RUR1" s="3"/>
      <c r="RUS1" s="3"/>
      <c r="RUT1" s="3"/>
      <c r="RUU1" s="3"/>
      <c r="RUV1" s="3"/>
      <c r="RUW1" s="3"/>
      <c r="RUX1" s="3"/>
      <c r="RUY1" s="3"/>
      <c r="RUZ1" s="3"/>
      <c r="RVA1" s="3"/>
      <c r="RVB1" s="3"/>
      <c r="RVC1" s="3"/>
      <c r="RVD1" s="3"/>
      <c r="RVE1" s="3"/>
      <c r="RVF1" s="3"/>
      <c r="RVG1" s="3"/>
      <c r="RVH1" s="3"/>
      <c r="RVI1" s="3"/>
      <c r="RVJ1" s="3"/>
      <c r="RVK1" s="3"/>
      <c r="RVL1" s="3"/>
      <c r="RVM1" s="3"/>
      <c r="RVN1" s="3"/>
      <c r="RVO1" s="3"/>
      <c r="RVP1" s="3"/>
      <c r="RVQ1" s="3"/>
      <c r="RVR1" s="3"/>
      <c r="RVS1" s="3"/>
      <c r="RVT1" s="3"/>
      <c r="RVU1" s="3"/>
      <c r="RVV1" s="3"/>
      <c r="RVW1" s="3"/>
      <c r="RVX1" s="3"/>
      <c r="RVY1" s="3"/>
      <c r="RVZ1" s="3"/>
      <c r="RWA1" s="3"/>
      <c r="RWB1" s="3"/>
      <c r="RWC1" s="3"/>
      <c r="RWD1" s="3"/>
      <c r="RWE1" s="3"/>
      <c r="RWF1" s="3"/>
      <c r="RWG1" s="3"/>
      <c r="RWH1" s="3"/>
      <c r="RWI1" s="3"/>
      <c r="RWJ1" s="3"/>
      <c r="RWK1" s="3"/>
      <c r="RWL1" s="3"/>
      <c r="RWM1" s="3"/>
      <c r="RWN1" s="3"/>
      <c r="RWO1" s="3"/>
      <c r="RWP1" s="3"/>
      <c r="RWQ1" s="3"/>
      <c r="RWR1" s="3"/>
      <c r="RWS1" s="3"/>
      <c r="RWT1" s="3"/>
      <c r="RWU1" s="3"/>
      <c r="RWV1" s="3"/>
      <c r="RWW1" s="3"/>
      <c r="RWX1" s="3"/>
      <c r="RWY1" s="3"/>
      <c r="RWZ1" s="3"/>
      <c r="RXA1" s="3"/>
      <c r="RXB1" s="3"/>
      <c r="RXC1" s="3"/>
      <c r="RXD1" s="3"/>
      <c r="RXE1" s="3"/>
      <c r="RXF1" s="3"/>
      <c r="RXG1" s="3"/>
      <c r="RXH1" s="3"/>
      <c r="RXI1" s="3"/>
      <c r="RXJ1" s="3"/>
      <c r="RXK1" s="3"/>
      <c r="RXL1" s="3"/>
      <c r="RXM1" s="3"/>
      <c r="RXN1" s="3"/>
      <c r="RXO1" s="3"/>
      <c r="RXP1" s="3"/>
      <c r="RXQ1" s="3"/>
      <c r="RXR1" s="3"/>
      <c r="RXS1" s="3"/>
      <c r="RXT1" s="3"/>
      <c r="RXU1" s="3"/>
      <c r="RXV1" s="3"/>
      <c r="RXW1" s="3"/>
      <c r="RXX1" s="3"/>
      <c r="RXY1" s="3"/>
      <c r="RXZ1" s="3"/>
      <c r="RYA1" s="3"/>
      <c r="RYB1" s="3"/>
      <c r="RYC1" s="3"/>
      <c r="RYD1" s="3"/>
      <c r="RYE1" s="3"/>
      <c r="RYF1" s="3"/>
      <c r="RYG1" s="3"/>
      <c r="RYH1" s="3"/>
      <c r="RYI1" s="3"/>
      <c r="RYJ1" s="3"/>
      <c r="RYK1" s="3"/>
      <c r="RYL1" s="3"/>
      <c r="RYM1" s="3"/>
      <c r="RYN1" s="3"/>
      <c r="RYO1" s="3"/>
      <c r="RYP1" s="3"/>
      <c r="RYQ1" s="3"/>
      <c r="RYR1" s="3"/>
      <c r="RYS1" s="3"/>
      <c r="RYT1" s="3"/>
      <c r="RYU1" s="3"/>
      <c r="RYV1" s="3"/>
      <c r="RYW1" s="3"/>
      <c r="RYX1" s="3"/>
      <c r="RYY1" s="3"/>
      <c r="RYZ1" s="3"/>
      <c r="RZA1" s="3"/>
      <c r="RZB1" s="3"/>
      <c r="RZC1" s="3"/>
      <c r="RZD1" s="3"/>
      <c r="RZE1" s="3"/>
      <c r="RZF1" s="3"/>
      <c r="RZG1" s="3"/>
      <c r="RZH1" s="3"/>
      <c r="RZI1" s="3"/>
      <c r="RZJ1" s="3"/>
      <c r="RZK1" s="3"/>
      <c r="RZL1" s="3"/>
      <c r="RZM1" s="3"/>
      <c r="RZN1" s="3"/>
      <c r="RZO1" s="3"/>
      <c r="RZP1" s="3"/>
      <c r="RZQ1" s="3"/>
      <c r="RZR1" s="3"/>
      <c r="RZS1" s="3"/>
      <c r="RZT1" s="3"/>
      <c r="RZU1" s="3"/>
      <c r="RZV1" s="3"/>
      <c r="RZW1" s="3"/>
      <c r="RZX1" s="3"/>
      <c r="RZY1" s="3"/>
      <c r="RZZ1" s="3"/>
      <c r="SAA1" s="3"/>
      <c r="SAB1" s="3"/>
      <c r="SAC1" s="3"/>
      <c r="SAD1" s="3"/>
      <c r="SAE1" s="3"/>
      <c r="SAF1" s="3"/>
      <c r="SAG1" s="3"/>
      <c r="SAH1" s="3"/>
      <c r="SAI1" s="3"/>
      <c r="SAJ1" s="3"/>
      <c r="SAK1" s="3"/>
      <c r="SAL1" s="3"/>
      <c r="SAM1" s="3"/>
      <c r="SAN1" s="3"/>
      <c r="SAO1" s="3"/>
      <c r="SAP1" s="3"/>
      <c r="SAQ1" s="3"/>
      <c r="SAR1" s="3"/>
      <c r="SAS1" s="3"/>
      <c r="SAT1" s="3"/>
      <c r="SAU1" s="3"/>
      <c r="SAV1" s="3"/>
      <c r="SAW1" s="3"/>
      <c r="SAX1" s="3"/>
      <c r="SAY1" s="3"/>
      <c r="SAZ1" s="3"/>
      <c r="SBA1" s="3"/>
      <c r="SBB1" s="3"/>
      <c r="SBC1" s="3"/>
      <c r="SBD1" s="3"/>
      <c r="SBE1" s="3"/>
      <c r="SBF1" s="3"/>
      <c r="SBG1" s="3"/>
      <c r="SBH1" s="3"/>
      <c r="SBI1" s="3"/>
      <c r="SBJ1" s="3"/>
      <c r="SBK1" s="3"/>
      <c r="SBL1" s="3"/>
      <c r="SBM1" s="3"/>
      <c r="SBN1" s="3"/>
      <c r="SBO1" s="3"/>
      <c r="SBP1" s="3"/>
      <c r="SBQ1" s="3"/>
      <c r="SBR1" s="3"/>
      <c r="SBS1" s="3"/>
      <c r="SBT1" s="3"/>
      <c r="SBU1" s="3"/>
      <c r="SBV1" s="3"/>
      <c r="SBW1" s="3"/>
      <c r="SBX1" s="3"/>
      <c r="SBY1" s="3"/>
      <c r="SBZ1" s="3"/>
      <c r="SCA1" s="3"/>
      <c r="SCB1" s="3"/>
      <c r="SCC1" s="3"/>
      <c r="SCD1" s="3"/>
      <c r="SCE1" s="3"/>
      <c r="SCF1" s="3"/>
      <c r="SCG1" s="3"/>
      <c r="SCH1" s="3"/>
      <c r="SCI1" s="3"/>
      <c r="SCJ1" s="3"/>
      <c r="SCK1" s="3"/>
      <c r="SCL1" s="3"/>
      <c r="SCM1" s="3"/>
      <c r="SCN1" s="3"/>
      <c r="SCO1" s="3"/>
      <c r="SCP1" s="3"/>
      <c r="SCQ1" s="3"/>
      <c r="SCR1" s="3"/>
      <c r="SCS1" s="3"/>
      <c r="SCT1" s="3"/>
      <c r="SCU1" s="3"/>
      <c r="SCV1" s="3"/>
      <c r="SCW1" s="3"/>
      <c r="SCX1" s="3"/>
      <c r="SCY1" s="3"/>
      <c r="SCZ1" s="3"/>
      <c r="SDA1" s="3"/>
      <c r="SDB1" s="3"/>
      <c r="SDC1" s="3"/>
      <c r="SDD1" s="3"/>
      <c r="SDE1" s="3"/>
      <c r="SDF1" s="3"/>
      <c r="SDG1" s="3"/>
      <c r="SDH1" s="3"/>
      <c r="SDI1" s="3"/>
      <c r="SDJ1" s="3"/>
      <c r="SDK1" s="3"/>
      <c r="SDL1" s="3"/>
      <c r="SDM1" s="3"/>
      <c r="SDN1" s="3"/>
      <c r="SDO1" s="3"/>
      <c r="SDP1" s="3"/>
      <c r="SDQ1" s="3"/>
      <c r="SDR1" s="3"/>
      <c r="SDS1" s="3"/>
      <c r="SDT1" s="3"/>
      <c r="SDU1" s="3"/>
      <c r="SDV1" s="3"/>
      <c r="SDW1" s="3"/>
      <c r="SDX1" s="3"/>
      <c r="SDY1" s="3"/>
      <c r="SDZ1" s="3"/>
      <c r="SEA1" s="3"/>
      <c r="SEB1" s="3"/>
      <c r="SEC1" s="3"/>
      <c r="SED1" s="3"/>
      <c r="SEE1" s="3"/>
      <c r="SEF1" s="3"/>
      <c r="SEG1" s="3"/>
      <c r="SEH1" s="3"/>
      <c r="SEI1" s="3"/>
      <c r="SEJ1" s="3"/>
      <c r="SEK1" s="3"/>
      <c r="SEL1" s="3"/>
      <c r="SEM1" s="3"/>
      <c r="SEN1" s="3"/>
      <c r="SEO1" s="3"/>
      <c r="SEP1" s="3"/>
      <c r="SEQ1" s="3"/>
      <c r="SER1" s="3"/>
      <c r="SES1" s="3"/>
      <c r="SET1" s="3"/>
      <c r="SEU1" s="3"/>
      <c r="SEV1" s="3"/>
      <c r="SEW1" s="3"/>
      <c r="SEX1" s="3"/>
      <c r="SEY1" s="3"/>
      <c r="SEZ1" s="3"/>
      <c r="SFA1" s="3"/>
      <c r="SFB1" s="3"/>
      <c r="SFC1" s="3"/>
      <c r="SFD1" s="3"/>
      <c r="SFE1" s="3"/>
      <c r="SFF1" s="3"/>
      <c r="SFG1" s="3"/>
      <c r="SFH1" s="3"/>
      <c r="SFI1" s="3"/>
      <c r="SFJ1" s="3"/>
      <c r="SFK1" s="3"/>
      <c r="SFL1" s="3"/>
      <c r="SFM1" s="3"/>
      <c r="SFN1" s="3"/>
      <c r="SFO1" s="3"/>
      <c r="SFP1" s="3"/>
      <c r="SFQ1" s="3"/>
      <c r="SFR1" s="3"/>
      <c r="SFS1" s="3"/>
      <c r="SFT1" s="3"/>
      <c r="SFU1" s="3"/>
      <c r="SFV1" s="3"/>
      <c r="SFW1" s="3"/>
      <c r="SFX1" s="3"/>
      <c r="SFY1" s="3"/>
      <c r="SFZ1" s="3"/>
      <c r="SGA1" s="3"/>
      <c r="SGB1" s="3"/>
      <c r="SGC1" s="3"/>
      <c r="SGD1" s="3"/>
      <c r="SGE1" s="3"/>
      <c r="SGF1" s="3"/>
      <c r="SGG1" s="3"/>
      <c r="SGH1" s="3"/>
      <c r="SGI1" s="3"/>
      <c r="SGJ1" s="3"/>
      <c r="SGK1" s="3"/>
      <c r="SGL1" s="3"/>
      <c r="SGM1" s="3"/>
      <c r="SGN1" s="3"/>
      <c r="SGO1" s="3"/>
      <c r="SGP1" s="3"/>
      <c r="SGQ1" s="3"/>
      <c r="SGR1" s="3"/>
      <c r="SGS1" s="3"/>
      <c r="SGT1" s="3"/>
      <c r="SGU1" s="3"/>
      <c r="SGV1" s="3"/>
      <c r="SGW1" s="3"/>
      <c r="SGX1" s="3"/>
      <c r="SGY1" s="3"/>
      <c r="SGZ1" s="3"/>
      <c r="SHA1" s="3"/>
      <c r="SHB1" s="3"/>
      <c r="SHC1" s="3"/>
      <c r="SHD1" s="3"/>
      <c r="SHE1" s="3"/>
      <c r="SHF1" s="3"/>
      <c r="SHG1" s="3"/>
      <c r="SHH1" s="3"/>
      <c r="SHI1" s="3"/>
      <c r="SHJ1" s="3"/>
      <c r="SHK1" s="3"/>
      <c r="SHL1" s="3"/>
      <c r="SHM1" s="3"/>
      <c r="SHN1" s="3"/>
      <c r="SHO1" s="3"/>
      <c r="SHP1" s="3"/>
      <c r="SHQ1" s="3"/>
      <c r="SHR1" s="3"/>
      <c r="SHS1" s="3"/>
      <c r="SHT1" s="3"/>
      <c r="SHU1" s="3"/>
      <c r="SHV1" s="3"/>
      <c r="SHW1" s="3"/>
      <c r="SHX1" s="3"/>
      <c r="SHY1" s="3"/>
      <c r="SHZ1" s="3"/>
      <c r="SIA1" s="3"/>
      <c r="SIB1" s="3"/>
      <c r="SIC1" s="3"/>
      <c r="SID1" s="3"/>
      <c r="SIE1" s="3"/>
      <c r="SIF1" s="3"/>
      <c r="SIG1" s="3"/>
      <c r="SIH1" s="3"/>
      <c r="SII1" s="3"/>
      <c r="SIJ1" s="3"/>
      <c r="SIK1" s="3"/>
      <c r="SIL1" s="3"/>
      <c r="SIM1" s="3"/>
      <c r="SIN1" s="3"/>
      <c r="SIO1" s="3"/>
      <c r="SIP1" s="3"/>
      <c r="SIQ1" s="3"/>
      <c r="SIR1" s="3"/>
      <c r="SIS1" s="3"/>
      <c r="SIT1" s="3"/>
      <c r="SIU1" s="3"/>
      <c r="SIV1" s="3"/>
      <c r="SIW1" s="3"/>
      <c r="SIX1" s="3"/>
      <c r="SIY1" s="3"/>
      <c r="SIZ1" s="3"/>
      <c r="SJA1" s="3"/>
      <c r="SJB1" s="3"/>
      <c r="SJC1" s="3"/>
      <c r="SJD1" s="3"/>
      <c r="SJE1" s="3"/>
      <c r="SJF1" s="3"/>
      <c r="SJG1" s="3"/>
      <c r="SJH1" s="3"/>
      <c r="SJI1" s="3"/>
      <c r="SJJ1" s="3"/>
      <c r="SJK1" s="3"/>
      <c r="SJL1" s="3"/>
      <c r="SJM1" s="3"/>
      <c r="SJN1" s="3"/>
      <c r="SJO1" s="3"/>
      <c r="SJP1" s="3"/>
      <c r="SJQ1" s="3"/>
      <c r="SJR1" s="3"/>
      <c r="SJS1" s="3"/>
      <c r="SJT1" s="3"/>
      <c r="SJU1" s="3"/>
      <c r="SJV1" s="3"/>
      <c r="SJW1" s="3"/>
      <c r="SJX1" s="3"/>
      <c r="SJY1" s="3"/>
      <c r="SJZ1" s="3"/>
      <c r="SKA1" s="3"/>
      <c r="SKB1" s="3"/>
      <c r="SKC1" s="3"/>
      <c r="SKD1" s="3"/>
      <c r="SKE1" s="3"/>
      <c r="SKF1" s="3"/>
      <c r="SKG1" s="3"/>
      <c r="SKH1" s="3"/>
      <c r="SKI1" s="3"/>
      <c r="SKJ1" s="3"/>
      <c r="SKK1" s="3"/>
      <c r="SKL1" s="3"/>
      <c r="SKM1" s="3"/>
      <c r="SKN1" s="3"/>
      <c r="SKO1" s="3"/>
      <c r="SKP1" s="3"/>
      <c r="SKQ1" s="3"/>
      <c r="SKR1" s="3"/>
      <c r="SKS1" s="3"/>
      <c r="SKT1" s="3"/>
      <c r="SKU1" s="3"/>
      <c r="SKV1" s="3"/>
      <c r="SKW1" s="3"/>
      <c r="SKX1" s="3"/>
      <c r="SKY1" s="3"/>
      <c r="SKZ1" s="3"/>
      <c r="SLA1" s="3"/>
      <c r="SLB1" s="3"/>
      <c r="SLC1" s="3"/>
      <c r="SLD1" s="3"/>
      <c r="SLE1" s="3"/>
      <c r="SLF1" s="3"/>
      <c r="SLG1" s="3"/>
      <c r="SLH1" s="3"/>
      <c r="SLI1" s="3"/>
      <c r="SLJ1" s="3"/>
      <c r="SLK1" s="3"/>
      <c r="SLL1" s="3"/>
      <c r="SLM1" s="3"/>
      <c r="SLN1" s="3"/>
      <c r="SLO1" s="3"/>
      <c r="SLP1" s="3"/>
      <c r="SLQ1" s="3"/>
      <c r="SLR1" s="3"/>
      <c r="SLS1" s="3"/>
      <c r="SLT1" s="3"/>
      <c r="SLU1" s="3"/>
      <c r="SLV1" s="3"/>
      <c r="SLW1" s="3"/>
      <c r="SLX1" s="3"/>
      <c r="SLY1" s="3"/>
      <c r="SLZ1" s="3"/>
      <c r="SMA1" s="3"/>
      <c r="SMB1" s="3"/>
      <c r="SMC1" s="3"/>
      <c r="SMD1" s="3"/>
      <c r="SME1" s="3"/>
      <c r="SMF1" s="3"/>
      <c r="SMG1" s="3"/>
      <c r="SMH1" s="3"/>
      <c r="SMI1" s="3"/>
      <c r="SMJ1" s="3"/>
      <c r="SMK1" s="3"/>
      <c r="SML1" s="3"/>
      <c r="SMM1" s="3"/>
      <c r="SMN1" s="3"/>
      <c r="SMO1" s="3"/>
      <c r="SMP1" s="3"/>
      <c r="SMQ1" s="3"/>
      <c r="SMR1" s="3"/>
      <c r="SMS1" s="3"/>
      <c r="SMT1" s="3"/>
      <c r="SMU1" s="3"/>
      <c r="SMV1" s="3"/>
      <c r="SMW1" s="3"/>
      <c r="SMX1" s="3"/>
      <c r="SMY1" s="3"/>
      <c r="SMZ1" s="3"/>
      <c r="SNA1" s="3"/>
      <c r="SNB1" s="3"/>
      <c r="SNC1" s="3"/>
      <c r="SND1" s="3"/>
      <c r="SNE1" s="3"/>
      <c r="SNF1" s="3"/>
      <c r="SNG1" s="3"/>
      <c r="SNH1" s="3"/>
      <c r="SNI1" s="3"/>
      <c r="SNJ1" s="3"/>
      <c r="SNK1" s="3"/>
      <c r="SNL1" s="3"/>
      <c r="SNM1" s="3"/>
      <c r="SNN1" s="3"/>
      <c r="SNO1" s="3"/>
      <c r="SNP1" s="3"/>
      <c r="SNQ1" s="3"/>
      <c r="SNR1" s="3"/>
      <c r="SNS1" s="3"/>
      <c r="SNT1" s="3"/>
      <c r="SNU1" s="3"/>
      <c r="SNV1" s="3"/>
      <c r="SNW1" s="3"/>
      <c r="SNX1" s="3"/>
      <c r="SNY1" s="3"/>
      <c r="SNZ1" s="3"/>
      <c r="SOA1" s="3"/>
      <c r="SOB1" s="3"/>
      <c r="SOC1" s="3"/>
      <c r="SOD1" s="3"/>
      <c r="SOE1" s="3"/>
      <c r="SOF1" s="3"/>
      <c r="SOG1" s="3"/>
      <c r="SOH1" s="3"/>
      <c r="SOI1" s="3"/>
      <c r="SOJ1" s="3"/>
      <c r="SOK1" s="3"/>
      <c r="SOL1" s="3"/>
      <c r="SOM1" s="3"/>
      <c r="SON1" s="3"/>
      <c r="SOO1" s="3"/>
      <c r="SOP1" s="3"/>
      <c r="SOQ1" s="3"/>
      <c r="SOR1" s="3"/>
      <c r="SOS1" s="3"/>
      <c r="SOT1" s="3"/>
      <c r="SOU1" s="3"/>
      <c r="SOV1" s="3"/>
      <c r="SOW1" s="3"/>
      <c r="SOX1" s="3"/>
      <c r="SOY1" s="3"/>
      <c r="SOZ1" s="3"/>
      <c r="SPA1" s="3"/>
      <c r="SPB1" s="3"/>
      <c r="SPC1" s="3"/>
      <c r="SPD1" s="3"/>
      <c r="SPE1" s="3"/>
      <c r="SPF1" s="3"/>
      <c r="SPG1" s="3"/>
      <c r="SPH1" s="3"/>
      <c r="SPI1" s="3"/>
      <c r="SPJ1" s="3"/>
      <c r="SPK1" s="3"/>
      <c r="SPL1" s="3"/>
      <c r="SPM1" s="3"/>
      <c r="SPN1" s="3"/>
      <c r="SPO1" s="3"/>
      <c r="SPP1" s="3"/>
      <c r="SPQ1" s="3"/>
      <c r="SPR1" s="3"/>
      <c r="SPS1" s="3"/>
      <c r="SPT1" s="3"/>
      <c r="SPU1" s="3"/>
      <c r="SPV1" s="3"/>
      <c r="SPW1" s="3"/>
      <c r="SPX1" s="3"/>
      <c r="SPY1" s="3"/>
      <c r="SPZ1" s="3"/>
      <c r="SQA1" s="3"/>
      <c r="SQB1" s="3"/>
      <c r="SQC1" s="3"/>
      <c r="SQD1" s="3"/>
      <c r="SQE1" s="3"/>
      <c r="SQF1" s="3"/>
      <c r="SQG1" s="3"/>
      <c r="SQH1" s="3"/>
      <c r="SQI1" s="3"/>
      <c r="SQJ1" s="3"/>
      <c r="SQK1" s="3"/>
      <c r="SQL1" s="3"/>
      <c r="SQM1" s="3"/>
      <c r="SQN1" s="3"/>
      <c r="SQO1" s="3"/>
      <c r="SQP1" s="3"/>
      <c r="SQQ1" s="3"/>
      <c r="SQR1" s="3"/>
      <c r="SQS1" s="3"/>
      <c r="SQT1" s="3"/>
      <c r="SQU1" s="3"/>
      <c r="SQV1" s="3"/>
      <c r="SQW1" s="3"/>
      <c r="SQX1" s="3"/>
      <c r="SQY1" s="3"/>
      <c r="SQZ1" s="3"/>
      <c r="SRA1" s="3"/>
      <c r="SRB1" s="3"/>
      <c r="SRC1" s="3"/>
      <c r="SRD1" s="3"/>
      <c r="SRE1" s="3"/>
      <c r="SRF1" s="3"/>
      <c r="SRG1" s="3"/>
      <c r="SRH1" s="3"/>
      <c r="SRI1" s="3"/>
      <c r="SRJ1" s="3"/>
      <c r="SRK1" s="3"/>
      <c r="SRL1" s="3"/>
      <c r="SRM1" s="3"/>
      <c r="SRN1" s="3"/>
      <c r="SRO1" s="3"/>
      <c r="SRP1" s="3"/>
      <c r="SRQ1" s="3"/>
      <c r="SRR1" s="3"/>
      <c r="SRS1" s="3"/>
      <c r="SRT1" s="3"/>
      <c r="SRU1" s="3"/>
      <c r="SRV1" s="3"/>
      <c r="SRW1" s="3"/>
      <c r="SRX1" s="3"/>
      <c r="SRY1" s="3"/>
      <c r="SRZ1" s="3"/>
      <c r="SSA1" s="3"/>
      <c r="SSB1" s="3"/>
      <c r="SSC1" s="3"/>
      <c r="SSD1" s="3"/>
      <c r="SSE1" s="3"/>
      <c r="SSF1" s="3"/>
      <c r="SSG1" s="3"/>
      <c r="SSH1" s="3"/>
      <c r="SSI1" s="3"/>
      <c r="SSJ1" s="3"/>
      <c r="SSK1" s="3"/>
      <c r="SSL1" s="3"/>
      <c r="SSM1" s="3"/>
      <c r="SSN1" s="3"/>
      <c r="SSO1" s="3"/>
      <c r="SSP1" s="3"/>
      <c r="SSQ1" s="3"/>
      <c r="SSR1" s="3"/>
      <c r="SSS1" s="3"/>
      <c r="SST1" s="3"/>
      <c r="SSU1" s="3"/>
      <c r="SSV1" s="3"/>
      <c r="SSW1" s="3"/>
      <c r="SSX1" s="3"/>
      <c r="SSY1" s="3"/>
      <c r="SSZ1" s="3"/>
      <c r="STA1" s="3"/>
      <c r="STB1" s="3"/>
      <c r="STC1" s="3"/>
      <c r="STD1" s="3"/>
      <c r="STE1" s="3"/>
      <c r="STF1" s="3"/>
      <c r="STG1" s="3"/>
      <c r="STH1" s="3"/>
      <c r="STI1" s="3"/>
      <c r="STJ1" s="3"/>
      <c r="STK1" s="3"/>
      <c r="STL1" s="3"/>
      <c r="STM1" s="3"/>
      <c r="STN1" s="3"/>
      <c r="STO1" s="3"/>
      <c r="STP1" s="3"/>
      <c r="STQ1" s="3"/>
      <c r="STR1" s="3"/>
      <c r="STS1" s="3"/>
      <c r="STT1" s="3"/>
      <c r="STU1" s="3"/>
      <c r="STV1" s="3"/>
      <c r="STW1" s="3"/>
      <c r="STX1" s="3"/>
      <c r="STY1" s="3"/>
      <c r="STZ1" s="3"/>
      <c r="SUA1" s="3"/>
      <c r="SUB1" s="3"/>
      <c r="SUC1" s="3"/>
      <c r="SUD1" s="3"/>
      <c r="SUE1" s="3"/>
      <c r="SUF1" s="3"/>
      <c r="SUG1" s="3"/>
      <c r="SUH1" s="3"/>
      <c r="SUI1" s="3"/>
      <c r="SUJ1" s="3"/>
      <c r="SUK1" s="3"/>
      <c r="SUL1" s="3"/>
      <c r="SUM1" s="3"/>
      <c r="SUN1" s="3"/>
      <c r="SUO1" s="3"/>
      <c r="SUP1" s="3"/>
      <c r="SUQ1" s="3"/>
      <c r="SUR1" s="3"/>
      <c r="SUS1" s="3"/>
      <c r="SUT1" s="3"/>
      <c r="SUU1" s="3"/>
      <c r="SUV1" s="3"/>
      <c r="SUW1" s="3"/>
      <c r="SUX1" s="3"/>
      <c r="SUY1" s="3"/>
      <c r="SUZ1" s="3"/>
      <c r="SVA1" s="3"/>
      <c r="SVB1" s="3"/>
      <c r="SVC1" s="3"/>
      <c r="SVD1" s="3"/>
      <c r="SVE1" s="3"/>
      <c r="SVF1" s="3"/>
      <c r="SVG1" s="3"/>
      <c r="SVH1" s="3"/>
      <c r="SVI1" s="3"/>
      <c r="SVJ1" s="3"/>
      <c r="SVK1" s="3"/>
      <c r="SVL1" s="3"/>
      <c r="SVM1" s="3"/>
      <c r="SVN1" s="3"/>
      <c r="SVO1" s="3"/>
      <c r="SVP1" s="3"/>
      <c r="SVQ1" s="3"/>
      <c r="SVR1" s="3"/>
      <c r="SVS1" s="3"/>
      <c r="SVT1" s="3"/>
      <c r="SVU1" s="3"/>
      <c r="SVV1" s="3"/>
      <c r="SVW1" s="3"/>
      <c r="SVX1" s="3"/>
      <c r="SVY1" s="3"/>
      <c r="SVZ1" s="3"/>
      <c r="SWA1" s="3"/>
      <c r="SWB1" s="3"/>
      <c r="SWC1" s="3"/>
      <c r="SWD1" s="3"/>
      <c r="SWE1" s="3"/>
      <c r="SWF1" s="3"/>
      <c r="SWG1" s="3"/>
      <c r="SWH1" s="3"/>
      <c r="SWI1" s="3"/>
      <c r="SWJ1" s="3"/>
      <c r="SWK1" s="3"/>
      <c r="SWL1" s="3"/>
      <c r="SWM1" s="3"/>
      <c r="SWN1" s="3"/>
      <c r="SWO1" s="3"/>
      <c r="SWP1" s="3"/>
      <c r="SWQ1" s="3"/>
      <c r="SWR1" s="3"/>
      <c r="SWS1" s="3"/>
      <c r="SWT1" s="3"/>
      <c r="SWU1" s="3"/>
      <c r="SWV1" s="3"/>
      <c r="SWW1" s="3"/>
      <c r="SWX1" s="3"/>
      <c r="SWY1" s="3"/>
      <c r="SWZ1" s="3"/>
      <c r="SXA1" s="3"/>
      <c r="SXB1" s="3"/>
      <c r="SXC1" s="3"/>
      <c r="SXD1" s="3"/>
      <c r="SXE1" s="3"/>
      <c r="SXF1" s="3"/>
      <c r="SXG1" s="3"/>
      <c r="SXH1" s="3"/>
      <c r="SXI1" s="3"/>
      <c r="SXJ1" s="3"/>
      <c r="SXK1" s="3"/>
      <c r="SXL1" s="3"/>
      <c r="SXM1" s="3"/>
      <c r="SXN1" s="3"/>
      <c r="SXO1" s="3"/>
      <c r="SXP1" s="3"/>
      <c r="SXQ1" s="3"/>
      <c r="SXR1" s="3"/>
      <c r="SXS1" s="3"/>
      <c r="SXT1" s="3"/>
      <c r="SXU1" s="3"/>
      <c r="SXV1" s="3"/>
      <c r="SXW1" s="3"/>
      <c r="SXX1" s="3"/>
      <c r="SXY1" s="3"/>
      <c r="SXZ1" s="3"/>
      <c r="SYA1" s="3"/>
      <c r="SYB1" s="3"/>
      <c r="SYC1" s="3"/>
      <c r="SYD1" s="3"/>
      <c r="SYE1" s="3"/>
      <c r="SYF1" s="3"/>
      <c r="SYG1" s="3"/>
      <c r="SYH1" s="3"/>
      <c r="SYI1" s="3"/>
      <c r="SYJ1" s="3"/>
      <c r="SYK1" s="3"/>
      <c r="SYL1" s="3"/>
      <c r="SYM1" s="3"/>
      <c r="SYN1" s="3"/>
      <c r="SYO1" s="3"/>
      <c r="SYP1" s="3"/>
      <c r="SYQ1" s="3"/>
      <c r="SYR1" s="3"/>
      <c r="SYS1" s="3"/>
      <c r="SYT1" s="3"/>
      <c r="SYU1" s="3"/>
      <c r="SYV1" s="3"/>
      <c r="SYW1" s="3"/>
      <c r="SYX1" s="3"/>
      <c r="SYY1" s="3"/>
      <c r="SYZ1" s="3"/>
      <c r="SZA1" s="3"/>
      <c r="SZB1" s="3"/>
      <c r="SZC1" s="3"/>
      <c r="SZD1" s="3"/>
      <c r="SZE1" s="3"/>
      <c r="SZF1" s="3"/>
      <c r="SZG1" s="3"/>
      <c r="SZH1" s="3"/>
      <c r="SZI1" s="3"/>
      <c r="SZJ1" s="3"/>
      <c r="SZK1" s="3"/>
      <c r="SZL1" s="3"/>
      <c r="SZM1" s="3"/>
      <c r="SZN1" s="3"/>
      <c r="SZO1" s="3"/>
      <c r="SZP1" s="3"/>
      <c r="SZQ1" s="3"/>
      <c r="SZR1" s="3"/>
      <c r="SZS1" s="3"/>
      <c r="SZT1" s="3"/>
      <c r="SZU1" s="3"/>
      <c r="SZV1" s="3"/>
      <c r="SZW1" s="3"/>
      <c r="SZX1" s="3"/>
      <c r="SZY1" s="3"/>
      <c r="SZZ1" s="3"/>
      <c r="TAA1" s="3"/>
      <c r="TAB1" s="3"/>
      <c r="TAC1" s="3"/>
      <c r="TAD1" s="3"/>
      <c r="TAE1" s="3"/>
      <c r="TAF1" s="3"/>
      <c r="TAG1" s="3"/>
      <c r="TAH1" s="3"/>
      <c r="TAI1" s="3"/>
      <c r="TAJ1" s="3"/>
      <c r="TAK1" s="3"/>
      <c r="TAL1" s="3"/>
      <c r="TAM1" s="3"/>
      <c r="TAN1" s="3"/>
      <c r="TAO1" s="3"/>
      <c r="TAP1" s="3"/>
      <c r="TAQ1" s="3"/>
      <c r="TAR1" s="3"/>
      <c r="TAS1" s="3"/>
      <c r="TAT1" s="3"/>
      <c r="TAU1" s="3"/>
      <c r="TAV1" s="3"/>
      <c r="TAW1" s="3"/>
      <c r="TAX1" s="3"/>
      <c r="TAY1" s="3"/>
      <c r="TAZ1" s="3"/>
      <c r="TBA1" s="3"/>
      <c r="TBB1" s="3"/>
      <c r="TBC1" s="3"/>
      <c r="TBD1" s="3"/>
      <c r="TBE1" s="3"/>
      <c r="TBF1" s="3"/>
      <c r="TBG1" s="3"/>
      <c r="TBH1" s="3"/>
      <c r="TBI1" s="3"/>
      <c r="TBJ1" s="3"/>
      <c r="TBK1" s="3"/>
      <c r="TBL1" s="3"/>
      <c r="TBM1" s="3"/>
      <c r="TBN1" s="3"/>
      <c r="TBO1" s="3"/>
      <c r="TBP1" s="3"/>
      <c r="TBQ1" s="3"/>
      <c r="TBR1" s="3"/>
      <c r="TBS1" s="3"/>
      <c r="TBT1" s="3"/>
      <c r="TBU1" s="3"/>
      <c r="TBV1" s="3"/>
      <c r="TBW1" s="3"/>
      <c r="TBX1" s="3"/>
      <c r="TBY1" s="3"/>
      <c r="TBZ1" s="3"/>
      <c r="TCA1" s="3"/>
      <c r="TCB1" s="3"/>
      <c r="TCC1" s="3"/>
      <c r="TCD1" s="3"/>
      <c r="TCE1" s="3"/>
      <c r="TCF1" s="3"/>
      <c r="TCG1" s="3"/>
      <c r="TCH1" s="3"/>
      <c r="TCI1" s="3"/>
      <c r="TCJ1" s="3"/>
      <c r="TCK1" s="3"/>
      <c r="TCL1" s="3"/>
      <c r="TCM1" s="3"/>
      <c r="TCN1" s="3"/>
      <c r="TCO1" s="3"/>
      <c r="TCP1" s="3"/>
      <c r="TCQ1" s="3"/>
      <c r="TCR1" s="3"/>
      <c r="TCS1" s="3"/>
      <c r="TCT1" s="3"/>
      <c r="TCU1" s="3"/>
      <c r="TCV1" s="3"/>
      <c r="TCW1" s="3"/>
      <c r="TCX1" s="3"/>
      <c r="TCY1" s="3"/>
      <c r="TCZ1" s="3"/>
      <c r="TDA1" s="3"/>
      <c r="TDB1" s="3"/>
      <c r="TDC1" s="3"/>
      <c r="TDD1" s="3"/>
      <c r="TDE1" s="3"/>
      <c r="TDF1" s="3"/>
      <c r="TDG1" s="3"/>
      <c r="TDH1" s="3"/>
      <c r="TDI1" s="3"/>
      <c r="TDJ1" s="3"/>
      <c r="TDK1" s="3"/>
      <c r="TDL1" s="3"/>
      <c r="TDM1" s="3"/>
      <c r="TDN1" s="3"/>
      <c r="TDO1" s="3"/>
      <c r="TDP1" s="3"/>
      <c r="TDQ1" s="3"/>
      <c r="TDR1" s="3"/>
      <c r="TDS1" s="3"/>
      <c r="TDT1" s="3"/>
      <c r="TDU1" s="3"/>
      <c r="TDV1" s="3"/>
      <c r="TDW1" s="3"/>
      <c r="TDX1" s="3"/>
      <c r="TDY1" s="3"/>
      <c r="TDZ1" s="3"/>
      <c r="TEA1" s="3"/>
      <c r="TEB1" s="3"/>
      <c r="TEC1" s="3"/>
      <c r="TED1" s="3"/>
      <c r="TEE1" s="3"/>
      <c r="TEF1" s="3"/>
      <c r="TEG1" s="3"/>
      <c r="TEH1" s="3"/>
      <c r="TEI1" s="3"/>
      <c r="TEJ1" s="3"/>
      <c r="TEK1" s="3"/>
      <c r="TEL1" s="3"/>
      <c r="TEM1" s="3"/>
      <c r="TEN1" s="3"/>
      <c r="TEO1" s="3"/>
      <c r="TEP1" s="3"/>
      <c r="TEQ1" s="3"/>
      <c r="TER1" s="3"/>
      <c r="TES1" s="3"/>
      <c r="TET1" s="3"/>
      <c r="TEU1" s="3"/>
      <c r="TEV1" s="3"/>
      <c r="TEW1" s="3"/>
      <c r="TEX1" s="3"/>
      <c r="TEY1" s="3"/>
      <c r="TEZ1" s="3"/>
      <c r="TFA1" s="3"/>
      <c r="TFB1" s="3"/>
      <c r="TFC1" s="3"/>
      <c r="TFD1" s="3"/>
      <c r="TFE1" s="3"/>
      <c r="TFF1" s="3"/>
      <c r="TFG1" s="3"/>
      <c r="TFH1" s="3"/>
      <c r="TFI1" s="3"/>
      <c r="TFJ1" s="3"/>
      <c r="TFK1" s="3"/>
      <c r="TFL1" s="3"/>
      <c r="TFM1" s="3"/>
      <c r="TFN1" s="3"/>
      <c r="TFO1" s="3"/>
      <c r="TFP1" s="3"/>
      <c r="TFQ1" s="3"/>
      <c r="TFR1" s="3"/>
      <c r="TFS1" s="3"/>
      <c r="TFT1" s="3"/>
      <c r="TFU1" s="3"/>
      <c r="TFV1" s="3"/>
      <c r="TFW1" s="3"/>
      <c r="TFX1" s="3"/>
      <c r="TFY1" s="3"/>
      <c r="TFZ1" s="3"/>
      <c r="TGA1" s="3"/>
      <c r="TGB1" s="3"/>
      <c r="TGC1" s="3"/>
      <c r="TGD1" s="3"/>
      <c r="TGE1" s="3"/>
      <c r="TGF1" s="3"/>
      <c r="TGG1" s="3"/>
      <c r="TGH1" s="3"/>
      <c r="TGI1" s="3"/>
      <c r="TGJ1" s="3"/>
      <c r="TGK1" s="3"/>
      <c r="TGL1" s="3"/>
      <c r="TGM1" s="3"/>
      <c r="TGN1" s="3"/>
      <c r="TGO1" s="3"/>
      <c r="TGP1" s="3"/>
      <c r="TGQ1" s="3"/>
      <c r="TGR1" s="3"/>
      <c r="TGS1" s="3"/>
      <c r="TGT1" s="3"/>
      <c r="TGU1" s="3"/>
      <c r="TGV1" s="3"/>
      <c r="TGW1" s="3"/>
      <c r="TGX1" s="3"/>
      <c r="TGY1" s="3"/>
      <c r="TGZ1" s="3"/>
      <c r="THA1" s="3"/>
      <c r="THB1" s="3"/>
      <c r="THC1" s="3"/>
      <c r="THD1" s="3"/>
      <c r="THE1" s="3"/>
      <c r="THF1" s="3"/>
      <c r="THG1" s="3"/>
      <c r="THH1" s="3"/>
      <c r="THI1" s="3"/>
      <c r="THJ1" s="3"/>
      <c r="THK1" s="3"/>
      <c r="THL1" s="3"/>
      <c r="THM1" s="3"/>
      <c r="THN1" s="3"/>
      <c r="THO1" s="3"/>
      <c r="THP1" s="3"/>
      <c r="THQ1" s="3"/>
      <c r="THR1" s="3"/>
      <c r="THS1" s="3"/>
      <c r="THT1" s="3"/>
      <c r="THU1" s="3"/>
      <c r="THV1" s="3"/>
      <c r="THW1" s="3"/>
      <c r="THX1" s="3"/>
      <c r="THY1" s="3"/>
      <c r="THZ1" s="3"/>
      <c r="TIA1" s="3"/>
      <c r="TIB1" s="3"/>
      <c r="TIC1" s="3"/>
      <c r="TID1" s="3"/>
      <c r="TIE1" s="3"/>
      <c r="TIF1" s="3"/>
      <c r="TIG1" s="3"/>
      <c r="TIH1" s="3"/>
      <c r="TII1" s="3"/>
      <c r="TIJ1" s="3"/>
      <c r="TIK1" s="3"/>
      <c r="TIL1" s="3"/>
      <c r="TIM1" s="3"/>
      <c r="TIN1" s="3"/>
      <c r="TIO1" s="3"/>
      <c r="TIP1" s="3"/>
      <c r="TIQ1" s="3"/>
      <c r="TIR1" s="3"/>
      <c r="TIS1" s="3"/>
      <c r="TIT1" s="3"/>
      <c r="TIU1" s="3"/>
      <c r="TIV1" s="3"/>
      <c r="TIW1" s="3"/>
      <c r="TIX1" s="3"/>
      <c r="TIY1" s="3"/>
      <c r="TIZ1" s="3"/>
      <c r="TJA1" s="3"/>
      <c r="TJB1" s="3"/>
      <c r="TJC1" s="3"/>
      <c r="TJD1" s="3"/>
      <c r="TJE1" s="3"/>
      <c r="TJF1" s="3"/>
      <c r="TJG1" s="3"/>
      <c r="TJH1" s="3"/>
      <c r="TJI1" s="3"/>
      <c r="TJJ1" s="3"/>
      <c r="TJK1" s="3"/>
      <c r="TJL1" s="3"/>
      <c r="TJM1" s="3"/>
      <c r="TJN1" s="3"/>
      <c r="TJO1" s="3"/>
      <c r="TJP1" s="3"/>
      <c r="TJQ1" s="3"/>
      <c r="TJR1" s="3"/>
      <c r="TJS1" s="3"/>
      <c r="TJT1" s="3"/>
      <c r="TJU1" s="3"/>
      <c r="TJV1" s="3"/>
      <c r="TJW1" s="3"/>
      <c r="TJX1" s="3"/>
      <c r="TJY1" s="3"/>
      <c r="TJZ1" s="3"/>
      <c r="TKA1" s="3"/>
      <c r="TKB1" s="3"/>
      <c r="TKC1" s="3"/>
      <c r="TKD1" s="3"/>
      <c r="TKE1" s="3"/>
      <c r="TKF1" s="3"/>
      <c r="TKG1" s="3"/>
      <c r="TKH1" s="3"/>
      <c r="TKI1" s="3"/>
      <c r="TKJ1" s="3"/>
      <c r="TKK1" s="3"/>
      <c r="TKL1" s="3"/>
      <c r="TKM1" s="3"/>
      <c r="TKN1" s="3"/>
      <c r="TKO1" s="3"/>
      <c r="TKP1" s="3"/>
      <c r="TKQ1" s="3"/>
      <c r="TKR1" s="3"/>
      <c r="TKS1" s="3"/>
      <c r="TKT1" s="3"/>
      <c r="TKU1" s="3"/>
      <c r="TKV1" s="3"/>
      <c r="TKW1" s="3"/>
      <c r="TKX1" s="3"/>
      <c r="TKY1" s="3"/>
      <c r="TKZ1" s="3"/>
      <c r="TLA1" s="3"/>
      <c r="TLB1" s="3"/>
      <c r="TLC1" s="3"/>
      <c r="TLD1" s="3"/>
      <c r="TLE1" s="3"/>
      <c r="TLF1" s="3"/>
      <c r="TLG1" s="3"/>
      <c r="TLH1" s="3"/>
      <c r="TLI1" s="3"/>
      <c r="TLJ1" s="3"/>
      <c r="TLK1" s="3"/>
      <c r="TLL1" s="3"/>
      <c r="TLM1" s="3"/>
      <c r="TLN1" s="3"/>
      <c r="TLO1" s="3"/>
      <c r="TLP1" s="3"/>
      <c r="TLQ1" s="3"/>
      <c r="TLR1" s="3"/>
      <c r="TLS1" s="3"/>
      <c r="TLT1" s="3"/>
      <c r="TLU1" s="3"/>
      <c r="TLV1" s="3"/>
      <c r="TLW1" s="3"/>
      <c r="TLX1" s="3"/>
      <c r="TLY1" s="3"/>
      <c r="TLZ1" s="3"/>
      <c r="TMA1" s="3"/>
      <c r="TMB1" s="3"/>
      <c r="TMC1" s="3"/>
      <c r="TMD1" s="3"/>
      <c r="TME1" s="3"/>
      <c r="TMF1" s="3"/>
      <c r="TMG1" s="3"/>
      <c r="TMH1" s="3"/>
      <c r="TMI1" s="3"/>
      <c r="TMJ1" s="3"/>
      <c r="TMK1" s="3"/>
      <c r="TML1" s="3"/>
      <c r="TMM1" s="3"/>
      <c r="TMN1" s="3"/>
      <c r="TMO1" s="3"/>
      <c r="TMP1" s="3"/>
      <c r="TMQ1" s="3"/>
      <c r="TMR1" s="3"/>
      <c r="TMS1" s="3"/>
      <c r="TMT1" s="3"/>
      <c r="TMU1" s="3"/>
      <c r="TMV1" s="3"/>
      <c r="TMW1" s="3"/>
      <c r="TMX1" s="3"/>
      <c r="TMY1" s="3"/>
      <c r="TMZ1" s="3"/>
      <c r="TNA1" s="3"/>
      <c r="TNB1" s="3"/>
      <c r="TNC1" s="3"/>
      <c r="TND1" s="3"/>
      <c r="TNE1" s="3"/>
      <c r="TNF1" s="3"/>
      <c r="TNG1" s="3"/>
      <c r="TNH1" s="3"/>
      <c r="TNI1" s="3"/>
      <c r="TNJ1" s="3"/>
      <c r="TNK1" s="3"/>
      <c r="TNL1" s="3"/>
      <c r="TNM1" s="3"/>
      <c r="TNN1" s="3"/>
      <c r="TNO1" s="3"/>
      <c r="TNP1" s="3"/>
      <c r="TNQ1" s="3"/>
      <c r="TNR1" s="3"/>
      <c r="TNS1" s="3"/>
      <c r="TNT1" s="3"/>
      <c r="TNU1" s="3"/>
      <c r="TNV1" s="3"/>
      <c r="TNW1" s="3"/>
      <c r="TNX1" s="3"/>
      <c r="TNY1" s="3"/>
      <c r="TNZ1" s="3"/>
      <c r="TOA1" s="3"/>
      <c r="TOB1" s="3"/>
      <c r="TOC1" s="3"/>
      <c r="TOD1" s="3"/>
      <c r="TOE1" s="3"/>
      <c r="TOF1" s="3"/>
      <c r="TOG1" s="3"/>
      <c r="TOH1" s="3"/>
      <c r="TOI1" s="3"/>
      <c r="TOJ1" s="3"/>
      <c r="TOK1" s="3"/>
      <c r="TOL1" s="3"/>
      <c r="TOM1" s="3"/>
      <c r="TON1" s="3"/>
      <c r="TOO1" s="3"/>
      <c r="TOP1" s="3"/>
      <c r="TOQ1" s="3"/>
      <c r="TOR1" s="3"/>
      <c r="TOS1" s="3"/>
      <c r="TOT1" s="3"/>
      <c r="TOU1" s="3"/>
      <c r="TOV1" s="3"/>
      <c r="TOW1" s="3"/>
      <c r="TOX1" s="3"/>
      <c r="TOY1" s="3"/>
      <c r="TOZ1" s="3"/>
      <c r="TPA1" s="3"/>
      <c r="TPB1" s="3"/>
      <c r="TPC1" s="3"/>
      <c r="TPD1" s="3"/>
      <c r="TPE1" s="3"/>
      <c r="TPF1" s="3"/>
      <c r="TPG1" s="3"/>
      <c r="TPH1" s="3"/>
      <c r="TPI1" s="3"/>
      <c r="TPJ1" s="3"/>
      <c r="TPK1" s="3"/>
      <c r="TPL1" s="3"/>
      <c r="TPM1" s="3"/>
      <c r="TPN1" s="3"/>
      <c r="TPO1" s="3"/>
      <c r="TPP1" s="3"/>
      <c r="TPQ1" s="3"/>
      <c r="TPR1" s="3"/>
      <c r="TPS1" s="3"/>
      <c r="TPT1" s="3"/>
      <c r="TPU1" s="3"/>
      <c r="TPV1" s="3"/>
      <c r="TPW1" s="3"/>
      <c r="TPX1" s="3"/>
      <c r="TPY1" s="3"/>
      <c r="TPZ1" s="3"/>
      <c r="TQA1" s="3"/>
      <c r="TQB1" s="3"/>
      <c r="TQC1" s="3"/>
      <c r="TQD1" s="3"/>
      <c r="TQE1" s="3"/>
      <c r="TQF1" s="3"/>
      <c r="TQG1" s="3"/>
      <c r="TQH1" s="3"/>
      <c r="TQI1" s="3"/>
      <c r="TQJ1" s="3"/>
      <c r="TQK1" s="3"/>
      <c r="TQL1" s="3"/>
      <c r="TQM1" s="3"/>
      <c r="TQN1" s="3"/>
      <c r="TQO1" s="3"/>
      <c r="TQP1" s="3"/>
      <c r="TQQ1" s="3"/>
      <c r="TQR1" s="3"/>
      <c r="TQS1" s="3"/>
      <c r="TQT1" s="3"/>
      <c r="TQU1" s="3"/>
      <c r="TQV1" s="3"/>
      <c r="TQW1" s="3"/>
      <c r="TQX1" s="3"/>
      <c r="TQY1" s="3"/>
      <c r="TQZ1" s="3"/>
      <c r="TRA1" s="3"/>
      <c r="TRB1" s="3"/>
      <c r="TRC1" s="3"/>
      <c r="TRD1" s="3"/>
      <c r="TRE1" s="3"/>
      <c r="TRF1" s="3"/>
      <c r="TRG1" s="3"/>
      <c r="TRH1" s="3"/>
      <c r="TRI1" s="3"/>
      <c r="TRJ1" s="3"/>
      <c r="TRK1" s="3"/>
      <c r="TRL1" s="3"/>
      <c r="TRM1" s="3"/>
      <c r="TRN1" s="3"/>
      <c r="TRO1" s="3"/>
      <c r="TRP1" s="3"/>
      <c r="TRQ1" s="3"/>
      <c r="TRR1" s="3"/>
      <c r="TRS1" s="3"/>
      <c r="TRT1" s="3"/>
      <c r="TRU1" s="3"/>
      <c r="TRV1" s="3"/>
      <c r="TRW1" s="3"/>
      <c r="TRX1" s="3"/>
      <c r="TRY1" s="3"/>
      <c r="TRZ1" s="3"/>
      <c r="TSA1" s="3"/>
      <c r="TSB1" s="3"/>
      <c r="TSC1" s="3"/>
      <c r="TSD1" s="3"/>
      <c r="TSE1" s="3"/>
      <c r="TSF1" s="3"/>
      <c r="TSG1" s="3"/>
      <c r="TSH1" s="3"/>
      <c r="TSI1" s="3"/>
      <c r="TSJ1" s="3"/>
      <c r="TSK1" s="3"/>
      <c r="TSL1" s="3"/>
      <c r="TSM1" s="3"/>
      <c r="TSN1" s="3"/>
      <c r="TSO1" s="3"/>
      <c r="TSP1" s="3"/>
      <c r="TSQ1" s="3"/>
      <c r="TSR1" s="3"/>
      <c r="TSS1" s="3"/>
      <c r="TST1" s="3"/>
      <c r="TSU1" s="3"/>
      <c r="TSV1" s="3"/>
      <c r="TSW1" s="3"/>
      <c r="TSX1" s="3"/>
      <c r="TSY1" s="3"/>
      <c r="TSZ1" s="3"/>
      <c r="TTA1" s="3"/>
      <c r="TTB1" s="3"/>
      <c r="TTC1" s="3"/>
      <c r="TTD1" s="3"/>
      <c r="TTE1" s="3"/>
      <c r="TTF1" s="3"/>
      <c r="TTG1" s="3"/>
      <c r="TTH1" s="3"/>
      <c r="TTI1" s="3"/>
      <c r="TTJ1" s="3"/>
      <c r="TTK1" s="3"/>
      <c r="TTL1" s="3"/>
      <c r="TTM1" s="3"/>
      <c r="TTN1" s="3"/>
      <c r="TTO1" s="3"/>
      <c r="TTP1" s="3"/>
      <c r="TTQ1" s="3"/>
      <c r="TTR1" s="3"/>
      <c r="TTS1" s="3"/>
      <c r="TTT1" s="3"/>
      <c r="TTU1" s="3"/>
      <c r="TTV1" s="3"/>
      <c r="TTW1" s="3"/>
      <c r="TTX1" s="3"/>
      <c r="TTY1" s="3"/>
      <c r="TTZ1" s="3"/>
      <c r="TUA1" s="3"/>
      <c r="TUB1" s="3"/>
      <c r="TUC1" s="3"/>
      <c r="TUD1" s="3"/>
      <c r="TUE1" s="3"/>
      <c r="TUF1" s="3"/>
      <c r="TUG1" s="3"/>
      <c r="TUH1" s="3"/>
      <c r="TUI1" s="3"/>
      <c r="TUJ1" s="3"/>
      <c r="TUK1" s="3"/>
      <c r="TUL1" s="3"/>
      <c r="TUM1" s="3"/>
      <c r="TUN1" s="3"/>
      <c r="TUO1" s="3"/>
      <c r="TUP1" s="3"/>
      <c r="TUQ1" s="3"/>
      <c r="TUR1" s="3"/>
      <c r="TUS1" s="3"/>
      <c r="TUT1" s="3"/>
      <c r="TUU1" s="3"/>
      <c r="TUV1" s="3"/>
      <c r="TUW1" s="3"/>
      <c r="TUX1" s="3"/>
      <c r="TUY1" s="3"/>
      <c r="TUZ1" s="3"/>
      <c r="TVA1" s="3"/>
      <c r="TVB1" s="3"/>
      <c r="TVC1" s="3"/>
      <c r="TVD1" s="3"/>
      <c r="TVE1" s="3"/>
      <c r="TVF1" s="3"/>
      <c r="TVG1" s="3"/>
      <c r="TVH1" s="3"/>
      <c r="TVI1" s="3"/>
      <c r="TVJ1" s="3"/>
      <c r="TVK1" s="3"/>
      <c r="TVL1" s="3"/>
      <c r="TVM1" s="3"/>
      <c r="TVN1" s="3"/>
      <c r="TVO1" s="3"/>
      <c r="TVP1" s="3"/>
      <c r="TVQ1" s="3"/>
      <c r="TVR1" s="3"/>
      <c r="TVS1" s="3"/>
      <c r="TVT1" s="3"/>
      <c r="TVU1" s="3"/>
      <c r="TVV1" s="3"/>
      <c r="TVW1" s="3"/>
      <c r="TVX1" s="3"/>
      <c r="TVY1" s="3"/>
      <c r="TVZ1" s="3"/>
      <c r="TWA1" s="3"/>
      <c r="TWB1" s="3"/>
      <c r="TWC1" s="3"/>
      <c r="TWD1" s="3"/>
      <c r="TWE1" s="3"/>
      <c r="TWF1" s="3"/>
      <c r="TWG1" s="3"/>
      <c r="TWH1" s="3"/>
      <c r="TWI1" s="3"/>
      <c r="TWJ1" s="3"/>
      <c r="TWK1" s="3"/>
      <c r="TWL1" s="3"/>
      <c r="TWM1" s="3"/>
      <c r="TWN1" s="3"/>
      <c r="TWO1" s="3"/>
      <c r="TWP1" s="3"/>
      <c r="TWQ1" s="3"/>
      <c r="TWR1" s="3"/>
      <c r="TWS1" s="3"/>
      <c r="TWT1" s="3"/>
      <c r="TWU1" s="3"/>
      <c r="TWV1" s="3"/>
      <c r="TWW1" s="3"/>
      <c r="TWX1" s="3"/>
      <c r="TWY1" s="3"/>
      <c r="TWZ1" s="3"/>
      <c r="TXA1" s="3"/>
      <c r="TXB1" s="3"/>
      <c r="TXC1" s="3"/>
      <c r="TXD1" s="3"/>
      <c r="TXE1" s="3"/>
      <c r="TXF1" s="3"/>
      <c r="TXG1" s="3"/>
      <c r="TXH1" s="3"/>
      <c r="TXI1" s="3"/>
      <c r="TXJ1" s="3"/>
      <c r="TXK1" s="3"/>
      <c r="TXL1" s="3"/>
      <c r="TXM1" s="3"/>
      <c r="TXN1" s="3"/>
      <c r="TXO1" s="3"/>
      <c r="TXP1" s="3"/>
      <c r="TXQ1" s="3"/>
      <c r="TXR1" s="3"/>
      <c r="TXS1" s="3"/>
      <c r="TXT1" s="3"/>
      <c r="TXU1" s="3"/>
      <c r="TXV1" s="3"/>
      <c r="TXW1" s="3"/>
      <c r="TXX1" s="3"/>
      <c r="TXY1" s="3"/>
      <c r="TXZ1" s="3"/>
      <c r="TYA1" s="3"/>
      <c r="TYB1" s="3"/>
      <c r="TYC1" s="3"/>
      <c r="TYD1" s="3"/>
      <c r="TYE1" s="3"/>
      <c r="TYF1" s="3"/>
      <c r="TYG1" s="3"/>
      <c r="TYH1" s="3"/>
      <c r="TYI1" s="3"/>
      <c r="TYJ1" s="3"/>
      <c r="TYK1" s="3"/>
      <c r="TYL1" s="3"/>
      <c r="TYM1" s="3"/>
      <c r="TYN1" s="3"/>
      <c r="TYO1" s="3"/>
      <c r="TYP1" s="3"/>
      <c r="TYQ1" s="3"/>
      <c r="TYR1" s="3"/>
      <c r="TYS1" s="3"/>
      <c r="TYT1" s="3"/>
      <c r="TYU1" s="3"/>
      <c r="TYV1" s="3"/>
      <c r="TYW1" s="3"/>
      <c r="TYX1" s="3"/>
      <c r="TYY1" s="3"/>
      <c r="TYZ1" s="3"/>
      <c r="TZA1" s="3"/>
      <c r="TZB1" s="3"/>
      <c r="TZC1" s="3"/>
      <c r="TZD1" s="3"/>
      <c r="TZE1" s="3"/>
      <c r="TZF1" s="3"/>
      <c r="TZG1" s="3"/>
      <c r="TZH1" s="3"/>
      <c r="TZI1" s="3"/>
      <c r="TZJ1" s="3"/>
      <c r="TZK1" s="3"/>
      <c r="TZL1" s="3"/>
      <c r="TZM1" s="3"/>
      <c r="TZN1" s="3"/>
      <c r="TZO1" s="3"/>
      <c r="TZP1" s="3"/>
      <c r="TZQ1" s="3"/>
      <c r="TZR1" s="3"/>
      <c r="TZS1" s="3"/>
      <c r="TZT1" s="3"/>
      <c r="TZU1" s="3"/>
      <c r="TZV1" s="3"/>
      <c r="TZW1" s="3"/>
      <c r="TZX1" s="3"/>
      <c r="TZY1" s="3"/>
      <c r="TZZ1" s="3"/>
      <c r="UAA1" s="3"/>
      <c r="UAB1" s="3"/>
      <c r="UAC1" s="3"/>
      <c r="UAD1" s="3"/>
      <c r="UAE1" s="3"/>
      <c r="UAF1" s="3"/>
      <c r="UAG1" s="3"/>
      <c r="UAH1" s="3"/>
      <c r="UAI1" s="3"/>
      <c r="UAJ1" s="3"/>
      <c r="UAK1" s="3"/>
      <c r="UAL1" s="3"/>
      <c r="UAM1" s="3"/>
      <c r="UAN1" s="3"/>
      <c r="UAO1" s="3"/>
      <c r="UAP1" s="3"/>
      <c r="UAQ1" s="3"/>
      <c r="UAR1" s="3"/>
      <c r="UAS1" s="3"/>
      <c r="UAT1" s="3"/>
      <c r="UAU1" s="3"/>
      <c r="UAV1" s="3"/>
      <c r="UAW1" s="3"/>
      <c r="UAX1" s="3"/>
      <c r="UAY1" s="3"/>
      <c r="UAZ1" s="3"/>
      <c r="UBA1" s="3"/>
      <c r="UBB1" s="3"/>
      <c r="UBC1" s="3"/>
      <c r="UBD1" s="3"/>
      <c r="UBE1" s="3"/>
      <c r="UBF1" s="3"/>
      <c r="UBG1" s="3"/>
      <c r="UBH1" s="3"/>
      <c r="UBI1" s="3"/>
      <c r="UBJ1" s="3"/>
      <c r="UBK1" s="3"/>
      <c r="UBL1" s="3"/>
      <c r="UBM1" s="3"/>
      <c r="UBN1" s="3"/>
      <c r="UBO1" s="3"/>
      <c r="UBP1" s="3"/>
      <c r="UBQ1" s="3"/>
      <c r="UBR1" s="3"/>
      <c r="UBS1" s="3"/>
      <c r="UBT1" s="3"/>
      <c r="UBU1" s="3"/>
      <c r="UBV1" s="3"/>
      <c r="UBW1" s="3"/>
      <c r="UBX1" s="3"/>
      <c r="UBY1" s="3"/>
      <c r="UBZ1" s="3"/>
      <c r="UCA1" s="3"/>
      <c r="UCB1" s="3"/>
      <c r="UCC1" s="3"/>
      <c r="UCD1" s="3"/>
      <c r="UCE1" s="3"/>
      <c r="UCF1" s="3"/>
      <c r="UCG1" s="3"/>
      <c r="UCH1" s="3"/>
      <c r="UCI1" s="3"/>
      <c r="UCJ1" s="3"/>
      <c r="UCK1" s="3"/>
      <c r="UCL1" s="3"/>
      <c r="UCM1" s="3"/>
      <c r="UCN1" s="3"/>
      <c r="UCO1" s="3"/>
      <c r="UCP1" s="3"/>
      <c r="UCQ1" s="3"/>
      <c r="UCR1" s="3"/>
      <c r="UCS1" s="3"/>
      <c r="UCT1" s="3"/>
      <c r="UCU1" s="3"/>
      <c r="UCV1" s="3"/>
      <c r="UCW1" s="3"/>
      <c r="UCX1" s="3"/>
      <c r="UCY1" s="3"/>
      <c r="UCZ1" s="3"/>
      <c r="UDA1" s="3"/>
      <c r="UDB1" s="3"/>
      <c r="UDC1" s="3"/>
      <c r="UDD1" s="3"/>
      <c r="UDE1" s="3"/>
      <c r="UDF1" s="3"/>
      <c r="UDG1" s="3"/>
      <c r="UDH1" s="3"/>
      <c r="UDI1" s="3"/>
      <c r="UDJ1" s="3"/>
      <c r="UDK1" s="3"/>
      <c r="UDL1" s="3"/>
      <c r="UDM1" s="3"/>
      <c r="UDN1" s="3"/>
      <c r="UDO1" s="3"/>
      <c r="UDP1" s="3"/>
      <c r="UDQ1" s="3"/>
      <c r="UDR1" s="3"/>
      <c r="UDS1" s="3"/>
      <c r="UDT1" s="3"/>
      <c r="UDU1" s="3"/>
      <c r="UDV1" s="3"/>
      <c r="UDW1" s="3"/>
      <c r="UDX1" s="3"/>
      <c r="UDY1" s="3"/>
      <c r="UDZ1" s="3"/>
      <c r="UEA1" s="3"/>
      <c r="UEB1" s="3"/>
      <c r="UEC1" s="3"/>
      <c r="UED1" s="3"/>
      <c r="UEE1" s="3"/>
      <c r="UEF1" s="3"/>
      <c r="UEG1" s="3"/>
      <c r="UEH1" s="3"/>
      <c r="UEI1" s="3"/>
      <c r="UEJ1" s="3"/>
      <c r="UEK1" s="3"/>
      <c r="UEL1" s="3"/>
      <c r="UEM1" s="3"/>
      <c r="UEN1" s="3"/>
      <c r="UEO1" s="3"/>
      <c r="UEP1" s="3"/>
      <c r="UEQ1" s="3"/>
      <c r="UER1" s="3"/>
      <c r="UES1" s="3"/>
      <c r="UET1" s="3"/>
      <c r="UEU1" s="3"/>
      <c r="UEV1" s="3"/>
      <c r="UEW1" s="3"/>
      <c r="UEX1" s="3"/>
      <c r="UEY1" s="3"/>
      <c r="UEZ1" s="3"/>
      <c r="UFA1" s="3"/>
      <c r="UFB1" s="3"/>
      <c r="UFC1" s="3"/>
      <c r="UFD1" s="3"/>
      <c r="UFE1" s="3"/>
      <c r="UFF1" s="3"/>
      <c r="UFG1" s="3"/>
      <c r="UFH1" s="3"/>
      <c r="UFI1" s="3"/>
      <c r="UFJ1" s="3"/>
      <c r="UFK1" s="3"/>
      <c r="UFL1" s="3"/>
      <c r="UFM1" s="3"/>
      <c r="UFN1" s="3"/>
      <c r="UFO1" s="3"/>
      <c r="UFP1" s="3"/>
      <c r="UFQ1" s="3"/>
      <c r="UFR1" s="3"/>
      <c r="UFS1" s="3"/>
      <c r="UFT1" s="3"/>
      <c r="UFU1" s="3"/>
      <c r="UFV1" s="3"/>
      <c r="UFW1" s="3"/>
      <c r="UFX1" s="3"/>
      <c r="UFY1" s="3"/>
      <c r="UFZ1" s="3"/>
      <c r="UGA1" s="3"/>
      <c r="UGB1" s="3"/>
      <c r="UGC1" s="3"/>
      <c r="UGD1" s="3"/>
      <c r="UGE1" s="3"/>
      <c r="UGF1" s="3"/>
      <c r="UGG1" s="3"/>
      <c r="UGH1" s="3"/>
      <c r="UGI1" s="3"/>
      <c r="UGJ1" s="3"/>
      <c r="UGK1" s="3"/>
      <c r="UGL1" s="3"/>
      <c r="UGM1" s="3"/>
      <c r="UGN1" s="3"/>
      <c r="UGO1" s="3"/>
      <c r="UGP1" s="3"/>
      <c r="UGQ1" s="3"/>
      <c r="UGR1" s="3"/>
      <c r="UGS1" s="3"/>
      <c r="UGT1" s="3"/>
      <c r="UGU1" s="3"/>
      <c r="UGV1" s="3"/>
      <c r="UGW1" s="3"/>
      <c r="UGX1" s="3"/>
      <c r="UGY1" s="3"/>
      <c r="UGZ1" s="3"/>
      <c r="UHA1" s="3"/>
      <c r="UHB1" s="3"/>
      <c r="UHC1" s="3"/>
      <c r="UHD1" s="3"/>
      <c r="UHE1" s="3"/>
      <c r="UHF1" s="3"/>
      <c r="UHG1" s="3"/>
      <c r="UHH1" s="3"/>
      <c r="UHI1" s="3"/>
      <c r="UHJ1" s="3"/>
      <c r="UHK1" s="3"/>
      <c r="UHL1" s="3"/>
      <c r="UHM1" s="3"/>
      <c r="UHN1" s="3"/>
      <c r="UHO1" s="3"/>
      <c r="UHP1" s="3"/>
      <c r="UHQ1" s="3"/>
      <c r="UHR1" s="3"/>
      <c r="UHS1" s="3"/>
      <c r="UHT1" s="3"/>
      <c r="UHU1" s="3"/>
      <c r="UHV1" s="3"/>
      <c r="UHW1" s="3"/>
      <c r="UHX1" s="3"/>
      <c r="UHY1" s="3"/>
      <c r="UHZ1" s="3"/>
      <c r="UIA1" s="3"/>
      <c r="UIB1" s="3"/>
      <c r="UIC1" s="3"/>
      <c r="UID1" s="3"/>
      <c r="UIE1" s="3"/>
      <c r="UIF1" s="3"/>
      <c r="UIG1" s="3"/>
      <c r="UIH1" s="3"/>
      <c r="UII1" s="3"/>
      <c r="UIJ1" s="3"/>
      <c r="UIK1" s="3"/>
      <c r="UIL1" s="3"/>
      <c r="UIM1" s="3"/>
      <c r="UIN1" s="3"/>
      <c r="UIO1" s="3"/>
      <c r="UIP1" s="3"/>
      <c r="UIQ1" s="3"/>
      <c r="UIR1" s="3"/>
      <c r="UIS1" s="3"/>
      <c r="UIT1" s="3"/>
      <c r="UIU1" s="3"/>
      <c r="UIV1" s="3"/>
      <c r="UIW1" s="3"/>
      <c r="UIX1" s="3"/>
      <c r="UIY1" s="3"/>
      <c r="UIZ1" s="3"/>
      <c r="UJA1" s="3"/>
      <c r="UJB1" s="3"/>
      <c r="UJC1" s="3"/>
      <c r="UJD1" s="3"/>
      <c r="UJE1" s="3"/>
      <c r="UJF1" s="3"/>
      <c r="UJG1" s="3"/>
      <c r="UJH1" s="3"/>
      <c r="UJI1" s="3"/>
      <c r="UJJ1" s="3"/>
      <c r="UJK1" s="3"/>
      <c r="UJL1" s="3"/>
      <c r="UJM1" s="3"/>
      <c r="UJN1" s="3"/>
      <c r="UJO1" s="3"/>
      <c r="UJP1" s="3"/>
      <c r="UJQ1" s="3"/>
      <c r="UJR1" s="3"/>
      <c r="UJS1" s="3"/>
      <c r="UJT1" s="3"/>
      <c r="UJU1" s="3"/>
      <c r="UJV1" s="3"/>
      <c r="UJW1" s="3"/>
      <c r="UJX1" s="3"/>
      <c r="UJY1" s="3"/>
      <c r="UJZ1" s="3"/>
      <c r="UKA1" s="3"/>
      <c r="UKB1" s="3"/>
      <c r="UKC1" s="3"/>
      <c r="UKD1" s="3"/>
      <c r="UKE1" s="3"/>
      <c r="UKF1" s="3"/>
      <c r="UKG1" s="3"/>
      <c r="UKH1" s="3"/>
      <c r="UKI1" s="3"/>
      <c r="UKJ1" s="3"/>
      <c r="UKK1" s="3"/>
      <c r="UKL1" s="3"/>
      <c r="UKM1" s="3"/>
      <c r="UKN1" s="3"/>
      <c r="UKO1" s="3"/>
      <c r="UKP1" s="3"/>
      <c r="UKQ1" s="3"/>
      <c r="UKR1" s="3"/>
      <c r="UKS1" s="3"/>
      <c r="UKT1" s="3"/>
      <c r="UKU1" s="3"/>
      <c r="UKV1" s="3"/>
      <c r="UKW1" s="3"/>
      <c r="UKX1" s="3"/>
      <c r="UKY1" s="3"/>
      <c r="UKZ1" s="3"/>
      <c r="ULA1" s="3"/>
      <c r="ULB1" s="3"/>
      <c r="ULC1" s="3"/>
      <c r="ULD1" s="3"/>
      <c r="ULE1" s="3"/>
      <c r="ULF1" s="3"/>
      <c r="ULG1" s="3"/>
      <c r="ULH1" s="3"/>
      <c r="ULI1" s="3"/>
      <c r="ULJ1" s="3"/>
      <c r="ULK1" s="3"/>
      <c r="ULL1" s="3"/>
      <c r="ULM1" s="3"/>
      <c r="ULN1" s="3"/>
      <c r="ULO1" s="3"/>
      <c r="ULP1" s="3"/>
      <c r="ULQ1" s="3"/>
      <c r="ULR1" s="3"/>
      <c r="ULS1" s="3"/>
      <c r="ULT1" s="3"/>
      <c r="ULU1" s="3"/>
      <c r="ULV1" s="3"/>
      <c r="ULW1" s="3"/>
      <c r="ULX1" s="3"/>
      <c r="ULY1" s="3"/>
      <c r="ULZ1" s="3"/>
      <c r="UMA1" s="3"/>
      <c r="UMB1" s="3"/>
      <c r="UMC1" s="3"/>
      <c r="UMD1" s="3"/>
      <c r="UME1" s="3"/>
      <c r="UMF1" s="3"/>
      <c r="UMG1" s="3"/>
      <c r="UMH1" s="3"/>
      <c r="UMI1" s="3"/>
      <c r="UMJ1" s="3"/>
      <c r="UMK1" s="3"/>
      <c r="UML1" s="3"/>
      <c r="UMM1" s="3"/>
      <c r="UMN1" s="3"/>
      <c r="UMO1" s="3"/>
      <c r="UMP1" s="3"/>
      <c r="UMQ1" s="3"/>
      <c r="UMR1" s="3"/>
      <c r="UMS1" s="3"/>
      <c r="UMT1" s="3"/>
      <c r="UMU1" s="3"/>
      <c r="UMV1" s="3"/>
      <c r="UMW1" s="3"/>
      <c r="UMX1" s="3"/>
      <c r="UMY1" s="3"/>
      <c r="UMZ1" s="3"/>
      <c r="UNA1" s="3"/>
      <c r="UNB1" s="3"/>
      <c r="UNC1" s="3"/>
      <c r="UND1" s="3"/>
      <c r="UNE1" s="3"/>
      <c r="UNF1" s="3"/>
      <c r="UNG1" s="3"/>
      <c r="UNH1" s="3"/>
      <c r="UNI1" s="3"/>
      <c r="UNJ1" s="3"/>
      <c r="UNK1" s="3"/>
      <c r="UNL1" s="3"/>
      <c r="UNM1" s="3"/>
      <c r="UNN1" s="3"/>
      <c r="UNO1" s="3"/>
      <c r="UNP1" s="3"/>
      <c r="UNQ1" s="3"/>
      <c r="UNR1" s="3"/>
      <c r="UNS1" s="3"/>
      <c r="UNT1" s="3"/>
      <c r="UNU1" s="3"/>
      <c r="UNV1" s="3"/>
      <c r="UNW1" s="3"/>
      <c r="UNX1" s="3"/>
      <c r="UNY1" s="3"/>
      <c r="UNZ1" s="3"/>
      <c r="UOA1" s="3"/>
      <c r="UOB1" s="3"/>
      <c r="UOC1" s="3"/>
      <c r="UOD1" s="3"/>
      <c r="UOE1" s="3"/>
      <c r="UOF1" s="3"/>
      <c r="UOG1" s="3"/>
      <c r="UOH1" s="3"/>
      <c r="UOI1" s="3"/>
      <c r="UOJ1" s="3"/>
      <c r="UOK1" s="3"/>
      <c r="UOL1" s="3"/>
      <c r="UOM1" s="3"/>
      <c r="UON1" s="3"/>
      <c r="UOO1" s="3"/>
      <c r="UOP1" s="3"/>
      <c r="UOQ1" s="3"/>
      <c r="UOR1" s="3"/>
      <c r="UOS1" s="3"/>
      <c r="UOT1" s="3"/>
      <c r="UOU1" s="3"/>
      <c r="UOV1" s="3"/>
      <c r="UOW1" s="3"/>
      <c r="UOX1" s="3"/>
      <c r="UOY1" s="3"/>
      <c r="UOZ1" s="3"/>
      <c r="UPA1" s="3"/>
      <c r="UPB1" s="3"/>
      <c r="UPC1" s="3"/>
      <c r="UPD1" s="3"/>
      <c r="UPE1" s="3"/>
      <c r="UPF1" s="3"/>
      <c r="UPG1" s="3"/>
      <c r="UPH1" s="3"/>
      <c r="UPI1" s="3"/>
      <c r="UPJ1" s="3"/>
      <c r="UPK1" s="3"/>
      <c r="UPL1" s="3"/>
      <c r="UPM1" s="3"/>
      <c r="UPN1" s="3"/>
      <c r="UPO1" s="3"/>
      <c r="UPP1" s="3"/>
      <c r="UPQ1" s="3"/>
      <c r="UPR1" s="3"/>
      <c r="UPS1" s="3"/>
      <c r="UPT1" s="3"/>
      <c r="UPU1" s="3"/>
      <c r="UPV1" s="3"/>
      <c r="UPW1" s="3"/>
      <c r="UPX1" s="3"/>
      <c r="UPY1" s="3"/>
      <c r="UPZ1" s="3"/>
      <c r="UQA1" s="3"/>
      <c r="UQB1" s="3"/>
      <c r="UQC1" s="3"/>
      <c r="UQD1" s="3"/>
      <c r="UQE1" s="3"/>
      <c r="UQF1" s="3"/>
      <c r="UQG1" s="3"/>
      <c r="UQH1" s="3"/>
      <c r="UQI1" s="3"/>
      <c r="UQJ1" s="3"/>
      <c r="UQK1" s="3"/>
      <c r="UQL1" s="3"/>
      <c r="UQM1" s="3"/>
      <c r="UQN1" s="3"/>
      <c r="UQO1" s="3"/>
      <c r="UQP1" s="3"/>
      <c r="UQQ1" s="3"/>
      <c r="UQR1" s="3"/>
      <c r="UQS1" s="3"/>
      <c r="UQT1" s="3"/>
      <c r="UQU1" s="3"/>
      <c r="UQV1" s="3"/>
      <c r="UQW1" s="3"/>
      <c r="UQX1" s="3"/>
      <c r="UQY1" s="3"/>
      <c r="UQZ1" s="3"/>
      <c r="URA1" s="3"/>
      <c r="URB1" s="3"/>
      <c r="URC1" s="3"/>
      <c r="URD1" s="3"/>
      <c r="URE1" s="3"/>
      <c r="URF1" s="3"/>
      <c r="URG1" s="3"/>
      <c r="URH1" s="3"/>
      <c r="URI1" s="3"/>
      <c r="URJ1" s="3"/>
      <c r="URK1" s="3"/>
      <c r="URL1" s="3"/>
      <c r="URM1" s="3"/>
      <c r="URN1" s="3"/>
      <c r="URO1" s="3"/>
      <c r="URP1" s="3"/>
      <c r="URQ1" s="3"/>
      <c r="URR1" s="3"/>
      <c r="URS1" s="3"/>
      <c r="URT1" s="3"/>
      <c r="URU1" s="3"/>
      <c r="URV1" s="3"/>
      <c r="URW1" s="3"/>
      <c r="URX1" s="3"/>
      <c r="URY1" s="3"/>
      <c r="URZ1" s="3"/>
      <c r="USA1" s="3"/>
      <c r="USB1" s="3"/>
      <c r="USC1" s="3"/>
      <c r="USD1" s="3"/>
      <c r="USE1" s="3"/>
      <c r="USF1" s="3"/>
      <c r="USG1" s="3"/>
      <c r="USH1" s="3"/>
      <c r="USI1" s="3"/>
      <c r="USJ1" s="3"/>
      <c r="USK1" s="3"/>
      <c r="USL1" s="3"/>
      <c r="USM1" s="3"/>
      <c r="USN1" s="3"/>
      <c r="USO1" s="3"/>
      <c r="USP1" s="3"/>
      <c r="USQ1" s="3"/>
      <c r="USR1" s="3"/>
      <c r="USS1" s="3"/>
      <c r="UST1" s="3"/>
      <c r="USU1" s="3"/>
      <c r="USV1" s="3"/>
      <c r="USW1" s="3"/>
      <c r="USX1" s="3"/>
      <c r="USY1" s="3"/>
      <c r="USZ1" s="3"/>
      <c r="UTA1" s="3"/>
      <c r="UTB1" s="3"/>
      <c r="UTC1" s="3"/>
      <c r="UTD1" s="3"/>
      <c r="UTE1" s="3"/>
      <c r="UTF1" s="3"/>
      <c r="UTG1" s="3"/>
      <c r="UTH1" s="3"/>
      <c r="UTI1" s="3"/>
      <c r="UTJ1" s="3"/>
      <c r="UTK1" s="3"/>
      <c r="UTL1" s="3"/>
      <c r="UTM1" s="3"/>
      <c r="UTN1" s="3"/>
      <c r="UTO1" s="3"/>
      <c r="UTP1" s="3"/>
      <c r="UTQ1" s="3"/>
      <c r="UTR1" s="3"/>
      <c r="UTS1" s="3"/>
      <c r="UTT1" s="3"/>
      <c r="UTU1" s="3"/>
      <c r="UTV1" s="3"/>
      <c r="UTW1" s="3"/>
      <c r="UTX1" s="3"/>
      <c r="UTY1" s="3"/>
      <c r="UTZ1" s="3"/>
      <c r="UUA1" s="3"/>
      <c r="UUB1" s="3"/>
      <c r="UUC1" s="3"/>
      <c r="UUD1" s="3"/>
      <c r="UUE1" s="3"/>
      <c r="UUF1" s="3"/>
      <c r="UUG1" s="3"/>
      <c r="UUH1" s="3"/>
      <c r="UUI1" s="3"/>
      <c r="UUJ1" s="3"/>
      <c r="UUK1" s="3"/>
      <c r="UUL1" s="3"/>
      <c r="UUM1" s="3"/>
      <c r="UUN1" s="3"/>
      <c r="UUO1" s="3"/>
      <c r="UUP1" s="3"/>
      <c r="UUQ1" s="3"/>
      <c r="UUR1" s="3"/>
      <c r="UUS1" s="3"/>
      <c r="UUT1" s="3"/>
      <c r="UUU1" s="3"/>
      <c r="UUV1" s="3"/>
      <c r="UUW1" s="3"/>
      <c r="UUX1" s="3"/>
      <c r="UUY1" s="3"/>
      <c r="UUZ1" s="3"/>
      <c r="UVA1" s="3"/>
      <c r="UVB1" s="3"/>
      <c r="UVC1" s="3"/>
      <c r="UVD1" s="3"/>
      <c r="UVE1" s="3"/>
      <c r="UVF1" s="3"/>
      <c r="UVG1" s="3"/>
      <c r="UVH1" s="3"/>
      <c r="UVI1" s="3"/>
      <c r="UVJ1" s="3"/>
      <c r="UVK1" s="3"/>
      <c r="UVL1" s="3"/>
      <c r="UVM1" s="3"/>
      <c r="UVN1" s="3"/>
      <c r="UVO1" s="3"/>
      <c r="UVP1" s="3"/>
      <c r="UVQ1" s="3"/>
      <c r="UVR1" s="3"/>
      <c r="UVS1" s="3"/>
      <c r="UVT1" s="3"/>
      <c r="UVU1" s="3"/>
      <c r="UVV1" s="3"/>
      <c r="UVW1" s="3"/>
      <c r="UVX1" s="3"/>
      <c r="UVY1" s="3"/>
      <c r="UVZ1" s="3"/>
      <c r="UWA1" s="3"/>
      <c r="UWB1" s="3"/>
      <c r="UWC1" s="3"/>
      <c r="UWD1" s="3"/>
      <c r="UWE1" s="3"/>
      <c r="UWF1" s="3"/>
      <c r="UWG1" s="3"/>
      <c r="UWH1" s="3"/>
      <c r="UWI1" s="3"/>
      <c r="UWJ1" s="3"/>
      <c r="UWK1" s="3"/>
      <c r="UWL1" s="3"/>
      <c r="UWM1" s="3"/>
      <c r="UWN1" s="3"/>
      <c r="UWO1" s="3"/>
      <c r="UWP1" s="3"/>
      <c r="UWQ1" s="3"/>
      <c r="UWR1" s="3"/>
      <c r="UWS1" s="3"/>
      <c r="UWT1" s="3"/>
      <c r="UWU1" s="3"/>
      <c r="UWV1" s="3"/>
      <c r="UWW1" s="3"/>
      <c r="UWX1" s="3"/>
      <c r="UWY1" s="3"/>
      <c r="UWZ1" s="3"/>
      <c r="UXA1" s="3"/>
      <c r="UXB1" s="3"/>
      <c r="UXC1" s="3"/>
      <c r="UXD1" s="3"/>
      <c r="UXE1" s="3"/>
      <c r="UXF1" s="3"/>
      <c r="UXG1" s="3"/>
      <c r="UXH1" s="3"/>
      <c r="UXI1" s="3"/>
      <c r="UXJ1" s="3"/>
      <c r="UXK1" s="3"/>
      <c r="UXL1" s="3"/>
      <c r="UXM1" s="3"/>
      <c r="UXN1" s="3"/>
      <c r="UXO1" s="3"/>
      <c r="UXP1" s="3"/>
      <c r="UXQ1" s="3"/>
      <c r="UXR1" s="3"/>
      <c r="UXS1" s="3"/>
      <c r="UXT1" s="3"/>
      <c r="UXU1" s="3"/>
      <c r="UXV1" s="3"/>
      <c r="UXW1" s="3"/>
      <c r="UXX1" s="3"/>
      <c r="UXY1" s="3"/>
      <c r="UXZ1" s="3"/>
      <c r="UYA1" s="3"/>
      <c r="UYB1" s="3"/>
      <c r="UYC1" s="3"/>
      <c r="UYD1" s="3"/>
      <c r="UYE1" s="3"/>
      <c r="UYF1" s="3"/>
      <c r="UYG1" s="3"/>
      <c r="UYH1" s="3"/>
      <c r="UYI1" s="3"/>
      <c r="UYJ1" s="3"/>
      <c r="UYK1" s="3"/>
      <c r="UYL1" s="3"/>
      <c r="UYM1" s="3"/>
      <c r="UYN1" s="3"/>
      <c r="UYO1" s="3"/>
      <c r="UYP1" s="3"/>
      <c r="UYQ1" s="3"/>
      <c r="UYR1" s="3"/>
      <c r="UYS1" s="3"/>
      <c r="UYT1" s="3"/>
      <c r="UYU1" s="3"/>
      <c r="UYV1" s="3"/>
      <c r="UYW1" s="3"/>
      <c r="UYX1" s="3"/>
      <c r="UYY1" s="3"/>
      <c r="UYZ1" s="3"/>
      <c r="UZA1" s="3"/>
      <c r="UZB1" s="3"/>
      <c r="UZC1" s="3"/>
      <c r="UZD1" s="3"/>
      <c r="UZE1" s="3"/>
      <c r="UZF1" s="3"/>
      <c r="UZG1" s="3"/>
      <c r="UZH1" s="3"/>
      <c r="UZI1" s="3"/>
      <c r="UZJ1" s="3"/>
      <c r="UZK1" s="3"/>
      <c r="UZL1" s="3"/>
      <c r="UZM1" s="3"/>
      <c r="UZN1" s="3"/>
      <c r="UZO1" s="3"/>
      <c r="UZP1" s="3"/>
      <c r="UZQ1" s="3"/>
      <c r="UZR1" s="3"/>
      <c r="UZS1" s="3"/>
      <c r="UZT1" s="3"/>
      <c r="UZU1" s="3"/>
      <c r="UZV1" s="3"/>
      <c r="UZW1" s="3"/>
      <c r="UZX1" s="3"/>
      <c r="UZY1" s="3"/>
      <c r="UZZ1" s="3"/>
      <c r="VAA1" s="3"/>
      <c r="VAB1" s="3"/>
      <c r="VAC1" s="3"/>
      <c r="VAD1" s="3"/>
      <c r="VAE1" s="3"/>
      <c r="VAF1" s="3"/>
      <c r="VAG1" s="3"/>
      <c r="VAH1" s="3"/>
      <c r="VAI1" s="3"/>
      <c r="VAJ1" s="3"/>
      <c r="VAK1" s="3"/>
      <c r="VAL1" s="3"/>
      <c r="VAM1" s="3"/>
      <c r="VAN1" s="3"/>
      <c r="VAO1" s="3"/>
      <c r="VAP1" s="3"/>
      <c r="VAQ1" s="3"/>
      <c r="VAR1" s="3"/>
      <c r="VAS1" s="3"/>
      <c r="VAT1" s="3"/>
      <c r="VAU1" s="3"/>
      <c r="VAV1" s="3"/>
      <c r="VAW1" s="3"/>
      <c r="VAX1" s="3"/>
      <c r="VAY1" s="3"/>
      <c r="VAZ1" s="3"/>
      <c r="VBA1" s="3"/>
      <c r="VBB1" s="3"/>
      <c r="VBC1" s="3"/>
      <c r="VBD1" s="3"/>
      <c r="VBE1" s="3"/>
      <c r="VBF1" s="3"/>
      <c r="VBG1" s="3"/>
      <c r="VBH1" s="3"/>
      <c r="VBI1" s="3"/>
      <c r="VBJ1" s="3"/>
      <c r="VBK1" s="3"/>
      <c r="VBL1" s="3"/>
      <c r="VBM1" s="3"/>
      <c r="VBN1" s="3"/>
      <c r="VBO1" s="3"/>
      <c r="VBP1" s="3"/>
      <c r="VBQ1" s="3"/>
      <c r="VBR1" s="3"/>
      <c r="VBS1" s="3"/>
      <c r="VBT1" s="3"/>
      <c r="VBU1" s="3"/>
      <c r="VBV1" s="3"/>
      <c r="VBW1" s="3"/>
      <c r="VBX1" s="3"/>
      <c r="VBY1" s="3"/>
      <c r="VBZ1" s="3"/>
      <c r="VCA1" s="3"/>
      <c r="VCB1" s="3"/>
      <c r="VCC1" s="3"/>
      <c r="VCD1" s="3"/>
      <c r="VCE1" s="3"/>
      <c r="VCF1" s="3"/>
      <c r="VCG1" s="3"/>
      <c r="VCH1" s="3"/>
      <c r="VCI1" s="3"/>
      <c r="VCJ1" s="3"/>
      <c r="VCK1" s="3"/>
      <c r="VCL1" s="3"/>
      <c r="VCM1" s="3"/>
      <c r="VCN1" s="3"/>
      <c r="VCO1" s="3"/>
      <c r="VCP1" s="3"/>
      <c r="VCQ1" s="3"/>
      <c r="VCR1" s="3"/>
      <c r="VCS1" s="3"/>
      <c r="VCT1" s="3"/>
      <c r="VCU1" s="3"/>
      <c r="VCV1" s="3"/>
      <c r="VCW1" s="3"/>
      <c r="VCX1" s="3"/>
      <c r="VCY1" s="3"/>
      <c r="VCZ1" s="3"/>
      <c r="VDA1" s="3"/>
      <c r="VDB1" s="3"/>
      <c r="VDC1" s="3"/>
      <c r="VDD1" s="3"/>
      <c r="VDE1" s="3"/>
      <c r="VDF1" s="3"/>
      <c r="VDG1" s="3"/>
      <c r="VDH1" s="3"/>
      <c r="VDI1" s="3"/>
      <c r="VDJ1" s="3"/>
      <c r="VDK1" s="3"/>
      <c r="VDL1" s="3"/>
      <c r="VDM1" s="3"/>
      <c r="VDN1" s="3"/>
      <c r="VDO1" s="3"/>
      <c r="VDP1" s="3"/>
      <c r="VDQ1" s="3"/>
      <c r="VDR1" s="3"/>
      <c r="VDS1" s="3"/>
      <c r="VDT1" s="3"/>
      <c r="VDU1" s="3"/>
      <c r="VDV1" s="3"/>
      <c r="VDW1" s="3"/>
      <c r="VDX1" s="3"/>
      <c r="VDY1" s="3"/>
      <c r="VDZ1" s="3"/>
      <c r="VEA1" s="3"/>
      <c r="VEB1" s="3"/>
      <c r="VEC1" s="3"/>
      <c r="VED1" s="3"/>
      <c r="VEE1" s="3"/>
      <c r="VEF1" s="3"/>
      <c r="VEG1" s="3"/>
      <c r="VEH1" s="3"/>
      <c r="VEI1" s="3"/>
      <c r="VEJ1" s="3"/>
      <c r="VEK1" s="3"/>
      <c r="VEL1" s="3"/>
      <c r="VEM1" s="3"/>
      <c r="VEN1" s="3"/>
      <c r="VEO1" s="3"/>
      <c r="VEP1" s="3"/>
      <c r="VEQ1" s="3"/>
      <c r="VER1" s="3"/>
      <c r="VES1" s="3"/>
      <c r="VET1" s="3"/>
      <c r="VEU1" s="3"/>
      <c r="VEV1" s="3"/>
      <c r="VEW1" s="3"/>
      <c r="VEX1" s="3"/>
      <c r="VEY1" s="3"/>
      <c r="VEZ1" s="3"/>
      <c r="VFA1" s="3"/>
      <c r="VFB1" s="3"/>
      <c r="VFC1" s="3"/>
      <c r="VFD1" s="3"/>
      <c r="VFE1" s="3"/>
      <c r="VFF1" s="3"/>
      <c r="VFG1" s="3"/>
      <c r="VFH1" s="3"/>
      <c r="VFI1" s="3"/>
      <c r="VFJ1" s="3"/>
      <c r="VFK1" s="3"/>
      <c r="VFL1" s="3"/>
      <c r="VFM1" s="3"/>
      <c r="VFN1" s="3"/>
      <c r="VFO1" s="3"/>
      <c r="VFP1" s="3"/>
      <c r="VFQ1" s="3"/>
      <c r="VFR1" s="3"/>
      <c r="VFS1" s="3"/>
      <c r="VFT1" s="3"/>
      <c r="VFU1" s="3"/>
      <c r="VFV1" s="3"/>
      <c r="VFW1" s="3"/>
      <c r="VFX1" s="3"/>
      <c r="VFY1" s="3"/>
      <c r="VFZ1" s="3"/>
      <c r="VGA1" s="3"/>
      <c r="VGB1" s="3"/>
      <c r="VGC1" s="3"/>
      <c r="VGD1" s="3"/>
      <c r="VGE1" s="3"/>
      <c r="VGF1" s="3"/>
      <c r="VGG1" s="3"/>
      <c r="VGH1" s="3"/>
      <c r="VGI1" s="3"/>
      <c r="VGJ1" s="3"/>
      <c r="VGK1" s="3"/>
      <c r="VGL1" s="3"/>
      <c r="VGM1" s="3"/>
      <c r="VGN1" s="3"/>
      <c r="VGO1" s="3"/>
      <c r="VGP1" s="3"/>
      <c r="VGQ1" s="3"/>
      <c r="VGR1" s="3"/>
      <c r="VGS1" s="3"/>
      <c r="VGT1" s="3"/>
      <c r="VGU1" s="3"/>
      <c r="VGV1" s="3"/>
      <c r="VGW1" s="3"/>
      <c r="VGX1" s="3"/>
      <c r="VGY1" s="3"/>
      <c r="VGZ1" s="3"/>
      <c r="VHA1" s="3"/>
      <c r="VHB1" s="3"/>
      <c r="VHC1" s="3"/>
      <c r="VHD1" s="3"/>
      <c r="VHE1" s="3"/>
      <c r="VHF1" s="3"/>
      <c r="VHG1" s="3"/>
      <c r="VHH1" s="3"/>
      <c r="VHI1" s="3"/>
      <c r="VHJ1" s="3"/>
      <c r="VHK1" s="3"/>
      <c r="VHL1" s="3"/>
      <c r="VHM1" s="3"/>
      <c r="VHN1" s="3"/>
      <c r="VHO1" s="3"/>
      <c r="VHP1" s="3"/>
      <c r="VHQ1" s="3"/>
      <c r="VHR1" s="3"/>
      <c r="VHS1" s="3"/>
      <c r="VHT1" s="3"/>
      <c r="VHU1" s="3"/>
      <c r="VHV1" s="3"/>
      <c r="VHW1" s="3"/>
      <c r="VHX1" s="3"/>
      <c r="VHY1" s="3"/>
      <c r="VHZ1" s="3"/>
      <c r="VIA1" s="3"/>
      <c r="VIB1" s="3"/>
      <c r="VIC1" s="3"/>
      <c r="VID1" s="3"/>
      <c r="VIE1" s="3"/>
      <c r="VIF1" s="3"/>
      <c r="VIG1" s="3"/>
      <c r="VIH1" s="3"/>
      <c r="VII1" s="3"/>
      <c r="VIJ1" s="3"/>
      <c r="VIK1" s="3"/>
      <c r="VIL1" s="3"/>
      <c r="VIM1" s="3"/>
      <c r="VIN1" s="3"/>
      <c r="VIO1" s="3"/>
      <c r="VIP1" s="3"/>
      <c r="VIQ1" s="3"/>
      <c r="VIR1" s="3"/>
      <c r="VIS1" s="3"/>
      <c r="VIT1" s="3"/>
      <c r="VIU1" s="3"/>
      <c r="VIV1" s="3"/>
      <c r="VIW1" s="3"/>
      <c r="VIX1" s="3"/>
      <c r="VIY1" s="3"/>
      <c r="VIZ1" s="3"/>
      <c r="VJA1" s="3"/>
      <c r="VJB1" s="3"/>
      <c r="VJC1" s="3"/>
      <c r="VJD1" s="3"/>
      <c r="VJE1" s="3"/>
      <c r="VJF1" s="3"/>
      <c r="VJG1" s="3"/>
      <c r="VJH1" s="3"/>
      <c r="VJI1" s="3"/>
      <c r="VJJ1" s="3"/>
      <c r="VJK1" s="3"/>
      <c r="VJL1" s="3"/>
      <c r="VJM1" s="3"/>
      <c r="VJN1" s="3"/>
      <c r="VJO1" s="3"/>
      <c r="VJP1" s="3"/>
      <c r="VJQ1" s="3"/>
      <c r="VJR1" s="3"/>
      <c r="VJS1" s="3"/>
      <c r="VJT1" s="3"/>
      <c r="VJU1" s="3"/>
      <c r="VJV1" s="3"/>
      <c r="VJW1" s="3"/>
      <c r="VJX1" s="3"/>
      <c r="VJY1" s="3"/>
      <c r="VJZ1" s="3"/>
      <c r="VKA1" s="3"/>
      <c r="VKB1" s="3"/>
      <c r="VKC1" s="3"/>
      <c r="VKD1" s="3"/>
      <c r="VKE1" s="3"/>
      <c r="VKF1" s="3"/>
      <c r="VKG1" s="3"/>
      <c r="VKH1" s="3"/>
      <c r="VKI1" s="3"/>
      <c r="VKJ1" s="3"/>
      <c r="VKK1" s="3"/>
      <c r="VKL1" s="3"/>
      <c r="VKM1" s="3"/>
      <c r="VKN1" s="3"/>
      <c r="VKO1" s="3"/>
      <c r="VKP1" s="3"/>
      <c r="VKQ1" s="3"/>
      <c r="VKR1" s="3"/>
      <c r="VKS1" s="3"/>
      <c r="VKT1" s="3"/>
      <c r="VKU1" s="3"/>
      <c r="VKV1" s="3"/>
      <c r="VKW1" s="3"/>
      <c r="VKX1" s="3"/>
      <c r="VKY1" s="3"/>
      <c r="VKZ1" s="3"/>
      <c r="VLA1" s="3"/>
      <c r="VLB1" s="3"/>
      <c r="VLC1" s="3"/>
      <c r="VLD1" s="3"/>
      <c r="VLE1" s="3"/>
      <c r="VLF1" s="3"/>
      <c r="VLG1" s="3"/>
      <c r="VLH1" s="3"/>
      <c r="VLI1" s="3"/>
      <c r="VLJ1" s="3"/>
      <c r="VLK1" s="3"/>
      <c r="VLL1" s="3"/>
      <c r="VLM1" s="3"/>
      <c r="VLN1" s="3"/>
      <c r="VLO1" s="3"/>
      <c r="VLP1" s="3"/>
      <c r="VLQ1" s="3"/>
      <c r="VLR1" s="3"/>
      <c r="VLS1" s="3"/>
      <c r="VLT1" s="3"/>
      <c r="VLU1" s="3"/>
      <c r="VLV1" s="3"/>
      <c r="VLW1" s="3"/>
      <c r="VLX1" s="3"/>
      <c r="VLY1" s="3"/>
      <c r="VLZ1" s="3"/>
      <c r="VMA1" s="3"/>
      <c r="VMB1" s="3"/>
      <c r="VMC1" s="3"/>
      <c r="VMD1" s="3"/>
      <c r="VME1" s="3"/>
      <c r="VMF1" s="3"/>
      <c r="VMG1" s="3"/>
      <c r="VMH1" s="3"/>
      <c r="VMI1" s="3"/>
      <c r="VMJ1" s="3"/>
      <c r="VMK1" s="3"/>
      <c r="VML1" s="3"/>
      <c r="VMM1" s="3"/>
      <c r="VMN1" s="3"/>
      <c r="VMO1" s="3"/>
      <c r="VMP1" s="3"/>
      <c r="VMQ1" s="3"/>
      <c r="VMR1" s="3"/>
      <c r="VMS1" s="3"/>
      <c r="VMT1" s="3"/>
      <c r="VMU1" s="3"/>
      <c r="VMV1" s="3"/>
      <c r="VMW1" s="3"/>
      <c r="VMX1" s="3"/>
      <c r="VMY1" s="3"/>
      <c r="VMZ1" s="3"/>
      <c r="VNA1" s="3"/>
      <c r="VNB1" s="3"/>
      <c r="VNC1" s="3"/>
      <c r="VND1" s="3"/>
      <c r="VNE1" s="3"/>
      <c r="VNF1" s="3"/>
      <c r="VNG1" s="3"/>
      <c r="VNH1" s="3"/>
      <c r="VNI1" s="3"/>
      <c r="VNJ1" s="3"/>
      <c r="VNK1" s="3"/>
      <c r="VNL1" s="3"/>
      <c r="VNM1" s="3"/>
      <c r="VNN1" s="3"/>
      <c r="VNO1" s="3"/>
      <c r="VNP1" s="3"/>
      <c r="VNQ1" s="3"/>
      <c r="VNR1" s="3"/>
      <c r="VNS1" s="3"/>
      <c r="VNT1" s="3"/>
      <c r="VNU1" s="3"/>
      <c r="VNV1" s="3"/>
      <c r="VNW1" s="3"/>
      <c r="VNX1" s="3"/>
      <c r="VNY1" s="3"/>
      <c r="VNZ1" s="3"/>
      <c r="VOA1" s="3"/>
      <c r="VOB1" s="3"/>
      <c r="VOC1" s="3"/>
      <c r="VOD1" s="3"/>
      <c r="VOE1" s="3"/>
      <c r="VOF1" s="3"/>
      <c r="VOG1" s="3"/>
      <c r="VOH1" s="3"/>
      <c r="VOI1" s="3"/>
      <c r="VOJ1" s="3"/>
      <c r="VOK1" s="3"/>
      <c r="VOL1" s="3"/>
      <c r="VOM1" s="3"/>
      <c r="VON1" s="3"/>
      <c r="VOO1" s="3"/>
      <c r="VOP1" s="3"/>
      <c r="VOQ1" s="3"/>
      <c r="VOR1" s="3"/>
      <c r="VOS1" s="3"/>
      <c r="VOT1" s="3"/>
      <c r="VOU1" s="3"/>
      <c r="VOV1" s="3"/>
      <c r="VOW1" s="3"/>
      <c r="VOX1" s="3"/>
      <c r="VOY1" s="3"/>
      <c r="VOZ1" s="3"/>
      <c r="VPA1" s="3"/>
      <c r="VPB1" s="3"/>
      <c r="VPC1" s="3"/>
      <c r="VPD1" s="3"/>
      <c r="VPE1" s="3"/>
      <c r="VPF1" s="3"/>
      <c r="VPG1" s="3"/>
      <c r="VPH1" s="3"/>
      <c r="VPI1" s="3"/>
      <c r="VPJ1" s="3"/>
      <c r="VPK1" s="3"/>
      <c r="VPL1" s="3"/>
      <c r="VPM1" s="3"/>
      <c r="VPN1" s="3"/>
      <c r="VPO1" s="3"/>
      <c r="VPP1" s="3"/>
      <c r="VPQ1" s="3"/>
      <c r="VPR1" s="3"/>
      <c r="VPS1" s="3"/>
      <c r="VPT1" s="3"/>
      <c r="VPU1" s="3"/>
      <c r="VPV1" s="3"/>
      <c r="VPW1" s="3"/>
      <c r="VPX1" s="3"/>
      <c r="VPY1" s="3"/>
      <c r="VPZ1" s="3"/>
      <c r="VQA1" s="3"/>
      <c r="VQB1" s="3"/>
      <c r="VQC1" s="3"/>
      <c r="VQD1" s="3"/>
      <c r="VQE1" s="3"/>
      <c r="VQF1" s="3"/>
      <c r="VQG1" s="3"/>
      <c r="VQH1" s="3"/>
      <c r="VQI1" s="3"/>
      <c r="VQJ1" s="3"/>
      <c r="VQK1" s="3"/>
      <c r="VQL1" s="3"/>
      <c r="VQM1" s="3"/>
      <c r="VQN1" s="3"/>
      <c r="VQO1" s="3"/>
      <c r="VQP1" s="3"/>
      <c r="VQQ1" s="3"/>
      <c r="VQR1" s="3"/>
      <c r="VQS1" s="3"/>
      <c r="VQT1" s="3"/>
      <c r="VQU1" s="3"/>
      <c r="VQV1" s="3"/>
      <c r="VQW1" s="3"/>
      <c r="VQX1" s="3"/>
      <c r="VQY1" s="3"/>
      <c r="VQZ1" s="3"/>
      <c r="VRA1" s="3"/>
      <c r="VRB1" s="3"/>
      <c r="VRC1" s="3"/>
      <c r="VRD1" s="3"/>
      <c r="VRE1" s="3"/>
      <c r="VRF1" s="3"/>
      <c r="VRG1" s="3"/>
      <c r="VRH1" s="3"/>
      <c r="VRI1" s="3"/>
      <c r="VRJ1" s="3"/>
      <c r="VRK1" s="3"/>
      <c r="VRL1" s="3"/>
      <c r="VRM1" s="3"/>
      <c r="VRN1" s="3"/>
      <c r="VRO1" s="3"/>
      <c r="VRP1" s="3"/>
      <c r="VRQ1" s="3"/>
      <c r="VRR1" s="3"/>
      <c r="VRS1" s="3"/>
      <c r="VRT1" s="3"/>
      <c r="VRU1" s="3"/>
      <c r="VRV1" s="3"/>
      <c r="VRW1" s="3"/>
      <c r="VRX1" s="3"/>
      <c r="VRY1" s="3"/>
      <c r="VRZ1" s="3"/>
      <c r="VSA1" s="3"/>
      <c r="VSB1" s="3"/>
      <c r="VSC1" s="3"/>
      <c r="VSD1" s="3"/>
      <c r="VSE1" s="3"/>
      <c r="VSF1" s="3"/>
      <c r="VSG1" s="3"/>
      <c r="VSH1" s="3"/>
      <c r="VSI1" s="3"/>
      <c r="VSJ1" s="3"/>
      <c r="VSK1" s="3"/>
      <c r="VSL1" s="3"/>
      <c r="VSM1" s="3"/>
      <c r="VSN1" s="3"/>
      <c r="VSO1" s="3"/>
      <c r="VSP1" s="3"/>
      <c r="VSQ1" s="3"/>
      <c r="VSR1" s="3"/>
      <c r="VSS1" s="3"/>
      <c r="VST1" s="3"/>
      <c r="VSU1" s="3"/>
      <c r="VSV1" s="3"/>
      <c r="VSW1" s="3"/>
      <c r="VSX1" s="3"/>
      <c r="VSY1" s="3"/>
      <c r="VSZ1" s="3"/>
      <c r="VTA1" s="3"/>
      <c r="VTB1" s="3"/>
      <c r="VTC1" s="3"/>
      <c r="VTD1" s="3"/>
      <c r="VTE1" s="3"/>
      <c r="VTF1" s="3"/>
      <c r="VTG1" s="3"/>
      <c r="VTH1" s="3"/>
      <c r="VTI1" s="3"/>
      <c r="VTJ1" s="3"/>
      <c r="VTK1" s="3"/>
      <c r="VTL1" s="3"/>
      <c r="VTM1" s="3"/>
      <c r="VTN1" s="3"/>
      <c r="VTO1" s="3"/>
      <c r="VTP1" s="3"/>
      <c r="VTQ1" s="3"/>
      <c r="VTR1" s="3"/>
      <c r="VTS1" s="3"/>
      <c r="VTT1" s="3"/>
      <c r="VTU1" s="3"/>
      <c r="VTV1" s="3"/>
      <c r="VTW1" s="3"/>
      <c r="VTX1" s="3"/>
      <c r="VTY1" s="3"/>
      <c r="VTZ1" s="3"/>
      <c r="VUA1" s="3"/>
      <c r="VUB1" s="3"/>
      <c r="VUC1" s="3"/>
      <c r="VUD1" s="3"/>
      <c r="VUE1" s="3"/>
      <c r="VUF1" s="3"/>
      <c r="VUG1" s="3"/>
      <c r="VUH1" s="3"/>
      <c r="VUI1" s="3"/>
      <c r="VUJ1" s="3"/>
      <c r="VUK1" s="3"/>
      <c r="VUL1" s="3"/>
      <c r="VUM1" s="3"/>
      <c r="VUN1" s="3"/>
      <c r="VUO1" s="3"/>
      <c r="VUP1" s="3"/>
      <c r="VUQ1" s="3"/>
      <c r="VUR1" s="3"/>
      <c r="VUS1" s="3"/>
      <c r="VUT1" s="3"/>
      <c r="VUU1" s="3"/>
      <c r="VUV1" s="3"/>
      <c r="VUW1" s="3"/>
      <c r="VUX1" s="3"/>
      <c r="VUY1" s="3"/>
      <c r="VUZ1" s="3"/>
      <c r="VVA1" s="3"/>
      <c r="VVB1" s="3"/>
      <c r="VVC1" s="3"/>
      <c r="VVD1" s="3"/>
      <c r="VVE1" s="3"/>
      <c r="VVF1" s="3"/>
      <c r="VVG1" s="3"/>
      <c r="VVH1" s="3"/>
      <c r="VVI1" s="3"/>
      <c r="VVJ1" s="3"/>
      <c r="VVK1" s="3"/>
      <c r="VVL1" s="3"/>
      <c r="VVM1" s="3"/>
      <c r="VVN1" s="3"/>
      <c r="VVO1" s="3"/>
      <c r="VVP1" s="3"/>
      <c r="VVQ1" s="3"/>
      <c r="VVR1" s="3"/>
      <c r="VVS1" s="3"/>
      <c r="VVT1" s="3"/>
      <c r="VVU1" s="3"/>
      <c r="VVV1" s="3"/>
      <c r="VVW1" s="3"/>
      <c r="VVX1" s="3"/>
      <c r="VVY1" s="3"/>
      <c r="VVZ1" s="3"/>
      <c r="VWA1" s="3"/>
      <c r="VWB1" s="3"/>
      <c r="VWC1" s="3"/>
      <c r="VWD1" s="3"/>
      <c r="VWE1" s="3"/>
      <c r="VWF1" s="3"/>
      <c r="VWG1" s="3"/>
      <c r="VWH1" s="3"/>
      <c r="VWI1" s="3"/>
      <c r="VWJ1" s="3"/>
      <c r="VWK1" s="3"/>
      <c r="VWL1" s="3"/>
      <c r="VWM1" s="3"/>
      <c r="VWN1" s="3"/>
      <c r="VWO1" s="3"/>
      <c r="VWP1" s="3"/>
      <c r="VWQ1" s="3"/>
      <c r="VWR1" s="3"/>
      <c r="VWS1" s="3"/>
      <c r="VWT1" s="3"/>
      <c r="VWU1" s="3"/>
      <c r="VWV1" s="3"/>
      <c r="VWW1" s="3"/>
      <c r="VWX1" s="3"/>
      <c r="VWY1" s="3"/>
      <c r="VWZ1" s="3"/>
      <c r="VXA1" s="3"/>
      <c r="VXB1" s="3"/>
      <c r="VXC1" s="3"/>
      <c r="VXD1" s="3"/>
      <c r="VXE1" s="3"/>
      <c r="VXF1" s="3"/>
      <c r="VXG1" s="3"/>
      <c r="VXH1" s="3"/>
      <c r="VXI1" s="3"/>
      <c r="VXJ1" s="3"/>
      <c r="VXK1" s="3"/>
      <c r="VXL1" s="3"/>
      <c r="VXM1" s="3"/>
      <c r="VXN1" s="3"/>
      <c r="VXO1" s="3"/>
      <c r="VXP1" s="3"/>
      <c r="VXQ1" s="3"/>
      <c r="VXR1" s="3"/>
      <c r="VXS1" s="3"/>
      <c r="VXT1" s="3"/>
      <c r="VXU1" s="3"/>
      <c r="VXV1" s="3"/>
      <c r="VXW1" s="3"/>
      <c r="VXX1" s="3"/>
      <c r="VXY1" s="3"/>
      <c r="VXZ1" s="3"/>
      <c r="VYA1" s="3"/>
      <c r="VYB1" s="3"/>
      <c r="VYC1" s="3"/>
      <c r="VYD1" s="3"/>
      <c r="VYE1" s="3"/>
      <c r="VYF1" s="3"/>
      <c r="VYG1" s="3"/>
      <c r="VYH1" s="3"/>
      <c r="VYI1" s="3"/>
      <c r="VYJ1" s="3"/>
      <c r="VYK1" s="3"/>
      <c r="VYL1" s="3"/>
      <c r="VYM1" s="3"/>
      <c r="VYN1" s="3"/>
      <c r="VYO1" s="3"/>
      <c r="VYP1" s="3"/>
      <c r="VYQ1" s="3"/>
      <c r="VYR1" s="3"/>
      <c r="VYS1" s="3"/>
      <c r="VYT1" s="3"/>
      <c r="VYU1" s="3"/>
      <c r="VYV1" s="3"/>
      <c r="VYW1" s="3"/>
      <c r="VYX1" s="3"/>
      <c r="VYY1" s="3"/>
      <c r="VYZ1" s="3"/>
      <c r="VZA1" s="3"/>
      <c r="VZB1" s="3"/>
      <c r="VZC1" s="3"/>
      <c r="VZD1" s="3"/>
      <c r="VZE1" s="3"/>
      <c r="VZF1" s="3"/>
      <c r="VZG1" s="3"/>
      <c r="VZH1" s="3"/>
      <c r="VZI1" s="3"/>
      <c r="VZJ1" s="3"/>
      <c r="VZK1" s="3"/>
      <c r="VZL1" s="3"/>
      <c r="VZM1" s="3"/>
      <c r="VZN1" s="3"/>
      <c r="VZO1" s="3"/>
      <c r="VZP1" s="3"/>
      <c r="VZQ1" s="3"/>
      <c r="VZR1" s="3"/>
      <c r="VZS1" s="3"/>
      <c r="VZT1" s="3"/>
      <c r="VZU1" s="3"/>
      <c r="VZV1" s="3"/>
      <c r="VZW1" s="3"/>
      <c r="VZX1" s="3"/>
      <c r="VZY1" s="3"/>
      <c r="VZZ1" s="3"/>
      <c r="WAA1" s="3"/>
      <c r="WAB1" s="3"/>
      <c r="WAC1" s="3"/>
      <c r="WAD1" s="3"/>
      <c r="WAE1" s="3"/>
      <c r="WAF1" s="3"/>
      <c r="WAG1" s="3"/>
      <c r="WAH1" s="3"/>
      <c r="WAI1" s="3"/>
      <c r="WAJ1" s="3"/>
      <c r="WAK1" s="3"/>
      <c r="WAL1" s="3"/>
      <c r="WAM1" s="3"/>
      <c r="WAN1" s="3"/>
      <c r="WAO1" s="3"/>
      <c r="WAP1" s="3"/>
      <c r="WAQ1" s="3"/>
      <c r="WAR1" s="3"/>
      <c r="WAS1" s="3"/>
      <c r="WAT1" s="3"/>
      <c r="WAU1" s="3"/>
      <c r="WAV1" s="3"/>
      <c r="WAW1" s="3"/>
      <c r="WAX1" s="3"/>
      <c r="WAY1" s="3"/>
      <c r="WAZ1" s="3"/>
      <c r="WBA1" s="3"/>
      <c r="WBB1" s="3"/>
      <c r="WBC1" s="3"/>
      <c r="WBD1" s="3"/>
      <c r="WBE1" s="3"/>
      <c r="WBF1" s="3"/>
      <c r="WBG1" s="3"/>
      <c r="WBH1" s="3"/>
      <c r="WBI1" s="3"/>
      <c r="WBJ1" s="3"/>
      <c r="WBK1" s="3"/>
      <c r="WBL1" s="3"/>
      <c r="WBM1" s="3"/>
      <c r="WBN1" s="3"/>
      <c r="WBO1" s="3"/>
      <c r="WBP1" s="3"/>
      <c r="WBQ1" s="3"/>
      <c r="WBR1" s="3"/>
      <c r="WBS1" s="3"/>
      <c r="WBT1" s="3"/>
      <c r="WBU1" s="3"/>
      <c r="WBV1" s="3"/>
      <c r="WBW1" s="3"/>
      <c r="WBX1" s="3"/>
      <c r="WBY1" s="3"/>
      <c r="WBZ1" s="3"/>
      <c r="WCA1" s="3"/>
      <c r="WCB1" s="3"/>
      <c r="WCC1" s="3"/>
      <c r="WCD1" s="3"/>
      <c r="WCE1" s="3"/>
      <c r="WCF1" s="3"/>
      <c r="WCG1" s="3"/>
      <c r="WCH1" s="3"/>
      <c r="WCI1" s="3"/>
      <c r="WCJ1" s="3"/>
      <c r="WCK1" s="3"/>
      <c r="WCL1" s="3"/>
      <c r="WCM1" s="3"/>
      <c r="WCN1" s="3"/>
      <c r="WCO1" s="3"/>
      <c r="WCP1" s="3"/>
      <c r="WCQ1" s="3"/>
      <c r="WCR1" s="3"/>
      <c r="WCS1" s="3"/>
      <c r="WCT1" s="3"/>
      <c r="WCU1" s="3"/>
      <c r="WCV1" s="3"/>
      <c r="WCW1" s="3"/>
      <c r="WCX1" s="3"/>
      <c r="WCY1" s="3"/>
      <c r="WCZ1" s="3"/>
      <c r="WDA1" s="3"/>
      <c r="WDB1" s="3"/>
      <c r="WDC1" s="3"/>
      <c r="WDD1" s="3"/>
      <c r="WDE1" s="3"/>
      <c r="WDF1" s="3"/>
      <c r="WDG1" s="3"/>
      <c r="WDH1" s="3"/>
      <c r="WDI1" s="3"/>
      <c r="WDJ1" s="3"/>
      <c r="WDK1" s="3"/>
      <c r="WDL1" s="3"/>
      <c r="WDM1" s="3"/>
      <c r="WDN1" s="3"/>
      <c r="WDO1" s="3"/>
      <c r="WDP1" s="3"/>
      <c r="WDQ1" s="3"/>
      <c r="WDR1" s="3"/>
      <c r="WDS1" s="3"/>
      <c r="WDT1" s="3"/>
      <c r="WDU1" s="3"/>
      <c r="WDV1" s="3"/>
      <c r="WDW1" s="3"/>
      <c r="WDX1" s="3"/>
      <c r="WDY1" s="3"/>
      <c r="WDZ1" s="3"/>
      <c r="WEA1" s="3"/>
      <c r="WEB1" s="3"/>
      <c r="WEC1" s="3"/>
      <c r="WED1" s="3"/>
      <c r="WEE1" s="3"/>
      <c r="WEF1" s="3"/>
      <c r="WEG1" s="3"/>
      <c r="WEH1" s="3"/>
      <c r="WEI1" s="3"/>
      <c r="WEJ1" s="3"/>
      <c r="WEK1" s="3"/>
      <c r="WEL1" s="3"/>
      <c r="WEM1" s="3"/>
      <c r="WEN1" s="3"/>
      <c r="WEO1" s="3"/>
      <c r="WEP1" s="3"/>
      <c r="WEQ1" s="3"/>
      <c r="WER1" s="3"/>
      <c r="WES1" s="3"/>
      <c r="WET1" s="3"/>
      <c r="WEU1" s="3"/>
      <c r="WEV1" s="3"/>
      <c r="WEW1" s="3"/>
      <c r="WEX1" s="3"/>
      <c r="WEY1" s="3"/>
      <c r="WEZ1" s="3"/>
      <c r="WFA1" s="3"/>
      <c r="WFB1" s="3"/>
      <c r="WFC1" s="3"/>
      <c r="WFD1" s="3"/>
      <c r="WFE1" s="3"/>
      <c r="WFF1" s="3"/>
      <c r="WFG1" s="3"/>
      <c r="WFH1" s="3"/>
      <c r="WFI1" s="3"/>
      <c r="WFJ1" s="3"/>
      <c r="WFK1" s="3"/>
      <c r="WFL1" s="3"/>
      <c r="WFM1" s="3"/>
      <c r="WFN1" s="3"/>
      <c r="WFO1" s="3"/>
      <c r="WFP1" s="3"/>
      <c r="WFQ1" s="3"/>
      <c r="WFR1" s="3"/>
      <c r="WFS1" s="3"/>
      <c r="WFT1" s="3"/>
      <c r="WFU1" s="3"/>
      <c r="WFV1" s="3"/>
      <c r="WFW1" s="3"/>
      <c r="WFX1" s="3"/>
      <c r="WFY1" s="3"/>
      <c r="WFZ1" s="3"/>
      <c r="WGA1" s="3"/>
      <c r="WGB1" s="3"/>
      <c r="WGC1" s="3"/>
      <c r="WGD1" s="3"/>
      <c r="WGE1" s="3"/>
      <c r="WGF1" s="3"/>
      <c r="WGG1" s="3"/>
      <c r="WGH1" s="3"/>
      <c r="WGI1" s="3"/>
      <c r="WGJ1" s="3"/>
      <c r="WGK1" s="3"/>
      <c r="WGL1" s="3"/>
      <c r="WGM1" s="3"/>
      <c r="WGN1" s="3"/>
      <c r="WGO1" s="3"/>
      <c r="WGP1" s="3"/>
      <c r="WGQ1" s="3"/>
      <c r="WGR1" s="3"/>
      <c r="WGS1" s="3"/>
      <c r="WGT1" s="3"/>
      <c r="WGU1" s="3"/>
      <c r="WGV1" s="3"/>
      <c r="WGW1" s="3"/>
      <c r="WGX1" s="3"/>
      <c r="WGY1" s="3"/>
      <c r="WGZ1" s="3"/>
      <c r="WHA1" s="3"/>
      <c r="WHB1" s="3"/>
      <c r="WHC1" s="3"/>
      <c r="WHD1" s="3"/>
      <c r="WHE1" s="3"/>
      <c r="WHF1" s="3"/>
      <c r="WHG1" s="3"/>
      <c r="WHH1" s="3"/>
      <c r="WHI1" s="3"/>
      <c r="WHJ1" s="3"/>
      <c r="WHK1" s="3"/>
      <c r="WHL1" s="3"/>
      <c r="WHM1" s="3"/>
      <c r="WHN1" s="3"/>
      <c r="WHO1" s="3"/>
      <c r="WHP1" s="3"/>
      <c r="WHQ1" s="3"/>
      <c r="WHR1" s="3"/>
      <c r="WHS1" s="3"/>
      <c r="WHT1" s="3"/>
      <c r="WHU1" s="3"/>
      <c r="WHV1" s="3"/>
      <c r="WHW1" s="3"/>
      <c r="WHX1" s="3"/>
      <c r="WHY1" s="3"/>
      <c r="WHZ1" s="3"/>
      <c r="WIA1" s="3"/>
      <c r="WIB1" s="3"/>
      <c r="WIC1" s="3"/>
      <c r="WID1" s="3"/>
      <c r="WIE1" s="3"/>
      <c r="WIF1" s="3"/>
      <c r="WIG1" s="3"/>
      <c r="WIH1" s="3"/>
      <c r="WII1" s="3"/>
      <c r="WIJ1" s="3"/>
      <c r="WIK1" s="3"/>
      <c r="WIL1" s="3"/>
      <c r="WIM1" s="3"/>
      <c r="WIN1" s="3"/>
      <c r="WIO1" s="3"/>
      <c r="WIP1" s="3"/>
      <c r="WIQ1" s="3"/>
      <c r="WIR1" s="3"/>
      <c r="WIS1" s="3"/>
      <c r="WIT1" s="3"/>
      <c r="WIU1" s="3"/>
      <c r="WIV1" s="3"/>
      <c r="WIW1" s="3"/>
      <c r="WIX1" s="3"/>
      <c r="WIY1" s="3"/>
      <c r="WIZ1" s="3"/>
      <c r="WJA1" s="3"/>
      <c r="WJB1" s="3"/>
      <c r="WJC1" s="3"/>
      <c r="WJD1" s="3"/>
      <c r="WJE1" s="3"/>
      <c r="WJF1" s="3"/>
      <c r="WJG1" s="3"/>
      <c r="WJH1" s="3"/>
      <c r="WJI1" s="3"/>
      <c r="WJJ1" s="3"/>
      <c r="WJK1" s="3"/>
      <c r="WJL1" s="3"/>
      <c r="WJM1" s="3"/>
      <c r="WJN1" s="3"/>
      <c r="WJO1" s="3"/>
      <c r="WJP1" s="3"/>
      <c r="WJQ1" s="3"/>
      <c r="WJR1" s="3"/>
      <c r="WJS1" s="3"/>
      <c r="WJT1" s="3"/>
      <c r="WJU1" s="3"/>
      <c r="WJV1" s="3"/>
      <c r="WJW1" s="3"/>
      <c r="WJX1" s="3"/>
      <c r="WJY1" s="3"/>
      <c r="WJZ1" s="3"/>
      <c r="WKA1" s="3"/>
      <c r="WKB1" s="3"/>
      <c r="WKC1" s="3"/>
      <c r="WKD1" s="3"/>
      <c r="WKE1" s="3"/>
      <c r="WKF1" s="3"/>
      <c r="WKG1" s="3"/>
      <c r="WKH1" s="3"/>
      <c r="WKI1" s="3"/>
      <c r="WKJ1" s="3"/>
      <c r="WKK1" s="3"/>
      <c r="WKL1" s="3"/>
      <c r="WKM1" s="3"/>
      <c r="WKN1" s="3"/>
      <c r="WKO1" s="3"/>
      <c r="WKP1" s="3"/>
      <c r="WKQ1" s="3"/>
      <c r="WKR1" s="3"/>
      <c r="WKS1" s="3"/>
      <c r="WKT1" s="3"/>
      <c r="WKU1" s="3"/>
      <c r="WKV1" s="3"/>
      <c r="WKW1" s="3"/>
      <c r="WKX1" s="3"/>
      <c r="WKY1" s="3"/>
      <c r="WKZ1" s="3"/>
      <c r="WLA1" s="3"/>
      <c r="WLB1" s="3"/>
      <c r="WLC1" s="3"/>
      <c r="WLD1" s="3"/>
      <c r="WLE1" s="3"/>
      <c r="WLF1" s="3"/>
      <c r="WLG1" s="3"/>
      <c r="WLH1" s="3"/>
      <c r="WLI1" s="3"/>
      <c r="WLJ1" s="3"/>
      <c r="WLK1" s="3"/>
      <c r="WLL1" s="3"/>
      <c r="WLM1" s="3"/>
      <c r="WLN1" s="3"/>
      <c r="WLO1" s="3"/>
      <c r="WLP1" s="3"/>
      <c r="WLQ1" s="3"/>
      <c r="WLR1" s="3"/>
      <c r="WLS1" s="3"/>
      <c r="WLT1" s="3"/>
      <c r="WLU1" s="3"/>
      <c r="WLV1" s="3"/>
      <c r="WLW1" s="3"/>
      <c r="WLX1" s="3"/>
      <c r="WLY1" s="3"/>
      <c r="WLZ1" s="3"/>
      <c r="WMA1" s="3"/>
      <c r="WMB1" s="3"/>
      <c r="WMC1" s="3"/>
      <c r="WMD1" s="3"/>
      <c r="WME1" s="3"/>
      <c r="WMF1" s="3"/>
      <c r="WMG1" s="3"/>
      <c r="WMH1" s="3"/>
      <c r="WMI1" s="3"/>
      <c r="WMJ1" s="3"/>
      <c r="WMK1" s="3"/>
      <c r="WML1" s="3"/>
      <c r="WMM1" s="3"/>
      <c r="WMN1" s="3"/>
      <c r="WMO1" s="3"/>
      <c r="WMP1" s="3"/>
      <c r="WMQ1" s="3"/>
      <c r="WMR1" s="3"/>
      <c r="WMS1" s="3"/>
      <c r="WMT1" s="3"/>
      <c r="WMU1" s="3"/>
      <c r="WMV1" s="3"/>
      <c r="WMW1" s="3"/>
      <c r="WMX1" s="3"/>
      <c r="WMY1" s="3"/>
      <c r="WMZ1" s="3"/>
      <c r="WNA1" s="3"/>
      <c r="WNB1" s="3"/>
      <c r="WNC1" s="3"/>
      <c r="WND1" s="3"/>
      <c r="WNE1" s="3"/>
      <c r="WNF1" s="3"/>
      <c r="WNG1" s="3"/>
      <c r="WNH1" s="3"/>
      <c r="WNI1" s="3"/>
      <c r="WNJ1" s="3"/>
      <c r="WNK1" s="3"/>
      <c r="WNL1" s="3"/>
      <c r="WNM1" s="3"/>
      <c r="WNN1" s="3"/>
      <c r="WNO1" s="3"/>
      <c r="WNP1" s="3"/>
      <c r="WNQ1" s="3"/>
      <c r="WNR1" s="3"/>
      <c r="WNS1" s="3"/>
      <c r="WNT1" s="3"/>
      <c r="WNU1" s="3"/>
      <c r="WNV1" s="3"/>
      <c r="WNW1" s="3"/>
      <c r="WNX1" s="3"/>
      <c r="WNY1" s="3"/>
      <c r="WNZ1" s="3"/>
      <c r="WOA1" s="3"/>
      <c r="WOB1" s="3"/>
      <c r="WOC1" s="3"/>
      <c r="WOD1" s="3"/>
      <c r="WOE1" s="3"/>
      <c r="WOF1" s="3"/>
      <c r="WOG1" s="3"/>
      <c r="WOH1" s="3"/>
      <c r="WOI1" s="3"/>
      <c r="WOJ1" s="3"/>
      <c r="WOK1" s="3"/>
      <c r="WOL1" s="3"/>
      <c r="WOM1" s="3"/>
      <c r="WON1" s="3"/>
      <c r="WOO1" s="3"/>
      <c r="WOP1" s="3"/>
      <c r="WOQ1" s="3"/>
      <c r="WOR1" s="3"/>
      <c r="WOS1" s="3"/>
      <c r="WOT1" s="3"/>
      <c r="WOU1" s="3"/>
      <c r="WOV1" s="3"/>
      <c r="WOW1" s="3"/>
      <c r="WOX1" s="3"/>
      <c r="WOY1" s="3"/>
      <c r="WOZ1" s="3"/>
      <c r="WPA1" s="3"/>
      <c r="WPB1" s="3"/>
      <c r="WPC1" s="3"/>
      <c r="WPD1" s="3"/>
      <c r="WPE1" s="3"/>
      <c r="WPF1" s="3"/>
      <c r="WPG1" s="3"/>
      <c r="WPH1" s="3"/>
      <c r="WPI1" s="3"/>
      <c r="WPJ1" s="3"/>
      <c r="WPK1" s="3"/>
      <c r="WPL1" s="3"/>
      <c r="WPM1" s="3"/>
      <c r="WPN1" s="3"/>
      <c r="WPO1" s="3"/>
      <c r="WPP1" s="3"/>
      <c r="WPQ1" s="3"/>
      <c r="WPR1" s="3"/>
      <c r="WPS1" s="3"/>
      <c r="WPT1" s="3"/>
      <c r="WPU1" s="3"/>
      <c r="WPV1" s="3"/>
      <c r="WPW1" s="3"/>
      <c r="WPX1" s="3"/>
      <c r="WPY1" s="3"/>
      <c r="WPZ1" s="3"/>
      <c r="WQA1" s="3"/>
      <c r="WQB1" s="3"/>
      <c r="WQC1" s="3"/>
      <c r="WQD1" s="3"/>
      <c r="WQE1" s="3"/>
      <c r="WQF1" s="3"/>
      <c r="WQG1" s="3"/>
      <c r="WQH1" s="3"/>
      <c r="WQI1" s="3"/>
      <c r="WQJ1" s="3"/>
      <c r="WQK1" s="3"/>
      <c r="WQL1" s="3"/>
      <c r="WQM1" s="3"/>
      <c r="WQN1" s="3"/>
      <c r="WQO1" s="3"/>
      <c r="WQP1" s="3"/>
      <c r="WQQ1" s="3"/>
      <c r="WQR1" s="3"/>
      <c r="WQS1" s="3"/>
      <c r="WQT1" s="3"/>
      <c r="WQU1" s="3"/>
      <c r="WQV1" s="3"/>
      <c r="WQW1" s="3"/>
      <c r="WQX1" s="3"/>
      <c r="WQY1" s="3"/>
      <c r="WQZ1" s="3"/>
      <c r="WRA1" s="3"/>
      <c r="WRB1" s="3"/>
      <c r="WRC1" s="3"/>
      <c r="WRD1" s="3"/>
      <c r="WRE1" s="3"/>
      <c r="WRF1" s="3"/>
      <c r="WRG1" s="3"/>
      <c r="WRH1" s="3"/>
      <c r="WRI1" s="3"/>
      <c r="WRJ1" s="3"/>
      <c r="WRK1" s="3"/>
      <c r="WRL1" s="3"/>
      <c r="WRM1" s="3"/>
      <c r="WRN1" s="3"/>
      <c r="WRO1" s="3"/>
      <c r="WRP1" s="3"/>
      <c r="WRQ1" s="3"/>
      <c r="WRR1" s="3"/>
      <c r="WRS1" s="3"/>
      <c r="WRT1" s="3"/>
      <c r="WRU1" s="3"/>
      <c r="WRV1" s="3"/>
      <c r="WRW1" s="3"/>
      <c r="WRX1" s="3"/>
      <c r="WRY1" s="3"/>
      <c r="WRZ1" s="3"/>
      <c r="WSA1" s="3"/>
      <c r="WSB1" s="3"/>
      <c r="WSC1" s="3"/>
      <c r="WSD1" s="3"/>
      <c r="WSE1" s="3"/>
      <c r="WSF1" s="3"/>
      <c r="WSG1" s="3"/>
      <c r="WSH1" s="3"/>
      <c r="WSI1" s="3"/>
      <c r="WSJ1" s="3"/>
      <c r="WSK1" s="3"/>
      <c r="WSL1" s="3"/>
      <c r="WSM1" s="3"/>
      <c r="WSN1" s="3"/>
      <c r="WSO1" s="3"/>
      <c r="WSP1" s="3"/>
      <c r="WSQ1" s="3"/>
      <c r="WSR1" s="3"/>
      <c r="WSS1" s="3"/>
      <c r="WST1" s="3"/>
      <c r="WSU1" s="3"/>
      <c r="WSV1" s="3"/>
      <c r="WSW1" s="3"/>
      <c r="WSX1" s="3"/>
      <c r="WSY1" s="3"/>
      <c r="WSZ1" s="3"/>
      <c r="WTA1" s="3"/>
      <c r="WTB1" s="3"/>
      <c r="WTC1" s="3"/>
      <c r="WTD1" s="3"/>
      <c r="WTE1" s="3"/>
      <c r="WTF1" s="3"/>
      <c r="WTG1" s="3"/>
      <c r="WTH1" s="3"/>
      <c r="WTI1" s="3"/>
      <c r="WTJ1" s="3"/>
      <c r="WTK1" s="3"/>
      <c r="WTL1" s="3"/>
      <c r="WTM1" s="3"/>
      <c r="WTN1" s="3"/>
      <c r="WTO1" s="3"/>
      <c r="WTP1" s="3"/>
      <c r="WTQ1" s="3"/>
      <c r="WTR1" s="3"/>
      <c r="WTS1" s="3"/>
      <c r="WTT1" s="3"/>
      <c r="WTU1" s="3"/>
      <c r="WTV1" s="3"/>
      <c r="WTW1" s="3"/>
      <c r="WTX1" s="3"/>
      <c r="WTY1" s="3"/>
      <c r="WTZ1" s="3"/>
      <c r="WUA1" s="3"/>
      <c r="WUB1" s="3"/>
      <c r="WUC1" s="3"/>
      <c r="WUD1" s="3"/>
      <c r="WUE1" s="3"/>
      <c r="WUF1" s="3"/>
      <c r="WUG1" s="3"/>
      <c r="WUH1" s="3"/>
      <c r="WUI1" s="3"/>
      <c r="WUJ1" s="3"/>
      <c r="WUK1" s="3"/>
      <c r="WUL1" s="3"/>
      <c r="WUM1" s="3"/>
      <c r="WUN1" s="3"/>
      <c r="WUO1" s="3"/>
      <c r="WUP1" s="3"/>
      <c r="WUQ1" s="3"/>
      <c r="WUR1" s="3"/>
      <c r="WUS1" s="3"/>
      <c r="WUT1" s="3"/>
      <c r="WUU1" s="3"/>
      <c r="WUV1" s="3"/>
      <c r="WUW1" s="3"/>
      <c r="WUX1" s="3"/>
      <c r="WUY1" s="3"/>
      <c r="WUZ1" s="3"/>
      <c r="WVA1" s="3"/>
      <c r="WVB1" s="3"/>
      <c r="WVC1" s="3"/>
      <c r="WVD1" s="3"/>
      <c r="WVE1" s="3"/>
      <c r="WVF1" s="3"/>
      <c r="WVG1" s="3"/>
      <c r="WVH1" s="3"/>
      <c r="WVI1" s="3"/>
      <c r="WVJ1" s="3"/>
      <c r="WVK1" s="3"/>
      <c r="WVL1" s="3"/>
      <c r="WVM1" s="3"/>
      <c r="WVN1" s="3"/>
      <c r="WVO1" s="3"/>
      <c r="WVP1" s="3"/>
      <c r="WVQ1" s="3"/>
      <c r="WVR1" s="3"/>
      <c r="WVS1" s="3"/>
      <c r="WVT1" s="3"/>
      <c r="WVU1" s="3"/>
      <c r="WVV1" s="3"/>
      <c r="WVW1" s="3"/>
      <c r="WVX1" s="3"/>
      <c r="WVY1" s="3"/>
      <c r="WVZ1" s="3"/>
      <c r="WWA1" s="3"/>
      <c r="WWB1" s="3"/>
      <c r="WWC1" s="3"/>
      <c r="WWD1" s="3"/>
      <c r="WWE1" s="3"/>
      <c r="WWF1" s="3"/>
      <c r="WWG1" s="3"/>
      <c r="WWH1" s="3"/>
      <c r="WWI1" s="3"/>
      <c r="WWJ1" s="3"/>
      <c r="WWK1" s="3"/>
      <c r="WWL1" s="3"/>
      <c r="WWM1" s="3"/>
      <c r="WWN1" s="3"/>
      <c r="WWO1" s="3"/>
      <c r="WWP1" s="3"/>
      <c r="WWQ1" s="3"/>
      <c r="WWR1" s="3"/>
      <c r="WWS1" s="3"/>
      <c r="WWT1" s="3"/>
      <c r="WWU1" s="3"/>
      <c r="WWV1" s="3"/>
      <c r="WWW1" s="3"/>
      <c r="WWX1" s="3"/>
      <c r="WWY1" s="3"/>
      <c r="WWZ1" s="3"/>
      <c r="WXA1" s="3"/>
      <c r="WXB1" s="3"/>
      <c r="WXC1" s="3"/>
      <c r="WXD1" s="3"/>
      <c r="WXE1" s="3"/>
      <c r="WXF1" s="3"/>
      <c r="WXG1" s="3"/>
      <c r="WXH1" s="3"/>
      <c r="WXI1" s="3"/>
      <c r="WXJ1" s="3"/>
      <c r="WXK1" s="3"/>
      <c r="WXL1" s="3"/>
      <c r="WXM1" s="3"/>
      <c r="WXN1" s="3"/>
      <c r="WXO1" s="3"/>
      <c r="WXP1" s="3"/>
      <c r="WXQ1" s="3"/>
      <c r="WXR1" s="3"/>
      <c r="WXS1" s="3"/>
      <c r="WXT1" s="3"/>
      <c r="WXU1" s="3"/>
      <c r="WXV1" s="3"/>
      <c r="WXW1" s="3"/>
      <c r="WXX1" s="3"/>
      <c r="WXY1" s="3"/>
      <c r="WXZ1" s="3"/>
      <c r="WYA1" s="3"/>
      <c r="WYB1" s="3"/>
      <c r="WYC1" s="3"/>
      <c r="WYD1" s="3"/>
      <c r="WYE1" s="3"/>
      <c r="WYF1" s="3"/>
      <c r="WYG1" s="3"/>
      <c r="WYH1" s="3"/>
      <c r="WYI1" s="3"/>
      <c r="WYJ1" s="3"/>
      <c r="WYK1" s="3"/>
      <c r="WYL1" s="3"/>
      <c r="WYM1" s="3"/>
      <c r="WYN1" s="3"/>
      <c r="WYO1" s="3"/>
      <c r="WYP1" s="3"/>
      <c r="WYQ1" s="3"/>
      <c r="WYR1" s="3"/>
      <c r="WYS1" s="3"/>
      <c r="WYT1" s="3"/>
      <c r="WYU1" s="3"/>
      <c r="WYV1" s="3"/>
      <c r="WYW1" s="3"/>
      <c r="WYX1" s="3"/>
      <c r="WYY1" s="3"/>
      <c r="WYZ1" s="3"/>
      <c r="WZA1" s="3"/>
      <c r="WZB1" s="3"/>
      <c r="WZC1" s="3"/>
      <c r="WZD1" s="3"/>
      <c r="WZE1" s="3"/>
      <c r="WZF1" s="3"/>
      <c r="WZG1" s="3"/>
      <c r="WZH1" s="3"/>
      <c r="WZI1" s="3"/>
      <c r="WZJ1" s="3"/>
      <c r="WZK1" s="3"/>
      <c r="WZL1" s="3"/>
      <c r="WZM1" s="3"/>
      <c r="WZN1" s="3"/>
      <c r="WZO1" s="3"/>
      <c r="WZP1" s="3"/>
      <c r="WZQ1" s="3"/>
      <c r="WZR1" s="3"/>
      <c r="WZS1" s="3"/>
      <c r="WZT1" s="3"/>
      <c r="WZU1" s="3"/>
      <c r="WZV1" s="3"/>
      <c r="WZW1" s="3"/>
      <c r="WZX1" s="3"/>
      <c r="WZY1" s="3"/>
      <c r="WZZ1" s="3"/>
      <c r="XAA1" s="3"/>
      <c r="XAB1" s="3"/>
      <c r="XAC1" s="3"/>
      <c r="XAD1" s="3"/>
      <c r="XAE1" s="3"/>
      <c r="XAF1" s="3"/>
      <c r="XAG1" s="3"/>
      <c r="XAH1" s="3"/>
      <c r="XAI1" s="3"/>
      <c r="XAJ1" s="3"/>
      <c r="XAK1" s="3"/>
      <c r="XAL1" s="3"/>
      <c r="XAM1" s="3"/>
      <c r="XAN1" s="3"/>
      <c r="XAO1" s="3"/>
      <c r="XAP1" s="3"/>
      <c r="XAQ1" s="3"/>
      <c r="XAR1" s="3"/>
      <c r="XAS1" s="3"/>
      <c r="XAT1" s="3"/>
      <c r="XAU1" s="3"/>
      <c r="XAV1" s="3"/>
      <c r="XAW1" s="3"/>
      <c r="XAX1" s="3"/>
      <c r="XAY1" s="3"/>
      <c r="XAZ1" s="3"/>
      <c r="XBA1" s="3"/>
      <c r="XBB1" s="3"/>
      <c r="XBC1" s="3"/>
      <c r="XBD1" s="3"/>
      <c r="XBE1" s="3"/>
      <c r="XBF1" s="3"/>
      <c r="XBG1" s="3"/>
      <c r="XBH1" s="3"/>
      <c r="XBI1" s="3"/>
      <c r="XBJ1" s="3"/>
      <c r="XBK1" s="3"/>
      <c r="XBL1" s="3"/>
      <c r="XBM1" s="3"/>
      <c r="XBN1" s="3"/>
      <c r="XBO1" s="3"/>
      <c r="XBP1" s="3"/>
      <c r="XBQ1" s="3"/>
      <c r="XBR1" s="3"/>
      <c r="XBS1" s="3"/>
      <c r="XBT1" s="3"/>
      <c r="XBU1" s="3"/>
      <c r="XBV1" s="3"/>
      <c r="XBW1" s="3"/>
      <c r="XBX1" s="3"/>
      <c r="XBY1" s="3"/>
      <c r="XBZ1" s="3"/>
      <c r="XCA1" s="3"/>
      <c r="XCB1" s="3"/>
      <c r="XCC1" s="3"/>
      <c r="XCD1" s="3"/>
      <c r="XCE1" s="3"/>
      <c r="XCF1" s="3"/>
      <c r="XCG1" s="3"/>
      <c r="XCH1" s="3"/>
      <c r="XCI1" s="3"/>
      <c r="XCJ1" s="3"/>
      <c r="XCK1" s="3"/>
      <c r="XCL1" s="3"/>
      <c r="XCM1" s="3"/>
      <c r="XCN1" s="3"/>
      <c r="XCO1" s="3"/>
      <c r="XCP1" s="3"/>
      <c r="XCQ1" s="3"/>
      <c r="XCR1" s="3"/>
      <c r="XCS1" s="3"/>
      <c r="XCT1" s="3"/>
      <c r="XCU1" s="3"/>
      <c r="XCV1" s="3"/>
      <c r="XCW1" s="3"/>
      <c r="XCX1" s="3"/>
      <c r="XCY1" s="3"/>
      <c r="XCZ1" s="3"/>
      <c r="XDA1" s="3"/>
      <c r="XDB1" s="3"/>
      <c r="XDC1" s="3"/>
      <c r="XDD1" s="3"/>
      <c r="XDE1" s="3"/>
      <c r="XDF1" s="3"/>
      <c r="XDG1" s="3"/>
      <c r="XDH1" s="3"/>
      <c r="XDI1" s="3"/>
      <c r="XDJ1" s="3"/>
      <c r="XDK1" s="3"/>
      <c r="XDL1" s="3"/>
      <c r="XDM1" s="3"/>
      <c r="XDN1" s="3"/>
      <c r="XDO1" s="3"/>
      <c r="XDP1" s="3"/>
      <c r="XDQ1" s="3"/>
      <c r="XDR1" s="3"/>
      <c r="XDS1" s="3"/>
      <c r="XDT1" s="3"/>
      <c r="XDU1" s="3"/>
      <c r="XDV1" s="3"/>
      <c r="XDW1" s="3"/>
      <c r="XDX1" s="3"/>
      <c r="XDY1" s="3"/>
      <c r="XDZ1" s="3"/>
      <c r="XEA1" s="3"/>
      <c r="XEB1" s="3"/>
      <c r="XEC1" s="3"/>
      <c r="XED1" s="3"/>
      <c r="XEE1" s="3"/>
      <c r="XEF1" s="3"/>
      <c r="XEG1" s="3"/>
      <c r="XEH1" s="3"/>
      <c r="XEI1" s="3"/>
      <c r="XEJ1" s="3"/>
      <c r="XEK1" s="3"/>
      <c r="XEL1" s="3"/>
      <c r="XEM1" s="3"/>
      <c r="XEN1" s="3"/>
      <c r="XEO1" s="3"/>
      <c r="XEP1" s="3"/>
      <c r="XEQ1" s="3"/>
      <c r="XER1" s="3"/>
      <c r="XES1" s="3"/>
      <c r="XET1" s="3"/>
      <c r="XEU1" s="3"/>
      <c r="XEV1" s="3"/>
      <c r="XEW1" s="3"/>
      <c r="XEX1" s="3"/>
      <c r="XEY1" s="3"/>
      <c r="XEZ1" s="3"/>
      <c r="XFA1" s="3"/>
      <c r="XFB1" s="3"/>
      <c r="XFC1" s="3"/>
      <c r="XFD1" s="3"/>
    </row>
    <row r="2" spans="1:16384" ht="17" thickBot="1" x14ac:dyDescent="0.25">
      <c r="A2" s="3" t="s">
        <v>151</v>
      </c>
    </row>
    <row r="3" spans="1:16384" ht="17" thickBot="1" x14ac:dyDescent="0.25">
      <c r="A3" s="178" t="s">
        <v>4</v>
      </c>
      <c r="B3" s="179"/>
      <c r="D3" s="178" t="s">
        <v>5</v>
      </c>
      <c r="E3" s="179"/>
    </row>
    <row r="4" spans="1:16384" x14ac:dyDescent="0.2">
      <c r="A4" s="2" t="s">
        <v>2</v>
      </c>
      <c r="B4" s="2" t="s">
        <v>3</v>
      </c>
      <c r="D4" s="2" t="s">
        <v>2</v>
      </c>
      <c r="E4" s="2" t="s">
        <v>3</v>
      </c>
    </row>
    <row r="5" spans="1:16384" x14ac:dyDescent="0.2">
      <c r="A5" s="5">
        <v>2.221959467</v>
      </c>
      <c r="B5" s="5">
        <v>1.6752556599999999</v>
      </c>
      <c r="D5" s="5">
        <v>6.3219880000000006E-2</v>
      </c>
      <c r="E5" s="5">
        <v>5.949376E-2</v>
      </c>
    </row>
    <row r="6" spans="1:16384" x14ac:dyDescent="0.2">
      <c r="A6" s="5">
        <v>2.2466140289999998</v>
      </c>
      <c r="B6" s="5">
        <v>2.038197824</v>
      </c>
      <c r="D6" s="5">
        <v>4.7444500000000001E-2</v>
      </c>
      <c r="E6" s="5">
        <v>8.4712659999999995E-2</v>
      </c>
    </row>
    <row r="7" spans="1:16384" x14ac:dyDescent="0.2">
      <c r="A7" s="5">
        <v>2.389712404</v>
      </c>
      <c r="B7" s="5">
        <v>1.665965422</v>
      </c>
      <c r="D7" s="5">
        <v>3.8076699999999998E-2</v>
      </c>
      <c r="E7" s="5">
        <v>6.6312189999999993E-2</v>
      </c>
    </row>
    <row r="8" spans="1:16384" x14ac:dyDescent="0.2">
      <c r="A8" s="5">
        <v>1.8232722079999999</v>
      </c>
      <c r="B8" s="5">
        <v>0.93548168300000001</v>
      </c>
      <c r="D8" s="5">
        <v>6.0264060000000001E-2</v>
      </c>
      <c r="E8" s="5">
        <v>5.9530850000000003E-2</v>
      </c>
    </row>
    <row r="9" spans="1:16384" x14ac:dyDescent="0.2">
      <c r="A9" s="5">
        <v>2.3274670099999999</v>
      </c>
      <c r="B9" s="5">
        <v>2.1130630379999999</v>
      </c>
      <c r="D9" s="5">
        <v>4.7678640000000001E-2</v>
      </c>
      <c r="E9" s="5">
        <v>6.7847909999999997E-2</v>
      </c>
    </row>
    <row r="10" spans="1:16384" x14ac:dyDescent="0.2">
      <c r="A10" s="5">
        <v>2.1069050420000002</v>
      </c>
      <c r="B10" s="5"/>
      <c r="D10" s="5">
        <v>5.5967620000000003E-2</v>
      </c>
      <c r="E10" s="5">
        <v>4.6673810000000003E-2</v>
      </c>
    </row>
    <row r="11" spans="1:16384" x14ac:dyDescent="0.2">
      <c r="A11" s="5">
        <v>3.1296003799999998</v>
      </c>
      <c r="B11" s="5"/>
      <c r="D11" s="5">
        <v>5.0854410000000003E-2</v>
      </c>
      <c r="E11" s="5">
        <v>7.1775779999999997E-2</v>
      </c>
    </row>
    <row r="12" spans="1:16384" x14ac:dyDescent="0.2">
      <c r="D12" s="5">
        <v>5.8141930000000001E-2</v>
      </c>
      <c r="E12" s="5">
        <v>5.6227840000000001E-2</v>
      </c>
    </row>
    <row r="13" spans="1:16384" x14ac:dyDescent="0.2">
      <c r="D13" s="5">
        <v>5.3100229999999998E-2</v>
      </c>
      <c r="E13" s="5">
        <v>6.7899550000000003E-2</v>
      </c>
    </row>
    <row r="14" spans="1:16384" x14ac:dyDescent="0.2">
      <c r="D14" s="5">
        <v>6.0780569999999999E-2</v>
      </c>
      <c r="E14" s="5">
        <v>6.232534E-2</v>
      </c>
    </row>
  </sheetData>
  <mergeCells count="2">
    <mergeCell ref="A3:B3"/>
    <mergeCell ref="D3:E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19826-08C4-5D45-98E6-48ED4023CE87}">
  <dimension ref="A1:V37"/>
  <sheetViews>
    <sheetView workbookViewId="0">
      <selection activeCell="A2" sqref="A2"/>
    </sheetView>
  </sheetViews>
  <sheetFormatPr baseColWidth="10" defaultRowHeight="16" x14ac:dyDescent="0.2"/>
  <cols>
    <col min="1" max="1" width="19.33203125" customWidth="1"/>
    <col min="2" max="10" width="10.83203125" customWidth="1"/>
  </cols>
  <sheetData>
    <row r="1" spans="1:10" x14ac:dyDescent="0.2">
      <c r="A1" s="3" t="s">
        <v>113</v>
      </c>
    </row>
    <row r="2" spans="1:10" x14ac:dyDescent="0.2">
      <c r="A2" s="3" t="s">
        <v>152</v>
      </c>
    </row>
    <row r="3" spans="1:10" x14ac:dyDescent="0.2">
      <c r="A3" s="3" t="s">
        <v>151</v>
      </c>
    </row>
    <row r="4" spans="1:10" x14ac:dyDescent="0.2">
      <c r="A4" s="2"/>
      <c r="B4" s="6" t="s">
        <v>27</v>
      </c>
      <c r="C4" s="6" t="s">
        <v>28</v>
      </c>
      <c r="D4" s="6" t="s">
        <v>29</v>
      </c>
      <c r="E4" s="6" t="s">
        <v>30</v>
      </c>
      <c r="F4" s="6" t="s">
        <v>31</v>
      </c>
      <c r="G4" s="6" t="s">
        <v>32</v>
      </c>
      <c r="H4" s="6" t="s">
        <v>33</v>
      </c>
      <c r="I4" s="6" t="s">
        <v>34</v>
      </c>
      <c r="J4" s="6" t="s">
        <v>35</v>
      </c>
    </row>
    <row r="5" spans="1:10" x14ac:dyDescent="0.2">
      <c r="A5" s="2" t="s">
        <v>6</v>
      </c>
      <c r="B5" s="1">
        <v>1.35</v>
      </c>
      <c r="C5" s="1">
        <v>-0.26</v>
      </c>
      <c r="D5" s="1">
        <v>-0.64</v>
      </c>
      <c r="E5" s="1">
        <v>0.48</v>
      </c>
      <c r="F5" s="1">
        <v>0.26</v>
      </c>
      <c r="G5" s="1">
        <v>0.02</v>
      </c>
      <c r="H5" s="1">
        <v>-0.01</v>
      </c>
      <c r="I5" s="1">
        <v>-0.11</v>
      </c>
      <c r="J5" s="1">
        <v>0.14000000000000001</v>
      </c>
    </row>
    <row r="6" spans="1:10" x14ac:dyDescent="0.2">
      <c r="A6" s="2" t="s">
        <v>7</v>
      </c>
      <c r="B6" s="1">
        <v>0.13</v>
      </c>
      <c r="C6" s="1">
        <v>0.56000000000000005</v>
      </c>
      <c r="D6" s="1">
        <v>0.37</v>
      </c>
      <c r="E6" s="1">
        <v>0.03</v>
      </c>
      <c r="F6" s="1">
        <v>0.11</v>
      </c>
      <c r="G6" s="1">
        <v>0.27</v>
      </c>
      <c r="H6" s="1">
        <v>0.13</v>
      </c>
      <c r="I6" s="1">
        <v>0.31</v>
      </c>
      <c r="J6" s="1">
        <v>-0.24</v>
      </c>
    </row>
    <row r="7" spans="1:10" x14ac:dyDescent="0.2">
      <c r="A7" s="2" t="s">
        <v>8</v>
      </c>
      <c r="B7" s="1">
        <v>0.1</v>
      </c>
      <c r="C7" s="1">
        <v>0.53</v>
      </c>
      <c r="D7" s="1">
        <v>0.65</v>
      </c>
      <c r="E7" s="1">
        <v>0.39</v>
      </c>
      <c r="F7" s="1">
        <v>-0.05</v>
      </c>
      <c r="G7" s="1">
        <v>0.27</v>
      </c>
      <c r="H7" s="1">
        <v>-0.53</v>
      </c>
      <c r="I7" s="1">
        <v>0.36</v>
      </c>
      <c r="J7" s="1">
        <v>-0.4</v>
      </c>
    </row>
    <row r="8" spans="1:10" x14ac:dyDescent="0.2">
      <c r="A8" s="2" t="s">
        <v>9</v>
      </c>
      <c r="B8" s="1">
        <v>0.89</v>
      </c>
      <c r="C8" s="1">
        <v>0.81</v>
      </c>
      <c r="D8" s="1">
        <v>0.39</v>
      </c>
      <c r="E8" s="1">
        <v>1.55</v>
      </c>
      <c r="F8" s="1">
        <v>0.71</v>
      </c>
      <c r="G8" s="1">
        <v>0.86</v>
      </c>
      <c r="H8" s="1">
        <v>0.2</v>
      </c>
      <c r="I8" s="1">
        <v>0.43</v>
      </c>
      <c r="J8" s="1">
        <v>0.15</v>
      </c>
    </row>
    <row r="9" spans="1:10" x14ac:dyDescent="0.2">
      <c r="A9" s="2" t="s">
        <v>10</v>
      </c>
      <c r="B9" s="1">
        <v>-0.37</v>
      </c>
      <c r="C9" s="1">
        <v>-0.73</v>
      </c>
      <c r="D9" s="1">
        <v>0.1</v>
      </c>
      <c r="E9" s="1">
        <v>0.57999999999999996</v>
      </c>
      <c r="F9" s="1">
        <v>-0.01</v>
      </c>
      <c r="G9" s="1">
        <v>0.36</v>
      </c>
      <c r="H9" s="1">
        <v>0.5</v>
      </c>
      <c r="I9" s="1">
        <v>0.1</v>
      </c>
      <c r="J9" s="1">
        <v>0.1</v>
      </c>
    </row>
    <row r="10" spans="1:10" x14ac:dyDescent="0.2">
      <c r="A10" s="2" t="s">
        <v>11</v>
      </c>
      <c r="B10" s="1">
        <v>0.33</v>
      </c>
      <c r="C10" s="1">
        <v>-0.67</v>
      </c>
      <c r="D10" s="1">
        <v>-0.65</v>
      </c>
      <c r="E10" s="1">
        <v>-0.19</v>
      </c>
      <c r="F10" s="1">
        <v>-0.51</v>
      </c>
      <c r="G10" s="1">
        <v>-1.1399999999999999</v>
      </c>
      <c r="H10" s="1">
        <v>-0.18</v>
      </c>
      <c r="I10" s="1">
        <v>-0.63</v>
      </c>
      <c r="J10" s="1">
        <v>-0.03</v>
      </c>
    </row>
    <row r="11" spans="1:10" x14ac:dyDescent="0.2">
      <c r="A11" s="2" t="s">
        <v>12</v>
      </c>
      <c r="B11" s="1">
        <v>-0.74</v>
      </c>
      <c r="C11" s="1">
        <v>-0.3</v>
      </c>
      <c r="D11" s="1">
        <v>-0.08</v>
      </c>
      <c r="E11" s="1">
        <v>-0.88</v>
      </c>
      <c r="F11" s="1">
        <v>-0.43</v>
      </c>
      <c r="G11" s="1">
        <v>-0.63</v>
      </c>
      <c r="H11" s="1">
        <v>-0.15</v>
      </c>
      <c r="I11" s="1">
        <v>-0.2</v>
      </c>
      <c r="J11" s="1">
        <v>-0.77</v>
      </c>
    </row>
    <row r="12" spans="1:10" x14ac:dyDescent="0.2">
      <c r="A12" s="2" t="s">
        <v>13</v>
      </c>
      <c r="B12" s="1">
        <v>-0.73</v>
      </c>
      <c r="C12" s="1">
        <v>0.28999999999999998</v>
      </c>
      <c r="D12" s="1">
        <v>0.35</v>
      </c>
      <c r="E12" s="1">
        <v>-0.64</v>
      </c>
      <c r="F12" s="1">
        <v>-0.71</v>
      </c>
      <c r="G12" s="1">
        <v>-0.42</v>
      </c>
      <c r="H12" s="1">
        <v>-0.49</v>
      </c>
      <c r="I12" s="1">
        <v>-0.1</v>
      </c>
      <c r="J12" s="1">
        <v>-0.72</v>
      </c>
    </row>
    <row r="13" spans="1:10" x14ac:dyDescent="0.2">
      <c r="A13" s="2" t="s">
        <v>14</v>
      </c>
      <c r="B13" s="1">
        <v>-0.98</v>
      </c>
      <c r="C13" s="1">
        <v>-0.95</v>
      </c>
      <c r="D13" s="1">
        <v>-0.12</v>
      </c>
      <c r="E13" s="1">
        <v>-0.41</v>
      </c>
      <c r="F13" s="1">
        <v>-0.56999999999999995</v>
      </c>
      <c r="G13" s="1">
        <v>-0.49</v>
      </c>
      <c r="H13" s="1">
        <v>0.15</v>
      </c>
      <c r="I13" s="1">
        <v>-0.36</v>
      </c>
      <c r="J13" s="1">
        <v>-0.52</v>
      </c>
    </row>
    <row r="14" spans="1:10" x14ac:dyDescent="0.2">
      <c r="A14" s="2" t="s">
        <v>15</v>
      </c>
      <c r="B14" s="1">
        <v>1.07</v>
      </c>
      <c r="C14" s="1">
        <v>-0.61</v>
      </c>
      <c r="D14" s="1">
        <v>-0.78</v>
      </c>
      <c r="E14" s="1">
        <v>0.44</v>
      </c>
      <c r="F14" s="1">
        <v>0.12</v>
      </c>
      <c r="G14" s="1">
        <v>-7.0000000000000007E-2</v>
      </c>
      <c r="H14" s="1">
        <v>-0.16</v>
      </c>
      <c r="I14" s="1">
        <v>-0.48</v>
      </c>
      <c r="J14" s="1">
        <v>0.55000000000000004</v>
      </c>
    </row>
    <row r="15" spans="1:10" x14ac:dyDescent="0.2">
      <c r="A15" s="2" t="s">
        <v>16</v>
      </c>
      <c r="B15" s="1">
        <v>0.89</v>
      </c>
      <c r="C15" s="1">
        <v>-0.56000000000000005</v>
      </c>
      <c r="D15" s="1">
        <v>-1.03</v>
      </c>
      <c r="E15" s="1">
        <v>0.27</v>
      </c>
      <c r="F15" s="1">
        <v>0.51</v>
      </c>
      <c r="G15" s="1">
        <v>0.02</v>
      </c>
      <c r="H15" s="1">
        <v>0.53</v>
      </c>
      <c r="I15" s="1">
        <v>-0.38</v>
      </c>
      <c r="J15" s="1">
        <v>0.57999999999999996</v>
      </c>
    </row>
    <row r="16" spans="1:10" x14ac:dyDescent="0.2">
      <c r="A16" s="2" t="s">
        <v>17</v>
      </c>
      <c r="B16" s="1">
        <v>0.01</v>
      </c>
      <c r="C16" s="1">
        <v>0.37</v>
      </c>
      <c r="D16" s="1">
        <v>0.39</v>
      </c>
      <c r="E16" s="1">
        <v>0.31</v>
      </c>
      <c r="F16" s="1">
        <v>-0.28000000000000003</v>
      </c>
      <c r="G16" s="1">
        <v>0.18</v>
      </c>
      <c r="H16" s="1">
        <v>-0.46</v>
      </c>
      <c r="I16" s="1">
        <v>0.02</v>
      </c>
      <c r="J16" s="1">
        <v>-0.22</v>
      </c>
    </row>
    <row r="17" spans="1:22" x14ac:dyDescent="0.2">
      <c r="A17" s="2" t="s">
        <v>18</v>
      </c>
      <c r="B17" s="1">
        <v>1.21</v>
      </c>
      <c r="C17" s="1">
        <v>-0.06</v>
      </c>
      <c r="D17" s="1">
        <v>-0.59</v>
      </c>
      <c r="E17" s="1">
        <v>0.1</v>
      </c>
      <c r="F17" s="1">
        <v>0.28000000000000003</v>
      </c>
      <c r="G17" s="1">
        <v>-0.26</v>
      </c>
      <c r="H17" s="1">
        <v>-0.3</v>
      </c>
      <c r="I17" s="1">
        <v>-0.06</v>
      </c>
      <c r="J17" s="1">
        <v>0.16</v>
      </c>
    </row>
    <row r="18" spans="1:22" x14ac:dyDescent="0.2">
      <c r="A18" s="2" t="s">
        <v>19</v>
      </c>
      <c r="B18" s="1">
        <v>0.41</v>
      </c>
      <c r="C18" s="1">
        <v>0.89</v>
      </c>
      <c r="D18" s="1">
        <v>0.03</v>
      </c>
      <c r="E18" s="1">
        <v>-0.47</v>
      </c>
      <c r="F18" s="1">
        <v>0.32</v>
      </c>
      <c r="G18" s="1">
        <v>-0.12</v>
      </c>
      <c r="H18" s="1">
        <v>-0.17</v>
      </c>
      <c r="I18" s="1">
        <v>0.38</v>
      </c>
      <c r="J18" s="1">
        <v>-0.34</v>
      </c>
    </row>
    <row r="19" spans="1:22" x14ac:dyDescent="0.2">
      <c r="A19" s="2" t="s">
        <v>20</v>
      </c>
      <c r="B19" s="1">
        <v>0.26</v>
      </c>
      <c r="C19" s="1">
        <v>0.59</v>
      </c>
      <c r="D19" s="1">
        <v>0.33</v>
      </c>
      <c r="E19" s="1">
        <v>-0.08</v>
      </c>
      <c r="F19" s="1">
        <v>-0.06</v>
      </c>
      <c r="G19" s="1">
        <v>0.06</v>
      </c>
      <c r="H19" s="1">
        <v>-0.74</v>
      </c>
      <c r="I19" s="1">
        <v>0.26</v>
      </c>
      <c r="J19" s="1">
        <v>-0.38</v>
      </c>
    </row>
    <row r="20" spans="1:22" x14ac:dyDescent="0.2">
      <c r="A20" s="2" t="s">
        <v>21</v>
      </c>
      <c r="B20" s="1">
        <v>1.24</v>
      </c>
      <c r="C20" s="1">
        <v>0.21</v>
      </c>
      <c r="D20" s="1">
        <v>-0.27</v>
      </c>
      <c r="E20" s="1">
        <v>0.56000000000000005</v>
      </c>
      <c r="F20" s="1">
        <v>0.45</v>
      </c>
      <c r="G20" s="1">
        <v>0.33</v>
      </c>
      <c r="H20" s="1">
        <v>-0.09</v>
      </c>
      <c r="I20" s="1">
        <v>0.21</v>
      </c>
      <c r="J20" s="1">
        <v>0.09</v>
      </c>
    </row>
    <row r="21" spans="1:22" x14ac:dyDescent="0.2">
      <c r="A21" s="2" t="s">
        <v>22</v>
      </c>
      <c r="B21" s="1">
        <v>0.84</v>
      </c>
      <c r="C21" s="1">
        <v>1.37</v>
      </c>
      <c r="D21" s="1">
        <v>0.3</v>
      </c>
      <c r="E21" s="1">
        <v>0.46</v>
      </c>
      <c r="F21" s="1">
        <v>0.54</v>
      </c>
      <c r="G21" s="1">
        <v>0.56999999999999995</v>
      </c>
      <c r="H21" s="1">
        <v>0.1</v>
      </c>
      <c r="I21" s="1">
        <v>0.48</v>
      </c>
      <c r="J21" s="1">
        <v>-0.13</v>
      </c>
    </row>
    <row r="22" spans="1:22" x14ac:dyDescent="0.2">
      <c r="A22" s="2" t="s">
        <v>23</v>
      </c>
      <c r="B22" s="1">
        <v>0.56999999999999995</v>
      </c>
      <c r="C22" s="1">
        <v>0.71</v>
      </c>
      <c r="D22" s="1">
        <v>0.47</v>
      </c>
      <c r="E22" s="1">
        <v>0.55000000000000004</v>
      </c>
      <c r="F22" s="1">
        <v>0.21</v>
      </c>
      <c r="G22" s="1">
        <v>0.47</v>
      </c>
      <c r="H22" s="1">
        <v>-0.67</v>
      </c>
      <c r="I22" s="1">
        <v>0.54</v>
      </c>
      <c r="J22" s="1">
        <v>-0.12</v>
      </c>
    </row>
    <row r="23" spans="1:22" x14ac:dyDescent="0.2">
      <c r="A23" s="2" t="s">
        <v>24</v>
      </c>
      <c r="B23" s="1">
        <v>1.05</v>
      </c>
      <c r="C23" s="1">
        <v>0.28000000000000003</v>
      </c>
      <c r="D23" s="1">
        <v>-0.25</v>
      </c>
      <c r="E23" s="1">
        <v>0.25</v>
      </c>
      <c r="F23" s="1">
        <v>0.41</v>
      </c>
      <c r="G23" s="1">
        <v>0.16</v>
      </c>
      <c r="H23" s="1">
        <v>-0.17</v>
      </c>
      <c r="I23" s="1">
        <v>0.24</v>
      </c>
      <c r="J23" s="1">
        <v>0.17</v>
      </c>
    </row>
    <row r="24" spans="1:22" x14ac:dyDescent="0.2">
      <c r="A24" s="2" t="s">
        <v>25</v>
      </c>
      <c r="B24" s="1">
        <v>0.75</v>
      </c>
      <c r="C24" s="1">
        <v>1.21</v>
      </c>
      <c r="D24" s="1">
        <v>0.14000000000000001</v>
      </c>
      <c r="E24" s="1">
        <v>0.09</v>
      </c>
      <c r="F24" s="1">
        <v>0.49</v>
      </c>
      <c r="G24" s="1">
        <v>0.32</v>
      </c>
      <c r="H24" s="1">
        <v>-0.06</v>
      </c>
      <c r="I24" s="1">
        <v>0.48</v>
      </c>
      <c r="J24" s="1">
        <v>-0.09</v>
      </c>
    </row>
    <row r="25" spans="1:22" x14ac:dyDescent="0.2">
      <c r="A25" s="2" t="s">
        <v>26</v>
      </c>
      <c r="B25" s="1">
        <v>0.55000000000000004</v>
      </c>
      <c r="C25" s="1">
        <v>0.69</v>
      </c>
      <c r="D25" s="1">
        <v>0.24</v>
      </c>
      <c r="E25" s="1">
        <v>0.22</v>
      </c>
      <c r="F25" s="1">
        <v>0.19</v>
      </c>
      <c r="G25" s="1">
        <v>0.33</v>
      </c>
      <c r="H25" s="1">
        <v>-0.75</v>
      </c>
      <c r="I25" s="1">
        <v>0.47</v>
      </c>
      <c r="J25" s="1">
        <v>-0.04</v>
      </c>
    </row>
    <row r="27" spans="1:22" x14ac:dyDescent="0.2">
      <c r="A27" s="8" t="s">
        <v>37</v>
      </c>
    </row>
    <row r="28" spans="1:22" x14ac:dyDescent="0.2">
      <c r="A28" s="2"/>
      <c r="B28" s="6" t="s">
        <v>27</v>
      </c>
      <c r="C28" s="6" t="s">
        <v>28</v>
      </c>
      <c r="D28" s="6" t="s">
        <v>29</v>
      </c>
      <c r="E28" s="6" t="s">
        <v>30</v>
      </c>
      <c r="F28" s="6" t="s">
        <v>31</v>
      </c>
      <c r="G28" s="6" t="s">
        <v>32</v>
      </c>
      <c r="H28" s="6" t="s">
        <v>33</v>
      </c>
      <c r="I28" s="6" t="s">
        <v>34</v>
      </c>
      <c r="J28" s="6" t="s">
        <v>35</v>
      </c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x14ac:dyDescent="0.2">
      <c r="A29" s="7" t="s">
        <v>36</v>
      </c>
      <c r="B29" s="1">
        <v>0.71</v>
      </c>
      <c r="C29" s="1">
        <v>0.57999999999999996</v>
      </c>
      <c r="D29" s="1">
        <v>0.41</v>
      </c>
      <c r="E29" s="1">
        <v>0.41</v>
      </c>
      <c r="F29" s="1">
        <v>0.38</v>
      </c>
      <c r="G29" s="1">
        <v>0.37</v>
      </c>
      <c r="H29" s="1">
        <v>0.32</v>
      </c>
      <c r="I29" s="1">
        <v>0.31</v>
      </c>
      <c r="J29" s="1">
        <v>0.36</v>
      </c>
      <c r="M29" s="6"/>
      <c r="N29" s="1"/>
      <c r="O29" s="1"/>
      <c r="P29" s="1"/>
      <c r="Q29" s="1"/>
      <c r="R29" s="1"/>
      <c r="S29" s="1"/>
      <c r="T29" s="1"/>
      <c r="U29" s="1"/>
      <c r="V29" s="1"/>
    </row>
    <row r="30" spans="1:22" x14ac:dyDescent="0.2">
      <c r="M30" s="6"/>
      <c r="N30" s="1"/>
      <c r="P30" s="1"/>
      <c r="Q30" s="1"/>
      <c r="R30" s="1"/>
      <c r="S30" s="1"/>
      <c r="T30" s="1"/>
      <c r="U30" s="1"/>
      <c r="V30" s="1"/>
    </row>
    <row r="31" spans="1:22" x14ac:dyDescent="0.2">
      <c r="M31" s="6"/>
      <c r="N31" s="1"/>
      <c r="O31" s="1"/>
      <c r="Q31" s="1"/>
      <c r="R31" s="1"/>
      <c r="S31" s="1"/>
      <c r="T31" s="1"/>
      <c r="U31" s="1"/>
      <c r="V31" s="1"/>
    </row>
    <row r="32" spans="1:22" x14ac:dyDescent="0.2">
      <c r="M32" s="6"/>
      <c r="N32" s="1"/>
      <c r="O32" s="1"/>
      <c r="P32" s="1"/>
      <c r="R32" s="1"/>
      <c r="S32" s="1"/>
      <c r="T32" s="1"/>
      <c r="U32" s="1"/>
      <c r="V32" s="1"/>
    </row>
    <row r="33" spans="13:22" x14ac:dyDescent="0.2">
      <c r="M33" s="6"/>
      <c r="N33" s="1"/>
      <c r="O33" s="1"/>
      <c r="P33" s="1"/>
      <c r="Q33" s="1"/>
      <c r="S33" s="1"/>
      <c r="T33" s="1"/>
      <c r="U33" s="1"/>
      <c r="V33" s="1"/>
    </row>
    <row r="34" spans="13:22" x14ac:dyDescent="0.2">
      <c r="M34" s="6"/>
      <c r="N34" s="1"/>
      <c r="O34" s="1"/>
      <c r="P34" s="1"/>
      <c r="Q34" s="1"/>
      <c r="R34" s="1"/>
      <c r="T34" s="1"/>
      <c r="U34" s="1"/>
      <c r="V34" s="1"/>
    </row>
    <row r="35" spans="13:22" x14ac:dyDescent="0.2">
      <c r="M35" s="6"/>
      <c r="N35" s="1"/>
      <c r="O35" s="1"/>
      <c r="P35" s="1"/>
      <c r="Q35" s="1"/>
      <c r="R35" s="1"/>
      <c r="S35" s="1"/>
      <c r="U35" s="1"/>
      <c r="V35" s="1"/>
    </row>
    <row r="36" spans="13:22" x14ac:dyDescent="0.2">
      <c r="M36" s="6"/>
      <c r="N36" s="1"/>
      <c r="O36" s="1"/>
      <c r="P36" s="1"/>
      <c r="Q36" s="1"/>
      <c r="R36" s="1"/>
      <c r="S36" s="1"/>
      <c r="T36" s="1"/>
      <c r="V36" s="1"/>
    </row>
    <row r="37" spans="13:22" x14ac:dyDescent="0.2">
      <c r="M37" s="6"/>
      <c r="N37" s="1"/>
      <c r="O37" s="1"/>
      <c r="P37" s="1"/>
      <c r="Q37" s="1"/>
      <c r="R37" s="1"/>
      <c r="S37" s="1"/>
      <c r="T37" s="1"/>
      <c r="U37" s="1"/>
    </row>
  </sheetData>
  <conditionalFormatting sqref="B5:J25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5FD9D-8163-9746-BF15-0C3E1A4192FF}">
  <dimension ref="A1:W166"/>
  <sheetViews>
    <sheetView zoomScaleNormal="100" workbookViewId="0">
      <selection activeCell="A2" sqref="A2"/>
    </sheetView>
  </sheetViews>
  <sheetFormatPr baseColWidth="10" defaultRowHeight="16" x14ac:dyDescent="0.2"/>
  <cols>
    <col min="1" max="6" width="16.1640625" customWidth="1"/>
    <col min="9" max="9" width="21.83203125" customWidth="1"/>
    <col min="10" max="10" width="26.6640625" style="44" customWidth="1"/>
    <col min="11" max="11" width="34" customWidth="1"/>
    <col min="12" max="12" width="35.1640625" style="44" customWidth="1"/>
    <col min="13" max="13" width="18.1640625" style="44" customWidth="1"/>
    <col min="14" max="14" width="17.5" customWidth="1"/>
    <col min="15" max="15" width="21.1640625" customWidth="1"/>
    <col min="17" max="17" width="16.83203125" customWidth="1"/>
    <col min="18" max="18" width="16.5" customWidth="1"/>
    <col min="22" max="22" width="20.1640625" customWidth="1"/>
    <col min="25" max="25" width="16.83203125" customWidth="1"/>
  </cols>
  <sheetData>
    <row r="1" spans="1:15" x14ac:dyDescent="0.2">
      <c r="A1" s="3" t="s">
        <v>114</v>
      </c>
    </row>
    <row r="2" spans="1:15" x14ac:dyDescent="0.2">
      <c r="A2" s="3" t="s">
        <v>151</v>
      </c>
    </row>
    <row r="3" spans="1:15" ht="17" thickBot="1" x14ac:dyDescent="0.25">
      <c r="A3" s="3" t="s">
        <v>84</v>
      </c>
      <c r="I3" s="3" t="s">
        <v>112</v>
      </c>
    </row>
    <row r="4" spans="1:15" ht="16" customHeight="1" thickBot="1" x14ac:dyDescent="0.25">
      <c r="A4" s="180" t="s">
        <v>101</v>
      </c>
      <c r="B4" s="181"/>
      <c r="C4" s="181"/>
      <c r="D4" s="181"/>
      <c r="E4" s="181"/>
      <c r="F4" s="182"/>
      <c r="J4" s="14" t="s">
        <v>53</v>
      </c>
      <c r="K4" s="14" t="s">
        <v>54</v>
      </c>
      <c r="L4" s="14" t="s">
        <v>95</v>
      </c>
      <c r="M4" s="14" t="s">
        <v>52</v>
      </c>
      <c r="N4" s="14" t="s">
        <v>96</v>
      </c>
      <c r="O4" s="14" t="s">
        <v>97</v>
      </c>
    </row>
    <row r="5" spans="1:15" ht="17" customHeight="1" x14ac:dyDescent="0.2">
      <c r="A5" s="172" t="s">
        <v>64</v>
      </c>
      <c r="B5" s="172"/>
      <c r="C5" s="172"/>
      <c r="D5" s="173" t="s">
        <v>66</v>
      </c>
      <c r="E5" s="173"/>
      <c r="F5" s="173"/>
      <c r="I5" s="38"/>
      <c r="J5" s="44" t="s">
        <v>98</v>
      </c>
      <c r="K5" s="44" t="s">
        <v>12</v>
      </c>
      <c r="L5" s="35" t="s">
        <v>64</v>
      </c>
      <c r="M5" s="35">
        <v>1.4642999999999999</v>
      </c>
      <c r="N5" s="169" t="s">
        <v>99</v>
      </c>
      <c r="O5" s="166" t="s">
        <v>100</v>
      </c>
    </row>
    <row r="6" spans="1:15" x14ac:dyDescent="0.2">
      <c r="A6" s="13" t="s">
        <v>88</v>
      </c>
      <c r="B6" s="13" t="s">
        <v>89</v>
      </c>
      <c r="C6" s="13" t="s">
        <v>90</v>
      </c>
      <c r="D6" s="13" t="s">
        <v>88</v>
      </c>
      <c r="E6" s="13" t="s">
        <v>89</v>
      </c>
      <c r="F6" s="13" t="s">
        <v>90</v>
      </c>
      <c r="I6" s="38"/>
      <c r="J6" s="44" t="s">
        <v>102</v>
      </c>
      <c r="K6" s="44" t="s">
        <v>12</v>
      </c>
      <c r="L6" s="35" t="s">
        <v>64</v>
      </c>
      <c r="M6" s="35">
        <v>1.4531000000000001</v>
      </c>
      <c r="N6" s="169"/>
      <c r="O6" s="166"/>
    </row>
    <row r="7" spans="1:15" x14ac:dyDescent="0.2">
      <c r="A7" s="9" t="s">
        <v>104</v>
      </c>
      <c r="B7" s="9">
        <v>18</v>
      </c>
      <c r="C7" s="83">
        <f>COUNTIF($L$5:$L$64,"Mito content")</f>
        <v>24</v>
      </c>
      <c r="D7" s="9" t="s">
        <v>104</v>
      </c>
      <c r="E7" s="9">
        <v>13.5</v>
      </c>
      <c r="F7" s="83">
        <f>COUNTIF($L$5:$L$64,"Enzymatic activity")</f>
        <v>11</v>
      </c>
      <c r="I7" s="38"/>
      <c r="J7" s="44" t="s">
        <v>33</v>
      </c>
      <c r="K7" s="44" t="s">
        <v>14</v>
      </c>
      <c r="L7" s="35" t="s">
        <v>64</v>
      </c>
      <c r="M7" s="35">
        <v>1.3143</v>
      </c>
      <c r="N7" s="169"/>
      <c r="O7" s="166" t="s">
        <v>103</v>
      </c>
    </row>
    <row r="8" spans="1:15" x14ac:dyDescent="0.2">
      <c r="A8" s="9" t="s">
        <v>106</v>
      </c>
      <c r="B8" s="9">
        <v>18</v>
      </c>
      <c r="C8" s="83">
        <f>COUNTIF($L$65:$L$148,"Mito content")</f>
        <v>12</v>
      </c>
      <c r="D8" s="9" t="s">
        <v>106</v>
      </c>
      <c r="E8" s="9">
        <v>13.5</v>
      </c>
      <c r="F8" s="83">
        <f>COUNTIF($L$65:$L$148,"Enzymatic activity")</f>
        <v>16</v>
      </c>
      <c r="I8" s="38"/>
      <c r="J8" s="44" t="s">
        <v>98</v>
      </c>
      <c r="K8" s="44" t="s">
        <v>14</v>
      </c>
      <c r="L8" s="35" t="s">
        <v>64</v>
      </c>
      <c r="M8" s="35">
        <v>1.2786</v>
      </c>
      <c r="N8" s="169"/>
      <c r="O8" s="166"/>
    </row>
    <row r="9" spans="1:15" x14ac:dyDescent="0.2">
      <c r="I9" s="32"/>
      <c r="J9" s="44" t="s">
        <v>105</v>
      </c>
      <c r="K9" s="44" t="s">
        <v>17</v>
      </c>
      <c r="L9" s="29" t="s">
        <v>66</v>
      </c>
      <c r="M9" s="29">
        <v>1.1335999999999999</v>
      </c>
      <c r="N9" s="169"/>
      <c r="O9" s="166"/>
    </row>
    <row r="10" spans="1:15" x14ac:dyDescent="0.2">
      <c r="A10" s="12" t="s">
        <v>91</v>
      </c>
      <c r="B10" s="84">
        <f>CHITEST(C7:C8,B7:B8)</f>
        <v>4.5500263896358382E-2</v>
      </c>
      <c r="D10" t="s">
        <v>92</v>
      </c>
      <c r="E10" s="85">
        <f>CHITEST(F7:F8,E7:E8)</f>
        <v>0.33592381315173564</v>
      </c>
      <c r="I10" s="38"/>
      <c r="J10" s="44" t="s">
        <v>98</v>
      </c>
      <c r="K10" s="44" t="s">
        <v>13</v>
      </c>
      <c r="L10" s="35" t="s">
        <v>64</v>
      </c>
      <c r="M10" s="35">
        <v>1.0143</v>
      </c>
      <c r="N10" s="169"/>
      <c r="O10" s="166"/>
    </row>
    <row r="11" spans="1:15" x14ac:dyDescent="0.2">
      <c r="I11" s="38"/>
      <c r="J11" s="44" t="s">
        <v>33</v>
      </c>
      <c r="K11" s="44" t="s">
        <v>11</v>
      </c>
      <c r="L11" s="35" t="s">
        <v>64</v>
      </c>
      <c r="M11" s="35">
        <v>0.9143</v>
      </c>
      <c r="N11" s="169"/>
      <c r="O11" s="166"/>
    </row>
    <row r="12" spans="1:15" x14ac:dyDescent="0.2">
      <c r="I12" s="38"/>
      <c r="J12" s="44" t="s">
        <v>33</v>
      </c>
      <c r="K12" s="44" t="s">
        <v>12</v>
      </c>
      <c r="L12" s="35" t="s">
        <v>64</v>
      </c>
      <c r="M12" s="35">
        <v>0.9143</v>
      </c>
      <c r="N12" s="169"/>
      <c r="O12" s="166"/>
    </row>
    <row r="13" spans="1:15" x14ac:dyDescent="0.2">
      <c r="A13" s="174" t="s">
        <v>68</v>
      </c>
      <c r="B13" s="174"/>
      <c r="C13" s="174"/>
      <c r="D13" s="171" t="s">
        <v>93</v>
      </c>
      <c r="E13" s="171"/>
      <c r="F13" s="171"/>
      <c r="I13" s="38"/>
      <c r="J13" s="44" t="s">
        <v>33</v>
      </c>
      <c r="K13" s="44" t="s">
        <v>13</v>
      </c>
      <c r="L13" s="35" t="s">
        <v>64</v>
      </c>
      <c r="M13" s="35">
        <v>0.9143</v>
      </c>
      <c r="N13" s="169"/>
      <c r="O13" s="166"/>
    </row>
    <row r="14" spans="1:15" x14ac:dyDescent="0.2">
      <c r="A14" s="13" t="s">
        <v>88</v>
      </c>
      <c r="B14" s="13" t="s">
        <v>89</v>
      </c>
      <c r="C14" s="13" t="s">
        <v>90</v>
      </c>
      <c r="D14" s="13" t="s">
        <v>88</v>
      </c>
      <c r="E14" s="13" t="s">
        <v>89</v>
      </c>
      <c r="F14" s="13" t="s">
        <v>90</v>
      </c>
      <c r="I14" s="38"/>
      <c r="J14" s="44" t="s">
        <v>107</v>
      </c>
      <c r="K14" s="44" t="s">
        <v>12</v>
      </c>
      <c r="L14" s="35" t="s">
        <v>64</v>
      </c>
      <c r="M14" s="35">
        <v>0.81559999999999999</v>
      </c>
      <c r="N14" s="169"/>
      <c r="O14" s="166"/>
    </row>
    <row r="15" spans="1:15" x14ac:dyDescent="0.2">
      <c r="A15" s="9" t="s">
        <v>104</v>
      </c>
      <c r="B15" s="9">
        <v>13.5</v>
      </c>
      <c r="C15" s="83">
        <f>COUNTIF($L$5:$L$64,"Unit of genome")</f>
        <v>9</v>
      </c>
      <c r="D15" s="9" t="s">
        <v>104</v>
      </c>
      <c r="E15" s="9">
        <v>13.5</v>
      </c>
      <c r="F15" s="83">
        <f>COUNTIF($L$5:$L$64,"Yield per density")</f>
        <v>9</v>
      </c>
      <c r="I15" s="38"/>
      <c r="J15" s="44" t="s">
        <v>102</v>
      </c>
      <c r="K15" s="44" t="s">
        <v>14</v>
      </c>
      <c r="L15" s="35" t="s">
        <v>64</v>
      </c>
      <c r="M15" s="35">
        <v>0.80439000000000005</v>
      </c>
      <c r="N15" s="169"/>
      <c r="O15" s="166"/>
    </row>
    <row r="16" spans="1:15" x14ac:dyDescent="0.2">
      <c r="A16" s="9" t="s">
        <v>106</v>
      </c>
      <c r="B16" s="9">
        <v>13.5</v>
      </c>
      <c r="C16" s="83">
        <f>COUNTIF($L$65:$L$148,"Unit of genome")</f>
        <v>18</v>
      </c>
      <c r="D16" s="9" t="s">
        <v>106</v>
      </c>
      <c r="E16" s="9">
        <v>13.5</v>
      </c>
      <c r="F16" s="83">
        <f>COUNTIF($L$65:$L$148,"Yield per density")</f>
        <v>18</v>
      </c>
      <c r="I16" s="20"/>
      <c r="J16" s="44" t="s">
        <v>108</v>
      </c>
      <c r="K16" s="44" t="s">
        <v>22</v>
      </c>
      <c r="L16" s="16" t="s">
        <v>62</v>
      </c>
      <c r="M16" s="16">
        <v>0.77280000000000004</v>
      </c>
      <c r="N16" s="169"/>
      <c r="O16" s="166"/>
    </row>
    <row r="17" spans="1:23" x14ac:dyDescent="0.2">
      <c r="I17" s="38"/>
      <c r="J17" s="44" t="s">
        <v>63</v>
      </c>
      <c r="K17" s="44" t="s">
        <v>14</v>
      </c>
      <c r="L17" s="35" t="s">
        <v>64</v>
      </c>
      <c r="M17" s="35">
        <v>0.7369</v>
      </c>
      <c r="N17" s="169"/>
      <c r="O17" s="166"/>
    </row>
    <row r="18" spans="1:23" x14ac:dyDescent="0.2">
      <c r="A18" s="12" t="s">
        <v>91</v>
      </c>
      <c r="B18" s="85">
        <f>CHITEST(C15:C16,B15:B16)</f>
        <v>8.3264516663550447E-2</v>
      </c>
      <c r="D18" t="s">
        <v>92</v>
      </c>
      <c r="E18" s="85">
        <f>CHITEST(F15:F16,E15:E16)</f>
        <v>8.3264516663550447E-2</v>
      </c>
      <c r="I18" s="38"/>
      <c r="J18" s="44" t="s">
        <v>109</v>
      </c>
      <c r="K18" s="44" t="s">
        <v>11</v>
      </c>
      <c r="L18" s="35" t="s">
        <v>64</v>
      </c>
      <c r="M18" s="35">
        <v>0.73553999999999997</v>
      </c>
      <c r="N18" s="169"/>
      <c r="O18" s="166"/>
    </row>
    <row r="19" spans="1:23" x14ac:dyDescent="0.2">
      <c r="A19" s="86"/>
      <c r="B19" s="87"/>
      <c r="D19" s="3"/>
      <c r="E19" s="88"/>
      <c r="I19" s="32"/>
      <c r="J19" s="44" t="s">
        <v>105</v>
      </c>
      <c r="K19" s="44" t="s">
        <v>15</v>
      </c>
      <c r="L19" s="29" t="s">
        <v>66</v>
      </c>
      <c r="M19" s="29">
        <v>0.70189999999999997</v>
      </c>
      <c r="N19" s="169"/>
      <c r="O19" s="166"/>
    </row>
    <row r="20" spans="1:23" x14ac:dyDescent="0.2">
      <c r="A20" s="86"/>
      <c r="B20" s="87"/>
      <c r="D20" s="3"/>
      <c r="E20" s="88"/>
      <c r="I20" s="20"/>
      <c r="J20" s="44" t="s">
        <v>108</v>
      </c>
      <c r="K20" s="44" t="s">
        <v>23</v>
      </c>
      <c r="L20" s="16" t="s">
        <v>62</v>
      </c>
      <c r="M20" s="16">
        <v>0.68179999999999996</v>
      </c>
      <c r="N20" s="169"/>
      <c r="O20" s="166"/>
    </row>
    <row r="21" spans="1:23" x14ac:dyDescent="0.2">
      <c r="A21" s="165" t="s">
        <v>94</v>
      </c>
      <c r="B21" s="165"/>
      <c r="C21" s="165"/>
      <c r="D21" s="3"/>
      <c r="E21" s="168" t="s">
        <v>59</v>
      </c>
      <c r="F21" s="168"/>
      <c r="I21" s="24"/>
      <c r="J21" s="44" t="s">
        <v>108</v>
      </c>
      <c r="K21" s="44" t="s">
        <v>25</v>
      </c>
      <c r="L21" s="21" t="s">
        <v>70</v>
      </c>
      <c r="M21" s="21">
        <v>0.61817999999999995</v>
      </c>
      <c r="N21" s="169"/>
      <c r="O21" s="166"/>
    </row>
    <row r="22" spans="1:23" x14ac:dyDescent="0.2">
      <c r="A22" s="13" t="s">
        <v>88</v>
      </c>
      <c r="B22" s="13" t="s">
        <v>89</v>
      </c>
      <c r="C22" s="13" t="s">
        <v>90</v>
      </c>
      <c r="D22" s="3"/>
      <c r="E22" s="171" t="s">
        <v>62</v>
      </c>
      <c r="F22" s="171"/>
      <c r="I22" s="38"/>
      <c r="J22" s="44" t="s">
        <v>105</v>
      </c>
      <c r="K22" s="44" t="s">
        <v>14</v>
      </c>
      <c r="L22" s="35" t="s">
        <v>64</v>
      </c>
      <c r="M22" s="35">
        <v>0.60948000000000002</v>
      </c>
      <c r="N22" s="169"/>
      <c r="O22" s="166"/>
    </row>
    <row r="23" spans="1:23" x14ac:dyDescent="0.2">
      <c r="A23" s="9" t="s">
        <v>104</v>
      </c>
      <c r="B23" s="9">
        <v>13.5</v>
      </c>
      <c r="C23" s="83">
        <f>COUNTIF($L$5:$L$64,"Genome in relation to mtDNA density")</f>
        <v>7</v>
      </c>
      <c r="D23" s="3"/>
      <c r="E23" s="172" t="s">
        <v>64</v>
      </c>
      <c r="F23" s="172"/>
      <c r="I23" s="28"/>
      <c r="J23" s="44" t="s">
        <v>108</v>
      </c>
      <c r="K23" s="44" t="s">
        <v>20</v>
      </c>
      <c r="L23" s="25" t="s">
        <v>68</v>
      </c>
      <c r="M23" s="25">
        <v>0.58169999999999999</v>
      </c>
      <c r="N23" s="169"/>
      <c r="O23" s="166" t="s">
        <v>110</v>
      </c>
    </row>
    <row r="24" spans="1:23" x14ac:dyDescent="0.2">
      <c r="A24" s="9" t="s">
        <v>106</v>
      </c>
      <c r="B24" s="9">
        <v>13.5</v>
      </c>
      <c r="C24" s="83">
        <f>COUNTIF($L$65:$L$148,"Genome in relation to mtDNA density")</f>
        <v>20</v>
      </c>
      <c r="D24" s="9"/>
      <c r="E24" s="173" t="s">
        <v>66</v>
      </c>
      <c r="F24" s="173"/>
      <c r="I24" s="28"/>
      <c r="J24" s="44" t="s">
        <v>33</v>
      </c>
      <c r="K24" s="44" t="s">
        <v>20</v>
      </c>
      <c r="L24" s="25" t="s">
        <v>68</v>
      </c>
      <c r="M24" s="25">
        <v>0.51429999999999998</v>
      </c>
      <c r="N24" s="169"/>
      <c r="O24" s="166"/>
    </row>
    <row r="25" spans="1:23" x14ac:dyDescent="0.2">
      <c r="D25" s="9"/>
      <c r="E25" s="174" t="s">
        <v>68</v>
      </c>
      <c r="F25" s="174"/>
      <c r="I25" s="32"/>
      <c r="J25" s="44" t="s">
        <v>33</v>
      </c>
      <c r="K25" s="44" t="s">
        <v>17</v>
      </c>
      <c r="L25" s="29" t="s">
        <v>66</v>
      </c>
      <c r="M25" s="29">
        <v>0.51429000000000002</v>
      </c>
      <c r="N25" s="169"/>
      <c r="O25" s="166"/>
    </row>
    <row r="26" spans="1:23" x14ac:dyDescent="0.2">
      <c r="A26" s="12" t="s">
        <v>91</v>
      </c>
      <c r="B26" s="85">
        <f>CHITEST(C23:C24,B23:B24)</f>
        <v>1.2354585017871943E-2</v>
      </c>
      <c r="D26" s="9"/>
      <c r="E26" s="165" t="s">
        <v>70</v>
      </c>
      <c r="F26" s="165"/>
      <c r="I26" s="28"/>
      <c r="J26" s="44" t="s">
        <v>107</v>
      </c>
      <c r="K26" s="44" t="s">
        <v>19</v>
      </c>
      <c r="L26" s="25" t="s">
        <v>68</v>
      </c>
      <c r="M26" s="25">
        <v>0.49136999999999997</v>
      </c>
      <c r="N26" s="169"/>
      <c r="O26" s="166"/>
    </row>
    <row r="27" spans="1:23" ht="16" customHeight="1" x14ac:dyDescent="0.2">
      <c r="I27" s="28"/>
      <c r="J27" s="44" t="s">
        <v>102</v>
      </c>
      <c r="K27" s="44" t="s">
        <v>19</v>
      </c>
      <c r="L27" s="25" t="s">
        <v>68</v>
      </c>
      <c r="M27" s="25">
        <v>0.46411000000000002</v>
      </c>
      <c r="N27" s="169"/>
      <c r="O27" s="166"/>
    </row>
    <row r="28" spans="1:23" x14ac:dyDescent="0.2">
      <c r="I28" s="20"/>
      <c r="J28" s="44" t="s">
        <v>102</v>
      </c>
      <c r="K28" s="44" t="s">
        <v>22</v>
      </c>
      <c r="L28" s="16" t="s">
        <v>62</v>
      </c>
      <c r="M28" s="16">
        <v>0.46096999999999999</v>
      </c>
      <c r="N28" s="169"/>
      <c r="O28" s="166"/>
      <c r="V28" s="89"/>
      <c r="W28" s="90"/>
    </row>
    <row r="29" spans="1:23" x14ac:dyDescent="0.2">
      <c r="I29" s="28"/>
      <c r="J29" s="44" t="s">
        <v>108</v>
      </c>
      <c r="K29" s="44" t="s">
        <v>19</v>
      </c>
      <c r="L29" s="25" t="s">
        <v>68</v>
      </c>
      <c r="M29" s="25">
        <v>0.44550000000000001</v>
      </c>
      <c r="N29" s="169"/>
      <c r="O29" s="166"/>
      <c r="V29" s="89"/>
      <c r="W29" s="90"/>
    </row>
    <row r="30" spans="1:23" x14ac:dyDescent="0.2">
      <c r="I30" s="24"/>
      <c r="J30" s="44" t="s">
        <v>108</v>
      </c>
      <c r="K30" s="44" t="s">
        <v>24</v>
      </c>
      <c r="L30" s="21" t="s">
        <v>70</v>
      </c>
      <c r="M30" s="21">
        <v>0.42720000000000002</v>
      </c>
      <c r="N30" s="169"/>
      <c r="O30" s="166"/>
      <c r="V30" s="89"/>
      <c r="W30" s="90"/>
    </row>
    <row r="31" spans="1:23" x14ac:dyDescent="0.2">
      <c r="I31" s="24"/>
      <c r="J31" s="44" t="s">
        <v>108</v>
      </c>
      <c r="K31" s="44" t="s">
        <v>26</v>
      </c>
      <c r="L31" s="21" t="s">
        <v>70</v>
      </c>
      <c r="M31" s="21">
        <v>0.42720000000000002</v>
      </c>
      <c r="N31" s="169"/>
      <c r="O31" s="166"/>
      <c r="V31" s="89"/>
      <c r="W31" s="90"/>
    </row>
    <row r="32" spans="1:23" x14ac:dyDescent="0.2">
      <c r="I32" s="20"/>
      <c r="J32" s="44" t="s">
        <v>107</v>
      </c>
      <c r="K32" s="44" t="s">
        <v>22</v>
      </c>
      <c r="L32" s="16" t="s">
        <v>62</v>
      </c>
      <c r="M32" s="16">
        <v>0.42499999999999999</v>
      </c>
      <c r="N32" s="169"/>
      <c r="O32" s="166"/>
      <c r="V32" s="89"/>
      <c r="W32" s="90"/>
    </row>
    <row r="33" spans="9:23" x14ac:dyDescent="0.2">
      <c r="I33" s="32"/>
      <c r="J33" s="44" t="s">
        <v>109</v>
      </c>
      <c r="K33" s="44" t="s">
        <v>15</v>
      </c>
      <c r="L33" s="29" t="s">
        <v>66</v>
      </c>
      <c r="M33" s="29">
        <v>0.41320000000000001</v>
      </c>
      <c r="N33" s="169"/>
      <c r="O33" s="166"/>
      <c r="V33" s="89"/>
      <c r="W33" s="90"/>
    </row>
    <row r="34" spans="9:23" x14ac:dyDescent="0.2">
      <c r="I34" s="20"/>
      <c r="J34" s="44" t="s">
        <v>108</v>
      </c>
      <c r="K34" s="44" t="s">
        <v>21</v>
      </c>
      <c r="L34" s="16" t="s">
        <v>62</v>
      </c>
      <c r="M34" s="16">
        <v>0.40908</v>
      </c>
      <c r="N34" s="169"/>
      <c r="O34" s="166"/>
      <c r="V34" s="89"/>
      <c r="W34" s="90"/>
    </row>
    <row r="35" spans="9:23" x14ac:dyDescent="0.2">
      <c r="I35" s="20"/>
      <c r="J35" s="44" t="s">
        <v>105</v>
      </c>
      <c r="K35" s="44" t="s">
        <v>22</v>
      </c>
      <c r="L35" s="16" t="s">
        <v>62</v>
      </c>
      <c r="M35" s="16">
        <v>0.38100000000000001</v>
      </c>
      <c r="N35" s="169"/>
      <c r="O35" s="166"/>
      <c r="V35" s="89"/>
      <c r="W35" s="90"/>
    </row>
    <row r="36" spans="9:23" x14ac:dyDescent="0.2">
      <c r="I36" s="38"/>
      <c r="J36" s="44" t="s">
        <v>98</v>
      </c>
      <c r="K36" s="44" t="s">
        <v>11</v>
      </c>
      <c r="L36" s="35" t="s">
        <v>64</v>
      </c>
      <c r="M36" s="35">
        <v>0.36429</v>
      </c>
      <c r="N36" s="169"/>
      <c r="O36" s="166"/>
      <c r="V36" s="89"/>
      <c r="W36" s="90"/>
    </row>
    <row r="37" spans="9:23" x14ac:dyDescent="0.2">
      <c r="I37" s="38"/>
      <c r="J37" s="44" t="s">
        <v>102</v>
      </c>
      <c r="K37" s="44" t="s">
        <v>11</v>
      </c>
      <c r="L37" s="35" t="s">
        <v>64</v>
      </c>
      <c r="M37" s="35">
        <v>0.35338000000000003</v>
      </c>
      <c r="N37" s="169"/>
      <c r="O37" s="166"/>
      <c r="V37" s="89"/>
      <c r="W37" s="90"/>
    </row>
    <row r="38" spans="9:23" x14ac:dyDescent="0.2">
      <c r="I38" s="38"/>
      <c r="J38" s="44" t="s">
        <v>107</v>
      </c>
      <c r="K38" s="44" t="s">
        <v>14</v>
      </c>
      <c r="L38" s="35" t="s">
        <v>64</v>
      </c>
      <c r="M38" s="35">
        <v>0.3407</v>
      </c>
      <c r="N38" s="169"/>
      <c r="O38" s="166"/>
      <c r="V38" s="89"/>
      <c r="W38" s="90"/>
    </row>
    <row r="39" spans="9:23" x14ac:dyDescent="0.2">
      <c r="I39" s="20"/>
      <c r="J39" s="44" t="s">
        <v>107</v>
      </c>
      <c r="K39" s="44" t="s">
        <v>21</v>
      </c>
      <c r="L39" s="16" t="s">
        <v>62</v>
      </c>
      <c r="M39" s="16">
        <v>0.3402</v>
      </c>
      <c r="N39" s="169"/>
      <c r="O39" s="166"/>
      <c r="V39" s="89"/>
      <c r="W39" s="90"/>
    </row>
    <row r="40" spans="9:23" ht="16" customHeight="1" x14ac:dyDescent="0.2">
      <c r="I40" s="38"/>
      <c r="J40" s="44" t="s">
        <v>102</v>
      </c>
      <c r="K40" s="44" t="s">
        <v>13</v>
      </c>
      <c r="L40" s="35" t="s">
        <v>64</v>
      </c>
      <c r="M40" s="35">
        <v>0.33750000000000002</v>
      </c>
      <c r="N40" s="169"/>
      <c r="O40" s="166"/>
      <c r="V40" s="89"/>
      <c r="W40" s="90"/>
    </row>
    <row r="41" spans="9:23" x14ac:dyDescent="0.2">
      <c r="I41" s="24"/>
      <c r="J41" s="44" t="s">
        <v>107</v>
      </c>
      <c r="K41" s="44" t="s">
        <v>25</v>
      </c>
      <c r="L41" s="21" t="s">
        <v>70</v>
      </c>
      <c r="M41" s="21">
        <v>0.30357000000000001</v>
      </c>
      <c r="N41" s="169"/>
      <c r="O41" s="166"/>
      <c r="V41" s="89"/>
      <c r="W41" s="90"/>
    </row>
    <row r="42" spans="9:23" x14ac:dyDescent="0.2">
      <c r="I42" s="32"/>
      <c r="J42" s="44" t="s">
        <v>109</v>
      </c>
      <c r="K42" s="44" t="s">
        <v>17</v>
      </c>
      <c r="L42" s="29" t="s">
        <v>66</v>
      </c>
      <c r="M42" s="29">
        <v>0.29210999999999998</v>
      </c>
      <c r="N42" s="169"/>
      <c r="O42" s="166"/>
      <c r="V42" s="89"/>
      <c r="W42" s="90"/>
    </row>
    <row r="43" spans="9:23" x14ac:dyDescent="0.2">
      <c r="I43" s="38"/>
      <c r="J43" s="44" t="s">
        <v>109</v>
      </c>
      <c r="K43" s="44" t="s">
        <v>14</v>
      </c>
      <c r="L43" s="35" t="s">
        <v>64</v>
      </c>
      <c r="M43" s="35">
        <v>0.27260000000000001</v>
      </c>
      <c r="N43" s="169"/>
      <c r="O43" s="166"/>
      <c r="V43" s="89"/>
      <c r="W43" s="90"/>
    </row>
    <row r="44" spans="9:23" x14ac:dyDescent="0.2">
      <c r="I44" s="28"/>
      <c r="J44" s="44" t="s">
        <v>35</v>
      </c>
      <c r="K44" s="44" t="s">
        <v>19</v>
      </c>
      <c r="L44" s="25" t="s">
        <v>68</v>
      </c>
      <c r="M44" s="25">
        <v>0.25507000000000002</v>
      </c>
      <c r="N44" s="169"/>
      <c r="O44" s="166"/>
      <c r="V44" s="89"/>
      <c r="W44" s="90"/>
    </row>
    <row r="45" spans="9:23" x14ac:dyDescent="0.2">
      <c r="I45" s="38"/>
      <c r="J45" s="44" t="s">
        <v>108</v>
      </c>
      <c r="K45" s="44" t="s">
        <v>13</v>
      </c>
      <c r="L45" s="35" t="s">
        <v>64</v>
      </c>
      <c r="M45" s="35">
        <v>0.2455</v>
      </c>
      <c r="N45" s="169"/>
      <c r="O45" s="166"/>
      <c r="V45" s="89"/>
      <c r="W45" s="90"/>
    </row>
    <row r="46" spans="9:23" x14ac:dyDescent="0.2">
      <c r="I46" s="38"/>
      <c r="J46" s="44" t="s">
        <v>105</v>
      </c>
      <c r="K46" s="44" t="s">
        <v>12</v>
      </c>
      <c r="L46" s="35" t="s">
        <v>64</v>
      </c>
      <c r="M46" s="35">
        <v>0.23810000000000001</v>
      </c>
      <c r="N46" s="169"/>
      <c r="O46" s="166"/>
      <c r="V46" s="89"/>
      <c r="W46" s="90"/>
    </row>
    <row r="47" spans="9:23" x14ac:dyDescent="0.2">
      <c r="I47" s="28"/>
      <c r="J47" s="44" t="s">
        <v>108</v>
      </c>
      <c r="K47" s="44" t="s">
        <v>18</v>
      </c>
      <c r="L47" s="25" t="s">
        <v>68</v>
      </c>
      <c r="M47" s="25">
        <v>0.22720000000000001</v>
      </c>
      <c r="N47" s="169"/>
      <c r="O47" s="166"/>
      <c r="V47" s="89"/>
      <c r="W47" s="90"/>
    </row>
    <row r="48" spans="9:23" x14ac:dyDescent="0.2">
      <c r="I48" s="38"/>
      <c r="J48" s="44" t="s">
        <v>35</v>
      </c>
      <c r="K48" s="44" t="s">
        <v>14</v>
      </c>
      <c r="L48" s="35" t="s">
        <v>64</v>
      </c>
      <c r="M48" s="35">
        <v>0.22572</v>
      </c>
      <c r="N48" s="169"/>
      <c r="O48" s="166"/>
      <c r="V48" s="89"/>
      <c r="W48" s="90"/>
    </row>
    <row r="49" spans="9:23" x14ac:dyDescent="0.2">
      <c r="I49" s="32"/>
      <c r="J49" s="44" t="s">
        <v>98</v>
      </c>
      <c r="K49" s="44" t="s">
        <v>16</v>
      </c>
      <c r="L49" s="29" t="s">
        <v>66</v>
      </c>
      <c r="M49" s="29">
        <v>0.20710000000000001</v>
      </c>
      <c r="N49" s="169"/>
      <c r="O49" s="166"/>
      <c r="V49" s="89"/>
      <c r="W49" s="90"/>
    </row>
    <row r="50" spans="9:23" x14ac:dyDescent="0.2">
      <c r="I50" s="24"/>
      <c r="J50" s="44" t="s">
        <v>102</v>
      </c>
      <c r="K50" s="44" t="s">
        <v>25</v>
      </c>
      <c r="L50" s="21" t="s">
        <v>70</v>
      </c>
      <c r="M50" s="21">
        <v>0.19950000000000001</v>
      </c>
      <c r="N50" s="169"/>
      <c r="O50" s="166"/>
      <c r="V50" s="89"/>
      <c r="W50" s="90"/>
    </row>
    <row r="51" spans="9:23" x14ac:dyDescent="0.2">
      <c r="I51" s="32"/>
      <c r="J51" s="44" t="s">
        <v>109</v>
      </c>
      <c r="K51" s="44" t="s">
        <v>16</v>
      </c>
      <c r="L51" s="29" t="s">
        <v>66</v>
      </c>
      <c r="M51" s="29">
        <v>0.19919999999999999</v>
      </c>
      <c r="N51" s="169"/>
      <c r="O51" s="166"/>
      <c r="V51" s="89"/>
      <c r="W51" s="90"/>
    </row>
    <row r="52" spans="9:23" x14ac:dyDescent="0.2">
      <c r="I52" s="32"/>
      <c r="J52" s="44" t="s">
        <v>108</v>
      </c>
      <c r="K52" s="44" t="s">
        <v>15</v>
      </c>
      <c r="L52" s="29" t="s">
        <v>66</v>
      </c>
      <c r="M52" s="29">
        <v>0.1908</v>
      </c>
      <c r="N52" s="169"/>
      <c r="O52" s="166"/>
      <c r="V52" s="89"/>
      <c r="W52" s="90"/>
    </row>
    <row r="53" spans="9:23" x14ac:dyDescent="0.2">
      <c r="I53" s="38"/>
      <c r="J53" s="44" t="s">
        <v>109</v>
      </c>
      <c r="K53" s="44" t="s">
        <v>12</v>
      </c>
      <c r="L53" s="35" t="s">
        <v>64</v>
      </c>
      <c r="M53" s="35">
        <v>0.18990000000000001</v>
      </c>
      <c r="N53" s="169"/>
      <c r="O53" s="166"/>
      <c r="V53" s="89"/>
      <c r="W53" s="90"/>
    </row>
    <row r="54" spans="9:23" ht="16" customHeight="1" x14ac:dyDescent="0.2">
      <c r="I54" s="28"/>
      <c r="J54" s="44" t="s">
        <v>109</v>
      </c>
      <c r="K54" s="44" t="s">
        <v>18</v>
      </c>
      <c r="L54" s="25" t="s">
        <v>68</v>
      </c>
      <c r="M54" s="25">
        <v>0.1542</v>
      </c>
      <c r="N54" s="169"/>
      <c r="O54" s="166"/>
      <c r="V54" s="89"/>
      <c r="W54" s="90"/>
    </row>
    <row r="55" spans="9:23" x14ac:dyDescent="0.2">
      <c r="I55" s="38"/>
      <c r="J55" s="44" t="s">
        <v>105</v>
      </c>
      <c r="K55" s="44" t="s">
        <v>13</v>
      </c>
      <c r="L55" s="35" t="s">
        <v>64</v>
      </c>
      <c r="M55" s="35">
        <v>0.1477</v>
      </c>
      <c r="N55" s="169"/>
      <c r="O55" s="166"/>
      <c r="V55" s="89"/>
      <c r="W55" s="90"/>
    </row>
    <row r="56" spans="9:23" x14ac:dyDescent="0.2">
      <c r="I56" s="20"/>
      <c r="J56" s="44" t="s">
        <v>35</v>
      </c>
      <c r="K56" s="44" t="s">
        <v>22</v>
      </c>
      <c r="L56" s="16" t="s">
        <v>62</v>
      </c>
      <c r="M56" s="16">
        <v>0.13453000000000001</v>
      </c>
      <c r="N56" s="169"/>
      <c r="O56" s="166"/>
      <c r="V56" s="89"/>
      <c r="W56" s="90"/>
    </row>
    <row r="57" spans="9:23" x14ac:dyDescent="0.2">
      <c r="I57" s="38"/>
      <c r="J57" s="44" t="s">
        <v>35</v>
      </c>
      <c r="K57" s="44" t="s">
        <v>12</v>
      </c>
      <c r="L57" s="35" t="s">
        <v>64</v>
      </c>
      <c r="M57" s="35">
        <v>8.0299999999999996E-2</v>
      </c>
      <c r="N57" s="169"/>
      <c r="O57" s="166"/>
      <c r="V57" s="89"/>
      <c r="W57" s="90"/>
    </row>
    <row r="58" spans="9:23" x14ac:dyDescent="0.2">
      <c r="I58" s="28"/>
      <c r="J58" s="44" t="s">
        <v>98</v>
      </c>
      <c r="K58" s="44" t="s">
        <v>18</v>
      </c>
      <c r="L58" s="25" t="s">
        <v>68</v>
      </c>
      <c r="M58" s="25">
        <v>6.429E-2</v>
      </c>
      <c r="N58" s="169"/>
      <c r="O58" s="166"/>
      <c r="V58" s="89"/>
      <c r="W58" s="90"/>
    </row>
    <row r="59" spans="9:23" x14ac:dyDescent="0.2">
      <c r="I59" s="32"/>
      <c r="J59" s="44" t="s">
        <v>63</v>
      </c>
      <c r="K59" s="44" t="s">
        <v>17</v>
      </c>
      <c r="L59" s="29" t="s">
        <v>66</v>
      </c>
      <c r="M59" s="29">
        <v>5.9229999999999998E-2</v>
      </c>
      <c r="N59" s="169"/>
      <c r="O59" s="166"/>
      <c r="V59" s="89"/>
      <c r="W59" s="90"/>
    </row>
    <row r="60" spans="9:23" x14ac:dyDescent="0.2">
      <c r="I60" s="20"/>
      <c r="J60" s="44" t="s">
        <v>33</v>
      </c>
      <c r="K60" s="44" t="s">
        <v>23</v>
      </c>
      <c r="L60" s="16" t="s">
        <v>62</v>
      </c>
      <c r="M60" s="16">
        <v>5.7099999999999998E-2</v>
      </c>
      <c r="N60" s="169"/>
      <c r="O60" s="166"/>
      <c r="V60" s="89"/>
      <c r="W60" s="90"/>
    </row>
    <row r="61" spans="9:23" ht="16" customHeight="1" x14ac:dyDescent="0.2">
      <c r="I61" s="24"/>
      <c r="J61" s="44" t="s">
        <v>33</v>
      </c>
      <c r="K61" s="44" t="s">
        <v>26</v>
      </c>
      <c r="L61" s="21" t="s">
        <v>70</v>
      </c>
      <c r="M61" s="21">
        <v>5.7099999999999998E-2</v>
      </c>
      <c r="N61" s="169"/>
      <c r="O61" s="166"/>
      <c r="V61" s="89"/>
      <c r="W61" s="90"/>
    </row>
    <row r="62" spans="9:23" x14ac:dyDescent="0.2">
      <c r="I62" s="32"/>
      <c r="J62" s="44" t="s">
        <v>107</v>
      </c>
      <c r="K62" s="44" t="s">
        <v>16</v>
      </c>
      <c r="L62" s="29" t="s">
        <v>66</v>
      </c>
      <c r="M62" s="29">
        <v>5.1200000000000002E-2</v>
      </c>
      <c r="N62" s="169"/>
      <c r="O62" s="166"/>
      <c r="V62" s="89"/>
      <c r="W62" s="90"/>
    </row>
    <row r="63" spans="9:23" x14ac:dyDescent="0.2">
      <c r="I63" s="32"/>
      <c r="J63" s="44" t="s">
        <v>108</v>
      </c>
      <c r="K63" s="44" t="s">
        <v>17</v>
      </c>
      <c r="L63" s="29" t="s">
        <v>66</v>
      </c>
      <c r="M63" s="29">
        <v>2.7199999999999998E-2</v>
      </c>
      <c r="N63" s="169"/>
      <c r="O63" s="166"/>
      <c r="V63" s="89"/>
      <c r="W63" s="90"/>
    </row>
    <row r="64" spans="9:23" x14ac:dyDescent="0.2">
      <c r="I64" s="24"/>
      <c r="J64" s="44" t="s">
        <v>35</v>
      </c>
      <c r="K64" s="44" t="s">
        <v>25</v>
      </c>
      <c r="L64" s="21" t="s">
        <v>70</v>
      </c>
      <c r="M64" s="21">
        <v>5.9100000000000003E-3</v>
      </c>
      <c r="N64" s="170"/>
      <c r="O64" s="183"/>
      <c r="V64" s="89"/>
      <c r="W64" s="90"/>
    </row>
    <row r="65" spans="9:23" x14ac:dyDescent="0.2">
      <c r="I65" s="28"/>
      <c r="J65" s="91" t="s">
        <v>98</v>
      </c>
      <c r="K65" s="91" t="s">
        <v>19</v>
      </c>
      <c r="L65" s="92" t="s">
        <v>68</v>
      </c>
      <c r="M65" s="92">
        <v>-1.43E-2</v>
      </c>
      <c r="N65" s="163" t="s">
        <v>111</v>
      </c>
      <c r="O65" s="184" t="s">
        <v>110</v>
      </c>
      <c r="V65" s="89"/>
      <c r="W65" s="90"/>
    </row>
    <row r="66" spans="9:23" x14ac:dyDescent="0.2">
      <c r="I66" s="32"/>
      <c r="J66" s="44" t="s">
        <v>63</v>
      </c>
      <c r="K66" s="44" t="s">
        <v>15</v>
      </c>
      <c r="L66" s="29" t="s">
        <v>66</v>
      </c>
      <c r="M66" s="29">
        <v>-3.4500000000000003E-2</v>
      </c>
      <c r="N66" s="169"/>
      <c r="O66" s="166"/>
      <c r="V66" s="89"/>
      <c r="W66" s="90"/>
    </row>
    <row r="67" spans="9:23" x14ac:dyDescent="0.2">
      <c r="I67" s="38"/>
      <c r="J67" s="44" t="s">
        <v>63</v>
      </c>
      <c r="K67" s="44" t="s">
        <v>13</v>
      </c>
      <c r="L67" s="35" t="s">
        <v>64</v>
      </c>
      <c r="M67" s="35">
        <v>-5.2560000000000003E-2</v>
      </c>
      <c r="N67" s="169"/>
      <c r="O67" s="166"/>
      <c r="V67" s="89"/>
      <c r="W67" s="90"/>
    </row>
    <row r="68" spans="9:23" x14ac:dyDescent="0.2">
      <c r="I68" s="32"/>
      <c r="J68" s="44" t="s">
        <v>33</v>
      </c>
      <c r="K68" s="44" t="s">
        <v>15</v>
      </c>
      <c r="L68" s="29" t="s">
        <v>66</v>
      </c>
      <c r="M68" s="29">
        <v>-5.7140000000000003E-2</v>
      </c>
      <c r="N68" s="169"/>
      <c r="O68" s="166"/>
      <c r="V68" s="89"/>
      <c r="W68" s="90"/>
    </row>
    <row r="69" spans="9:23" x14ac:dyDescent="0.2">
      <c r="I69" s="32"/>
      <c r="J69" s="44" t="s">
        <v>63</v>
      </c>
      <c r="K69" s="44" t="s">
        <v>16</v>
      </c>
      <c r="L69" s="29" t="s">
        <v>66</v>
      </c>
      <c r="M69" s="29">
        <v>-6.8769999999999998E-2</v>
      </c>
      <c r="N69" s="169"/>
      <c r="O69" s="166"/>
      <c r="V69" s="89"/>
      <c r="W69" s="90"/>
    </row>
    <row r="70" spans="9:23" x14ac:dyDescent="0.2">
      <c r="I70" s="24"/>
      <c r="J70" s="44" t="s">
        <v>109</v>
      </c>
      <c r="K70" s="44" t="s">
        <v>25</v>
      </c>
      <c r="L70" s="21" t="s">
        <v>70</v>
      </c>
      <c r="M70" s="21">
        <v>-7.0000000000000007E-2</v>
      </c>
      <c r="N70" s="169"/>
      <c r="O70" s="166"/>
      <c r="V70" s="89"/>
      <c r="W70" s="90"/>
    </row>
    <row r="71" spans="9:23" x14ac:dyDescent="0.2">
      <c r="I71" s="20"/>
      <c r="J71" s="44" t="s">
        <v>109</v>
      </c>
      <c r="K71" s="44" t="s">
        <v>23</v>
      </c>
      <c r="L71" s="16" t="s">
        <v>62</v>
      </c>
      <c r="M71" s="16">
        <v>-8.2699999999999996E-2</v>
      </c>
      <c r="N71" s="169"/>
      <c r="O71" s="166"/>
      <c r="V71" s="89"/>
      <c r="W71" s="90"/>
    </row>
    <row r="72" spans="9:23" x14ac:dyDescent="0.2">
      <c r="I72" s="20"/>
      <c r="J72" s="44" t="s">
        <v>109</v>
      </c>
      <c r="K72" s="44" t="s">
        <v>21</v>
      </c>
      <c r="L72" s="16" t="s">
        <v>62</v>
      </c>
      <c r="M72" s="16">
        <v>-8.7999999999999995E-2</v>
      </c>
      <c r="N72" s="169"/>
      <c r="O72" s="166"/>
      <c r="V72" s="89"/>
      <c r="W72" s="90"/>
    </row>
    <row r="73" spans="9:23" x14ac:dyDescent="0.2">
      <c r="I73" s="20"/>
      <c r="J73" s="44" t="s">
        <v>109</v>
      </c>
      <c r="K73" s="44" t="s">
        <v>22</v>
      </c>
      <c r="L73" s="16" t="s">
        <v>62</v>
      </c>
      <c r="M73" s="16">
        <v>-8.7999999999999995E-2</v>
      </c>
      <c r="N73" s="169"/>
      <c r="O73" s="166"/>
      <c r="V73" s="89"/>
      <c r="W73" s="90"/>
    </row>
    <row r="74" spans="9:23" x14ac:dyDescent="0.2">
      <c r="I74" s="38"/>
      <c r="J74" s="44" t="s">
        <v>108</v>
      </c>
      <c r="K74" s="44" t="s">
        <v>12</v>
      </c>
      <c r="L74" s="35" t="s">
        <v>64</v>
      </c>
      <c r="M74" s="35">
        <v>-9.0800000000000006E-2</v>
      </c>
      <c r="N74" s="169"/>
      <c r="O74" s="166"/>
      <c r="V74" s="89"/>
      <c r="W74" s="90"/>
    </row>
    <row r="75" spans="9:23" x14ac:dyDescent="0.2">
      <c r="I75" s="20"/>
      <c r="J75" s="44" t="s">
        <v>35</v>
      </c>
      <c r="K75" s="44" t="s">
        <v>21</v>
      </c>
      <c r="L75" s="16" t="s">
        <v>62</v>
      </c>
      <c r="M75" s="16">
        <v>-0.1221</v>
      </c>
      <c r="N75" s="169"/>
      <c r="O75" s="166"/>
      <c r="V75" s="89"/>
      <c r="W75" s="90"/>
    </row>
    <row r="76" spans="9:23" x14ac:dyDescent="0.2">
      <c r="I76" s="32"/>
      <c r="J76" s="44" t="s">
        <v>102</v>
      </c>
      <c r="K76" s="44" t="s">
        <v>16</v>
      </c>
      <c r="L76" s="29" t="s">
        <v>66</v>
      </c>
      <c r="M76" s="29">
        <v>-0.12690000000000001</v>
      </c>
      <c r="N76" s="169"/>
      <c r="O76" s="166"/>
      <c r="V76" s="89"/>
      <c r="W76" s="90"/>
    </row>
    <row r="77" spans="9:23" x14ac:dyDescent="0.2">
      <c r="I77" s="28"/>
      <c r="J77" s="44" t="s">
        <v>98</v>
      </c>
      <c r="K77" s="44" t="s">
        <v>20</v>
      </c>
      <c r="L77" s="25" t="s">
        <v>68</v>
      </c>
      <c r="M77" s="25">
        <v>-0.13571</v>
      </c>
      <c r="N77" s="169"/>
      <c r="O77" s="166"/>
      <c r="V77" s="89"/>
      <c r="W77" s="90"/>
    </row>
    <row r="78" spans="9:23" x14ac:dyDescent="0.2">
      <c r="I78" s="24"/>
      <c r="J78" s="44" t="s">
        <v>107</v>
      </c>
      <c r="K78" s="44" t="s">
        <v>26</v>
      </c>
      <c r="L78" s="21" t="s">
        <v>70</v>
      </c>
      <c r="M78" s="21">
        <v>-0.1477</v>
      </c>
      <c r="N78" s="169"/>
      <c r="O78" s="166"/>
      <c r="V78" s="89"/>
      <c r="W78" s="90"/>
    </row>
    <row r="79" spans="9:23" x14ac:dyDescent="0.2">
      <c r="I79" s="20"/>
      <c r="J79" s="44" t="s">
        <v>105</v>
      </c>
      <c r="K79" s="44" t="s">
        <v>23</v>
      </c>
      <c r="L79" s="16" t="s">
        <v>62</v>
      </c>
      <c r="M79" s="16">
        <v>-0.15240000000000001</v>
      </c>
      <c r="N79" s="169"/>
      <c r="O79" s="166"/>
      <c r="V79" s="89"/>
      <c r="W79" s="90"/>
    </row>
    <row r="80" spans="9:23" x14ac:dyDescent="0.2">
      <c r="I80" s="38"/>
      <c r="J80" s="44" t="s">
        <v>107</v>
      </c>
      <c r="K80" s="44" t="s">
        <v>13</v>
      </c>
      <c r="L80" s="35" t="s">
        <v>64</v>
      </c>
      <c r="M80" s="35">
        <v>-0.16039999999999999</v>
      </c>
      <c r="N80" s="169"/>
      <c r="O80" s="166"/>
      <c r="V80" s="89"/>
      <c r="W80" s="90"/>
    </row>
    <row r="81" spans="9:23" x14ac:dyDescent="0.2">
      <c r="I81" s="28"/>
      <c r="J81" s="44" t="s">
        <v>35</v>
      </c>
      <c r="K81" s="44" t="s">
        <v>20</v>
      </c>
      <c r="L81" s="25" t="s">
        <v>68</v>
      </c>
      <c r="M81" s="25">
        <v>-0.16109999999999999</v>
      </c>
      <c r="N81" s="169"/>
      <c r="O81" s="166"/>
      <c r="V81" s="89"/>
      <c r="W81" s="90"/>
    </row>
    <row r="82" spans="9:23" x14ac:dyDescent="0.2">
      <c r="I82" s="38"/>
      <c r="J82" s="44" t="s">
        <v>35</v>
      </c>
      <c r="K82" s="44" t="s">
        <v>13</v>
      </c>
      <c r="L82" s="35" t="s">
        <v>64</v>
      </c>
      <c r="M82" s="35">
        <v>-0.16639999999999999</v>
      </c>
      <c r="N82" s="169"/>
      <c r="O82" s="166"/>
      <c r="V82" s="89"/>
      <c r="W82" s="90"/>
    </row>
    <row r="83" spans="9:23" x14ac:dyDescent="0.2">
      <c r="I83" s="28"/>
      <c r="J83" s="44" t="s">
        <v>107</v>
      </c>
      <c r="K83" s="44" t="s">
        <v>20</v>
      </c>
      <c r="L83" s="25" t="s">
        <v>68</v>
      </c>
      <c r="M83" s="25">
        <v>-0.18509999999999999</v>
      </c>
      <c r="N83" s="169"/>
      <c r="O83" s="166"/>
      <c r="V83" s="89"/>
      <c r="W83" s="90"/>
    </row>
    <row r="84" spans="9:23" x14ac:dyDescent="0.2">
      <c r="I84" s="24"/>
      <c r="J84" s="44" t="s">
        <v>109</v>
      </c>
      <c r="K84" s="44" t="s">
        <v>24</v>
      </c>
      <c r="L84" s="21" t="s">
        <v>70</v>
      </c>
      <c r="M84" s="21">
        <v>-0.18790000000000001</v>
      </c>
      <c r="N84" s="169"/>
      <c r="O84" s="166"/>
      <c r="V84" s="89"/>
      <c r="W84" s="90"/>
    </row>
    <row r="85" spans="9:23" x14ac:dyDescent="0.2">
      <c r="I85" s="28"/>
      <c r="J85" s="44" t="s">
        <v>109</v>
      </c>
      <c r="K85" s="44" t="s">
        <v>19</v>
      </c>
      <c r="L85" s="25" t="s">
        <v>68</v>
      </c>
      <c r="M85" s="25">
        <v>-0.2021</v>
      </c>
      <c r="N85" s="169"/>
      <c r="O85" s="166"/>
      <c r="V85" s="89"/>
      <c r="W85" s="90"/>
    </row>
    <row r="86" spans="9:23" x14ac:dyDescent="0.2">
      <c r="I86" s="20"/>
      <c r="J86" s="44" t="s">
        <v>63</v>
      </c>
      <c r="K86" s="44" t="s">
        <v>23</v>
      </c>
      <c r="L86" s="16" t="s">
        <v>62</v>
      </c>
      <c r="M86" s="16">
        <v>-0.21640000000000001</v>
      </c>
      <c r="N86" s="169"/>
      <c r="O86" s="166"/>
      <c r="V86" s="89"/>
      <c r="W86" s="90"/>
    </row>
    <row r="87" spans="9:23" x14ac:dyDescent="0.2">
      <c r="I87" s="38"/>
      <c r="J87" s="44" t="s">
        <v>109</v>
      </c>
      <c r="K87" s="44" t="s">
        <v>13</v>
      </c>
      <c r="L87" s="35" t="s">
        <v>64</v>
      </c>
      <c r="M87" s="35">
        <v>-0.22220000000000001</v>
      </c>
      <c r="N87" s="169"/>
      <c r="O87" s="166"/>
      <c r="V87" s="89"/>
      <c r="W87" s="90"/>
    </row>
    <row r="88" spans="9:23" x14ac:dyDescent="0.2">
      <c r="I88" s="32"/>
      <c r="J88" s="44" t="s">
        <v>35</v>
      </c>
      <c r="K88" s="44" t="s">
        <v>17</v>
      </c>
      <c r="L88" s="29" t="s">
        <v>66</v>
      </c>
      <c r="M88" s="29">
        <v>-0.2278</v>
      </c>
      <c r="N88" s="169"/>
      <c r="O88" s="166"/>
      <c r="V88" s="89"/>
      <c r="W88" s="90"/>
    </row>
    <row r="89" spans="9:23" x14ac:dyDescent="0.2">
      <c r="I89" s="28"/>
      <c r="J89" s="44" t="s">
        <v>33</v>
      </c>
      <c r="K89" s="44" t="s">
        <v>19</v>
      </c>
      <c r="L89" s="25" t="s">
        <v>68</v>
      </c>
      <c r="M89" s="25">
        <v>-0.2286</v>
      </c>
      <c r="N89" s="169"/>
      <c r="O89" s="166"/>
      <c r="V89" s="89"/>
      <c r="W89" s="90"/>
    </row>
    <row r="90" spans="9:23" x14ac:dyDescent="0.2">
      <c r="I90" s="38"/>
      <c r="J90" s="44" t="s">
        <v>63</v>
      </c>
      <c r="K90" s="44" t="s">
        <v>12</v>
      </c>
      <c r="L90" s="35" t="s">
        <v>64</v>
      </c>
      <c r="M90" s="35">
        <v>-0.23574000000000001</v>
      </c>
      <c r="N90" s="169"/>
      <c r="O90" s="166"/>
      <c r="V90" s="89"/>
      <c r="W90" s="90"/>
    </row>
    <row r="91" spans="9:23" x14ac:dyDescent="0.2">
      <c r="I91" s="20"/>
      <c r="J91" s="44" t="s">
        <v>35</v>
      </c>
      <c r="K91" s="44" t="s">
        <v>23</v>
      </c>
      <c r="L91" s="16" t="s">
        <v>62</v>
      </c>
      <c r="M91" s="16">
        <v>-0.25109999999999999</v>
      </c>
      <c r="N91" s="169"/>
      <c r="O91" s="166"/>
      <c r="V91" s="89"/>
      <c r="W91" s="90"/>
    </row>
    <row r="92" spans="9:23" x14ac:dyDescent="0.2">
      <c r="I92" s="20"/>
      <c r="J92" s="44" t="s">
        <v>107</v>
      </c>
      <c r="K92" s="44" t="s">
        <v>23</v>
      </c>
      <c r="L92" s="16" t="s">
        <v>62</v>
      </c>
      <c r="M92" s="16">
        <v>-0.25679999999999997</v>
      </c>
      <c r="N92" s="169"/>
      <c r="O92" s="166"/>
      <c r="V92" s="89"/>
      <c r="W92" s="90"/>
    </row>
    <row r="93" spans="9:23" x14ac:dyDescent="0.2">
      <c r="I93" s="38"/>
      <c r="J93" s="44" t="s">
        <v>105</v>
      </c>
      <c r="K93" s="44" t="s">
        <v>11</v>
      </c>
      <c r="L93" s="35" t="s">
        <v>64</v>
      </c>
      <c r="M93" s="35">
        <v>-0.26190000000000002</v>
      </c>
      <c r="N93" s="169"/>
      <c r="O93" s="166"/>
      <c r="V93" s="89"/>
      <c r="W93" s="90"/>
    </row>
    <row r="94" spans="9:23" x14ac:dyDescent="0.2">
      <c r="I94" s="24"/>
      <c r="J94" s="44" t="s">
        <v>102</v>
      </c>
      <c r="K94" s="44" t="s">
        <v>26</v>
      </c>
      <c r="L94" s="21" t="s">
        <v>70</v>
      </c>
      <c r="M94" s="21">
        <v>-0.2757</v>
      </c>
      <c r="N94" s="169"/>
      <c r="O94" s="166"/>
      <c r="V94" s="89"/>
      <c r="W94" s="90"/>
    </row>
    <row r="95" spans="9:23" x14ac:dyDescent="0.2">
      <c r="I95" s="28"/>
      <c r="J95" s="44" t="s">
        <v>109</v>
      </c>
      <c r="K95" s="44" t="s">
        <v>20</v>
      </c>
      <c r="L95" s="25" t="s">
        <v>68</v>
      </c>
      <c r="M95" s="25">
        <v>-0.27932000000000001</v>
      </c>
      <c r="N95" s="169"/>
      <c r="O95" s="166"/>
      <c r="V95" s="89"/>
      <c r="W95" s="90"/>
    </row>
    <row r="96" spans="9:23" x14ac:dyDescent="0.2">
      <c r="I96" s="38"/>
      <c r="J96" s="44" t="s">
        <v>63</v>
      </c>
      <c r="K96" s="44" t="s">
        <v>11</v>
      </c>
      <c r="L96" s="35" t="s">
        <v>64</v>
      </c>
      <c r="M96" s="35">
        <v>-0.28719</v>
      </c>
      <c r="N96" s="169"/>
      <c r="O96" s="166"/>
      <c r="V96" s="89"/>
      <c r="W96" s="90"/>
    </row>
    <row r="97" spans="9:23" x14ac:dyDescent="0.2">
      <c r="I97" s="28"/>
      <c r="J97" s="44" t="s">
        <v>102</v>
      </c>
      <c r="K97" s="44" t="s">
        <v>20</v>
      </c>
      <c r="L97" s="25" t="s">
        <v>68</v>
      </c>
      <c r="M97" s="25">
        <v>-0.31169999999999998</v>
      </c>
      <c r="N97" s="169"/>
      <c r="O97" s="166"/>
      <c r="V97" s="89"/>
      <c r="W97" s="90"/>
    </row>
    <row r="98" spans="9:23" x14ac:dyDescent="0.2">
      <c r="I98" s="28"/>
      <c r="J98" s="44" t="s">
        <v>105</v>
      </c>
      <c r="K98" s="44" t="s">
        <v>19</v>
      </c>
      <c r="L98" s="25" t="s">
        <v>68</v>
      </c>
      <c r="M98" s="25">
        <v>-0.33810000000000001</v>
      </c>
      <c r="N98" s="169"/>
      <c r="O98" s="166"/>
      <c r="V98" s="89"/>
      <c r="W98" s="90"/>
    </row>
    <row r="99" spans="9:23" x14ac:dyDescent="0.2">
      <c r="I99" s="28"/>
      <c r="J99" s="44" t="s">
        <v>102</v>
      </c>
      <c r="K99" s="44" t="s">
        <v>18</v>
      </c>
      <c r="L99" s="25" t="s">
        <v>68</v>
      </c>
      <c r="M99" s="25">
        <v>-0.34110000000000001</v>
      </c>
      <c r="N99" s="169"/>
      <c r="O99" s="166"/>
      <c r="V99" s="89"/>
      <c r="W99" s="90"/>
    </row>
    <row r="100" spans="9:23" x14ac:dyDescent="0.2">
      <c r="I100" s="32"/>
      <c r="J100" s="44" t="s">
        <v>33</v>
      </c>
      <c r="K100" s="44" t="s">
        <v>16</v>
      </c>
      <c r="L100" s="29" t="s">
        <v>66</v>
      </c>
      <c r="M100" s="29">
        <v>-0.34281</v>
      </c>
      <c r="N100" s="169"/>
      <c r="O100" s="166"/>
      <c r="V100" s="89"/>
      <c r="W100" s="90"/>
    </row>
    <row r="101" spans="9:23" x14ac:dyDescent="0.2">
      <c r="I101" s="38"/>
      <c r="J101" s="44" t="s">
        <v>107</v>
      </c>
      <c r="K101" s="44" t="s">
        <v>11</v>
      </c>
      <c r="L101" s="35" t="s">
        <v>64</v>
      </c>
      <c r="M101" s="35">
        <v>-0.3649</v>
      </c>
      <c r="N101" s="169"/>
      <c r="O101" s="166"/>
      <c r="V101" s="89"/>
      <c r="W101" s="90"/>
    </row>
    <row r="102" spans="9:23" x14ac:dyDescent="0.2">
      <c r="I102" s="38"/>
      <c r="J102" s="44" t="s">
        <v>35</v>
      </c>
      <c r="K102" s="44" t="s">
        <v>11</v>
      </c>
      <c r="L102" s="35" t="s">
        <v>64</v>
      </c>
      <c r="M102" s="35">
        <v>-0.37248999999999999</v>
      </c>
      <c r="N102" s="169"/>
      <c r="O102" s="166"/>
      <c r="V102" s="89"/>
      <c r="W102" s="90"/>
    </row>
    <row r="103" spans="9:23" x14ac:dyDescent="0.2">
      <c r="I103" s="32"/>
      <c r="J103" s="44" t="s">
        <v>98</v>
      </c>
      <c r="K103" s="44" t="s">
        <v>15</v>
      </c>
      <c r="L103" s="29" t="s">
        <v>66</v>
      </c>
      <c r="M103" s="29">
        <v>-0.4</v>
      </c>
      <c r="N103" s="169"/>
      <c r="O103" s="166"/>
      <c r="V103" s="89"/>
      <c r="W103" s="90"/>
    </row>
    <row r="104" spans="9:23" x14ac:dyDescent="0.2">
      <c r="I104" s="20"/>
      <c r="J104" s="44" t="s">
        <v>102</v>
      </c>
      <c r="K104" s="44" t="s">
        <v>21</v>
      </c>
      <c r="L104" s="16" t="s">
        <v>62</v>
      </c>
      <c r="M104" s="16">
        <v>-0.41058</v>
      </c>
      <c r="N104" s="169"/>
      <c r="O104" s="166"/>
      <c r="V104" s="89"/>
      <c r="W104" s="90"/>
    </row>
    <row r="105" spans="9:23" x14ac:dyDescent="0.2">
      <c r="I105" s="24"/>
      <c r="J105" s="44" t="s">
        <v>105</v>
      </c>
      <c r="K105" s="44" t="s">
        <v>25</v>
      </c>
      <c r="L105" s="21" t="s">
        <v>70</v>
      </c>
      <c r="M105" s="21">
        <v>-0.41899999999999998</v>
      </c>
      <c r="N105" s="169"/>
      <c r="O105" s="166"/>
      <c r="V105" s="89"/>
      <c r="W105" s="90"/>
    </row>
    <row r="106" spans="9:23" x14ac:dyDescent="0.2">
      <c r="I106" s="28"/>
      <c r="J106" s="44" t="s">
        <v>35</v>
      </c>
      <c r="K106" s="44" t="s">
        <v>18</v>
      </c>
      <c r="L106" s="25" t="s">
        <v>68</v>
      </c>
      <c r="M106" s="25">
        <v>-0.4219</v>
      </c>
      <c r="N106" s="169"/>
      <c r="O106" s="166"/>
      <c r="V106" s="89"/>
      <c r="W106" s="90"/>
    </row>
    <row r="107" spans="9:23" x14ac:dyDescent="0.2">
      <c r="I107" s="32"/>
      <c r="J107" s="44" t="s">
        <v>108</v>
      </c>
      <c r="K107" s="44" t="s">
        <v>16</v>
      </c>
      <c r="L107" s="29" t="s">
        <v>66</v>
      </c>
      <c r="M107" s="29">
        <v>-0.43640000000000001</v>
      </c>
      <c r="N107" s="169"/>
      <c r="O107" s="166"/>
      <c r="V107" s="89"/>
      <c r="W107" s="90"/>
    </row>
    <row r="108" spans="9:23" x14ac:dyDescent="0.2">
      <c r="I108" s="28"/>
      <c r="J108" s="44" t="s">
        <v>107</v>
      </c>
      <c r="K108" s="44" t="s">
        <v>18</v>
      </c>
      <c r="L108" s="25" t="s">
        <v>68</v>
      </c>
      <c r="M108" s="25">
        <v>-0.43809999999999999</v>
      </c>
      <c r="N108" s="169"/>
      <c r="O108" s="166"/>
      <c r="V108" s="89"/>
      <c r="W108" s="90"/>
    </row>
    <row r="109" spans="9:23" x14ac:dyDescent="0.2">
      <c r="I109" s="32"/>
      <c r="J109" s="44" t="s">
        <v>35</v>
      </c>
      <c r="K109" s="44" t="s">
        <v>15</v>
      </c>
      <c r="L109" s="29" t="s">
        <v>66</v>
      </c>
      <c r="M109" s="29">
        <v>-0.43903900000000001</v>
      </c>
      <c r="N109" s="169"/>
      <c r="O109" s="166"/>
      <c r="V109" s="89"/>
      <c r="W109" s="90"/>
    </row>
    <row r="110" spans="9:23" x14ac:dyDescent="0.2">
      <c r="I110" s="20"/>
      <c r="J110" s="44" t="s">
        <v>102</v>
      </c>
      <c r="K110" s="44" t="s">
        <v>23</v>
      </c>
      <c r="L110" s="16" t="s">
        <v>62</v>
      </c>
      <c r="M110" s="16">
        <v>-0.4471</v>
      </c>
      <c r="N110" s="169"/>
      <c r="O110" s="166"/>
      <c r="V110" s="89"/>
      <c r="W110" s="90"/>
    </row>
    <row r="111" spans="9:23" x14ac:dyDescent="0.2">
      <c r="I111" s="28"/>
      <c r="J111" s="44" t="s">
        <v>33</v>
      </c>
      <c r="K111" s="44" t="s">
        <v>18</v>
      </c>
      <c r="L111" s="25" t="s">
        <v>68</v>
      </c>
      <c r="M111" s="25">
        <v>-0.45710000000000001</v>
      </c>
      <c r="N111" s="169"/>
      <c r="O111" s="166"/>
      <c r="V111" s="89"/>
      <c r="W111" s="90"/>
    </row>
    <row r="112" spans="9:23" x14ac:dyDescent="0.2">
      <c r="I112" s="24"/>
      <c r="J112" s="44" t="s">
        <v>35</v>
      </c>
      <c r="K112" s="44" t="s">
        <v>26</v>
      </c>
      <c r="L112" s="21" t="s">
        <v>70</v>
      </c>
      <c r="M112" s="21">
        <v>-0.48309999999999997</v>
      </c>
      <c r="N112" s="169"/>
      <c r="O112" s="166"/>
      <c r="V112" s="89"/>
      <c r="W112" s="90"/>
    </row>
    <row r="113" spans="9:23" x14ac:dyDescent="0.2">
      <c r="I113" s="32"/>
      <c r="J113" s="44" t="s">
        <v>35</v>
      </c>
      <c r="K113" s="44" t="s">
        <v>16</v>
      </c>
      <c r="L113" s="29" t="s">
        <v>66</v>
      </c>
      <c r="M113" s="29">
        <v>-0.48480200000000001</v>
      </c>
      <c r="N113" s="169"/>
      <c r="O113" s="166"/>
      <c r="V113" s="89"/>
      <c r="W113" s="90"/>
    </row>
    <row r="114" spans="9:23" x14ac:dyDescent="0.2">
      <c r="I114" s="24"/>
      <c r="J114" s="44" t="s">
        <v>109</v>
      </c>
      <c r="K114" s="44" t="s">
        <v>26</v>
      </c>
      <c r="L114" s="21" t="s">
        <v>70</v>
      </c>
      <c r="M114" s="21">
        <v>-0.49567</v>
      </c>
      <c r="N114" s="169"/>
      <c r="O114" s="166"/>
      <c r="V114" s="89"/>
      <c r="W114" s="90"/>
    </row>
    <row r="115" spans="9:23" x14ac:dyDescent="0.2">
      <c r="I115" s="24"/>
      <c r="J115" s="44" t="s">
        <v>107</v>
      </c>
      <c r="K115" s="44" t="s">
        <v>24</v>
      </c>
      <c r="L115" s="21" t="s">
        <v>70</v>
      </c>
      <c r="M115" s="21">
        <v>-0.51639999999999997</v>
      </c>
      <c r="N115" s="169"/>
      <c r="O115" s="166"/>
      <c r="V115" s="89"/>
      <c r="W115" s="90"/>
    </row>
    <row r="116" spans="9:23" x14ac:dyDescent="0.2">
      <c r="I116" s="38"/>
      <c r="J116" s="44" t="s">
        <v>108</v>
      </c>
      <c r="K116" s="44" t="s">
        <v>14</v>
      </c>
      <c r="L116" s="35" t="s">
        <v>64</v>
      </c>
      <c r="M116" s="35">
        <v>-0.51980000000000004</v>
      </c>
      <c r="N116" s="169"/>
      <c r="O116" s="166"/>
      <c r="V116" s="89"/>
      <c r="W116" s="90"/>
    </row>
    <row r="117" spans="9:23" x14ac:dyDescent="0.2">
      <c r="I117" s="24"/>
      <c r="J117" s="44" t="s">
        <v>105</v>
      </c>
      <c r="K117" s="44" t="s">
        <v>26</v>
      </c>
      <c r="L117" s="21" t="s">
        <v>70</v>
      </c>
      <c r="M117" s="21">
        <v>-0.52859999999999996</v>
      </c>
      <c r="N117" s="169"/>
      <c r="O117" s="166"/>
      <c r="V117" s="89"/>
      <c r="W117" s="90"/>
    </row>
    <row r="118" spans="9:23" x14ac:dyDescent="0.2">
      <c r="I118" s="28"/>
      <c r="J118" s="44" t="s">
        <v>105</v>
      </c>
      <c r="K118" s="44" t="s">
        <v>20</v>
      </c>
      <c r="L118" s="25" t="s">
        <v>68</v>
      </c>
      <c r="M118" s="25">
        <v>-0.54290000000000005</v>
      </c>
      <c r="N118" s="169"/>
      <c r="O118" s="166"/>
      <c r="V118" s="89"/>
      <c r="W118" s="90"/>
    </row>
    <row r="119" spans="9:23" x14ac:dyDescent="0.2">
      <c r="I119" s="32"/>
      <c r="J119" s="44" t="s">
        <v>105</v>
      </c>
      <c r="K119" s="44" t="s">
        <v>16</v>
      </c>
      <c r="L119" s="29" t="s">
        <v>66</v>
      </c>
      <c r="M119" s="29">
        <v>-0.54459999999999997</v>
      </c>
      <c r="N119" s="169"/>
      <c r="O119" s="166"/>
      <c r="V119" s="89"/>
      <c r="W119" s="90"/>
    </row>
    <row r="120" spans="9:23" x14ac:dyDescent="0.2">
      <c r="I120" s="20"/>
      <c r="J120" s="44" t="s">
        <v>63</v>
      </c>
      <c r="K120" s="44" t="s">
        <v>22</v>
      </c>
      <c r="L120" s="16" t="s">
        <v>62</v>
      </c>
      <c r="M120" s="16">
        <v>-0.61526999999999998</v>
      </c>
      <c r="N120" s="169"/>
      <c r="O120" s="166" t="s">
        <v>103</v>
      </c>
      <c r="V120" s="89"/>
      <c r="W120" s="90"/>
    </row>
    <row r="121" spans="9:23" x14ac:dyDescent="0.2">
      <c r="I121" s="24"/>
      <c r="J121" s="44" t="s">
        <v>102</v>
      </c>
      <c r="K121" s="44" t="s">
        <v>24</v>
      </c>
      <c r="L121" s="21" t="s">
        <v>70</v>
      </c>
      <c r="M121" s="21">
        <v>-0.62680000000000002</v>
      </c>
      <c r="N121" s="169"/>
      <c r="O121" s="166"/>
      <c r="V121" s="89"/>
      <c r="W121" s="90"/>
    </row>
    <row r="122" spans="9:23" x14ac:dyDescent="0.2">
      <c r="I122" s="38"/>
      <c r="J122" s="44" t="s">
        <v>108</v>
      </c>
      <c r="K122" s="44" t="s">
        <v>11</v>
      </c>
      <c r="L122" s="35" t="s">
        <v>64</v>
      </c>
      <c r="M122" s="35">
        <v>-0.62729999999999997</v>
      </c>
      <c r="N122" s="169"/>
      <c r="O122" s="166"/>
      <c r="V122" s="89"/>
      <c r="W122" s="90"/>
    </row>
    <row r="123" spans="9:23" x14ac:dyDescent="0.2">
      <c r="I123" s="20"/>
      <c r="J123" s="44" t="s">
        <v>63</v>
      </c>
      <c r="K123" s="44" t="s">
        <v>21</v>
      </c>
      <c r="L123" s="16" t="s">
        <v>62</v>
      </c>
      <c r="M123" s="16">
        <v>-0.64259999999999995</v>
      </c>
      <c r="N123" s="169"/>
      <c r="O123" s="166"/>
      <c r="V123" s="89"/>
      <c r="W123" s="90"/>
    </row>
    <row r="124" spans="9:23" x14ac:dyDescent="0.2">
      <c r="I124" s="28"/>
      <c r="J124" s="44" t="s">
        <v>63</v>
      </c>
      <c r="K124" s="44" t="s">
        <v>20</v>
      </c>
      <c r="L124" s="25" t="s">
        <v>68</v>
      </c>
      <c r="M124" s="25">
        <v>-0.67249999999999999</v>
      </c>
      <c r="N124" s="169"/>
      <c r="O124" s="166"/>
      <c r="V124" s="89"/>
      <c r="W124" s="90"/>
    </row>
    <row r="125" spans="9:23" x14ac:dyDescent="0.2">
      <c r="I125" s="20"/>
      <c r="J125" s="44" t="s">
        <v>98</v>
      </c>
      <c r="K125" s="44" t="s">
        <v>23</v>
      </c>
      <c r="L125" s="16" t="s">
        <v>62</v>
      </c>
      <c r="M125" s="16">
        <v>-0.67859999999999998</v>
      </c>
      <c r="N125" s="169"/>
      <c r="O125" s="166"/>
      <c r="V125" s="89"/>
      <c r="W125" s="90"/>
    </row>
    <row r="126" spans="9:23" x14ac:dyDescent="0.2">
      <c r="I126" s="24"/>
      <c r="J126" s="44" t="s">
        <v>33</v>
      </c>
      <c r="K126" s="44" t="s">
        <v>24</v>
      </c>
      <c r="L126" s="21" t="s">
        <v>70</v>
      </c>
      <c r="M126" s="21">
        <v>-0.68579999999999997</v>
      </c>
      <c r="N126" s="169"/>
      <c r="O126" s="166"/>
      <c r="V126" s="89"/>
      <c r="W126" s="90"/>
    </row>
    <row r="127" spans="9:23" x14ac:dyDescent="0.2">
      <c r="I127" s="24"/>
      <c r="J127" s="44" t="s">
        <v>63</v>
      </c>
      <c r="K127" s="44" t="s">
        <v>24</v>
      </c>
      <c r="L127" s="21" t="s">
        <v>70</v>
      </c>
      <c r="M127" s="21">
        <v>-0.70640000000000003</v>
      </c>
      <c r="N127" s="169"/>
      <c r="O127" s="166"/>
      <c r="V127" s="89"/>
      <c r="W127" s="90"/>
    </row>
    <row r="128" spans="9:23" x14ac:dyDescent="0.2">
      <c r="I128" s="24"/>
      <c r="J128" s="44" t="s">
        <v>98</v>
      </c>
      <c r="K128" s="44" t="s">
        <v>25</v>
      </c>
      <c r="L128" s="21" t="s">
        <v>70</v>
      </c>
      <c r="M128" s="21">
        <v>-0.70709999999999995</v>
      </c>
      <c r="N128" s="169"/>
      <c r="O128" s="166"/>
      <c r="V128" s="89"/>
      <c r="W128" s="90"/>
    </row>
    <row r="129" spans="9:23" x14ac:dyDescent="0.2">
      <c r="I129" s="24"/>
      <c r="J129" s="44" t="s">
        <v>63</v>
      </c>
      <c r="K129" s="44" t="s">
        <v>26</v>
      </c>
      <c r="L129" s="21" t="s">
        <v>70</v>
      </c>
      <c r="M129" s="21">
        <v>-0.72860000000000003</v>
      </c>
      <c r="N129" s="169"/>
      <c r="O129" s="166"/>
      <c r="V129" s="89"/>
      <c r="W129" s="90"/>
    </row>
    <row r="130" spans="9:23" x14ac:dyDescent="0.2">
      <c r="I130" s="28"/>
      <c r="J130" s="44" t="s">
        <v>63</v>
      </c>
      <c r="K130" s="44" t="s">
        <v>18</v>
      </c>
      <c r="L130" s="25" t="s">
        <v>68</v>
      </c>
      <c r="M130" s="25">
        <v>-0.73470000000000002</v>
      </c>
      <c r="N130" s="169"/>
      <c r="O130" s="166"/>
      <c r="V130" s="89"/>
      <c r="W130" s="90"/>
    </row>
    <row r="131" spans="9:23" x14ac:dyDescent="0.2">
      <c r="I131" s="24"/>
      <c r="J131" s="44" t="s">
        <v>63</v>
      </c>
      <c r="K131" s="44" t="s">
        <v>25</v>
      </c>
      <c r="L131" s="21" t="s">
        <v>70</v>
      </c>
      <c r="M131" s="21">
        <v>-0.73780000000000001</v>
      </c>
      <c r="N131" s="169"/>
      <c r="O131" s="166"/>
      <c r="V131" s="89"/>
      <c r="W131" s="90"/>
    </row>
    <row r="132" spans="9:23" x14ac:dyDescent="0.2">
      <c r="I132" s="32"/>
      <c r="J132" s="44" t="s">
        <v>102</v>
      </c>
      <c r="K132" s="44" t="s">
        <v>15</v>
      </c>
      <c r="L132" s="29" t="s">
        <v>66</v>
      </c>
      <c r="M132" s="29">
        <v>-0.79769999999999996</v>
      </c>
      <c r="N132" s="169"/>
      <c r="O132" s="166"/>
      <c r="V132" s="89"/>
      <c r="W132" s="90"/>
    </row>
    <row r="133" spans="9:23" x14ac:dyDescent="0.2">
      <c r="I133" s="20"/>
      <c r="J133" s="44" t="s">
        <v>98</v>
      </c>
      <c r="K133" s="44" t="s">
        <v>21</v>
      </c>
      <c r="L133" s="16" t="s">
        <v>62</v>
      </c>
      <c r="M133" s="16">
        <v>-0.80710000000000004</v>
      </c>
      <c r="N133" s="169"/>
      <c r="O133" s="166"/>
      <c r="V133" s="89"/>
      <c r="W133" s="90"/>
    </row>
    <row r="134" spans="9:23" x14ac:dyDescent="0.2">
      <c r="I134" s="24"/>
      <c r="J134" s="44" t="s">
        <v>98</v>
      </c>
      <c r="K134" s="44" t="s">
        <v>26</v>
      </c>
      <c r="L134" s="21" t="s">
        <v>70</v>
      </c>
      <c r="M134" s="21">
        <v>-0.81430000000000002</v>
      </c>
      <c r="N134" s="169"/>
      <c r="O134" s="166"/>
      <c r="V134" s="89"/>
      <c r="W134" s="90"/>
    </row>
    <row r="135" spans="9:23" x14ac:dyDescent="0.2">
      <c r="I135" s="24"/>
      <c r="J135" s="44" t="s">
        <v>35</v>
      </c>
      <c r="K135" s="44" t="s">
        <v>24</v>
      </c>
      <c r="L135" s="21" t="s">
        <v>70</v>
      </c>
      <c r="M135" s="21">
        <v>-0.81706100000000004</v>
      </c>
      <c r="N135" s="169"/>
      <c r="O135" s="166"/>
      <c r="V135" s="89"/>
      <c r="W135" s="90"/>
    </row>
    <row r="136" spans="9:23" x14ac:dyDescent="0.2">
      <c r="I136" s="32"/>
      <c r="J136" s="44" t="s">
        <v>98</v>
      </c>
      <c r="K136" s="44" t="s">
        <v>17</v>
      </c>
      <c r="L136" s="29" t="s">
        <v>66</v>
      </c>
      <c r="M136" s="29">
        <v>-0.8286</v>
      </c>
      <c r="N136" s="169"/>
      <c r="O136" s="166"/>
      <c r="V136" s="89"/>
      <c r="W136" s="90"/>
    </row>
    <row r="137" spans="9:23" x14ac:dyDescent="0.2">
      <c r="I137" s="32"/>
      <c r="J137" s="44" t="s">
        <v>107</v>
      </c>
      <c r="K137" s="44" t="s">
        <v>17</v>
      </c>
      <c r="L137" s="29" t="s">
        <v>66</v>
      </c>
      <c r="M137" s="29">
        <v>-0.82887</v>
      </c>
      <c r="N137" s="169"/>
      <c r="O137" s="166"/>
      <c r="V137" s="89"/>
      <c r="W137" s="90"/>
    </row>
    <row r="138" spans="9:23" x14ac:dyDescent="0.2">
      <c r="I138" s="20"/>
      <c r="J138" s="44" t="s">
        <v>105</v>
      </c>
      <c r="K138" s="44" t="s">
        <v>21</v>
      </c>
      <c r="L138" s="16" t="s">
        <v>62</v>
      </c>
      <c r="M138" s="16">
        <v>-0.84282999999999997</v>
      </c>
      <c r="N138" s="169"/>
      <c r="O138" s="166"/>
      <c r="V138" s="89"/>
      <c r="W138" s="90"/>
    </row>
    <row r="139" spans="9:23" x14ac:dyDescent="0.2">
      <c r="I139" s="20"/>
      <c r="J139" s="44" t="s">
        <v>98</v>
      </c>
      <c r="K139" s="44" t="s">
        <v>22</v>
      </c>
      <c r="L139" s="16" t="s">
        <v>62</v>
      </c>
      <c r="M139" s="16">
        <v>-0.85709999999999997</v>
      </c>
      <c r="N139" s="169"/>
      <c r="O139" s="166"/>
      <c r="V139" s="89"/>
      <c r="W139" s="90"/>
    </row>
    <row r="140" spans="9:23" x14ac:dyDescent="0.2">
      <c r="I140" s="28"/>
      <c r="J140" s="44" t="s">
        <v>105</v>
      </c>
      <c r="K140" s="44" t="s">
        <v>18</v>
      </c>
      <c r="L140" s="25" t="s">
        <v>68</v>
      </c>
      <c r="M140" s="25">
        <v>-0.86189000000000004</v>
      </c>
      <c r="N140" s="169"/>
      <c r="O140" s="166"/>
      <c r="V140" s="89"/>
      <c r="W140" s="90"/>
    </row>
    <row r="141" spans="9:23" x14ac:dyDescent="0.2">
      <c r="I141" s="28"/>
      <c r="J141" s="44" t="s">
        <v>63</v>
      </c>
      <c r="K141" s="44" t="s">
        <v>19</v>
      </c>
      <c r="L141" s="25" t="s">
        <v>68</v>
      </c>
      <c r="M141" s="25">
        <v>-0.87890000000000001</v>
      </c>
      <c r="N141" s="169"/>
      <c r="O141" s="166"/>
      <c r="V141" s="89"/>
      <c r="W141" s="90"/>
    </row>
    <row r="142" spans="9:23" x14ac:dyDescent="0.2">
      <c r="I142" s="20"/>
      <c r="J142" s="44" t="s">
        <v>33</v>
      </c>
      <c r="K142" s="44" t="s">
        <v>22</v>
      </c>
      <c r="L142" s="16" t="s">
        <v>62</v>
      </c>
      <c r="M142" s="16">
        <v>-0.91420000000000001</v>
      </c>
      <c r="N142" s="169"/>
      <c r="O142" s="166"/>
      <c r="V142" s="89"/>
      <c r="W142" s="90"/>
    </row>
    <row r="143" spans="9:23" x14ac:dyDescent="0.2">
      <c r="I143" s="20"/>
      <c r="J143" s="44" t="s">
        <v>33</v>
      </c>
      <c r="K143" s="44" t="s">
        <v>21</v>
      </c>
      <c r="L143" s="16" t="s">
        <v>62</v>
      </c>
      <c r="M143" s="16">
        <v>-0.9143</v>
      </c>
      <c r="N143" s="169"/>
      <c r="O143" s="166"/>
      <c r="V143" s="89"/>
      <c r="W143" s="90"/>
    </row>
    <row r="144" spans="9:23" x14ac:dyDescent="0.2">
      <c r="I144" s="32"/>
      <c r="J144" s="44" t="s">
        <v>102</v>
      </c>
      <c r="K144" s="44" t="s">
        <v>17</v>
      </c>
      <c r="L144" s="29" t="s">
        <v>66</v>
      </c>
      <c r="M144" s="29">
        <v>-0.92174</v>
      </c>
      <c r="N144" s="169"/>
      <c r="O144" s="166"/>
      <c r="V144" s="89"/>
      <c r="W144" s="90"/>
    </row>
    <row r="145" spans="9:23" x14ac:dyDescent="0.2">
      <c r="I145" s="24"/>
      <c r="J145" s="44" t="s">
        <v>33</v>
      </c>
      <c r="K145" s="44" t="s">
        <v>25</v>
      </c>
      <c r="L145" s="21" t="s">
        <v>70</v>
      </c>
      <c r="M145" s="21">
        <v>-0.97150000000000003</v>
      </c>
      <c r="N145" s="169"/>
      <c r="O145" s="166"/>
      <c r="V145" s="89"/>
      <c r="W145" s="90"/>
    </row>
    <row r="146" spans="9:23" x14ac:dyDescent="0.2">
      <c r="I146" s="24"/>
      <c r="J146" s="44" t="s">
        <v>105</v>
      </c>
      <c r="K146" s="44" t="s">
        <v>24</v>
      </c>
      <c r="L146" s="21" t="s">
        <v>70</v>
      </c>
      <c r="M146" s="21">
        <v>-1.0046999999999999</v>
      </c>
      <c r="N146" s="169"/>
      <c r="O146" s="166"/>
      <c r="V146" s="89"/>
      <c r="W146" s="90"/>
    </row>
    <row r="147" spans="9:23" x14ac:dyDescent="0.2">
      <c r="I147" s="32"/>
      <c r="J147" s="44" t="s">
        <v>107</v>
      </c>
      <c r="K147" s="44" t="s">
        <v>15</v>
      </c>
      <c r="L147" s="29" t="s">
        <v>66</v>
      </c>
      <c r="M147" s="29">
        <v>-1.1009</v>
      </c>
      <c r="N147" s="169"/>
      <c r="O147" s="166"/>
      <c r="V147" s="89"/>
      <c r="W147" s="90"/>
    </row>
    <row r="148" spans="9:23" x14ac:dyDescent="0.2">
      <c r="I148" s="24"/>
      <c r="J148" s="44" t="s">
        <v>98</v>
      </c>
      <c r="K148" s="44" t="s">
        <v>24</v>
      </c>
      <c r="L148" s="21" t="s">
        <v>70</v>
      </c>
      <c r="M148" s="21">
        <v>-1.2428999999999999</v>
      </c>
      <c r="N148" s="169"/>
      <c r="O148" s="166"/>
      <c r="V148" s="89"/>
      <c r="W148" s="90"/>
    </row>
    <row r="149" spans="9:23" x14ac:dyDescent="0.2">
      <c r="V149" s="89"/>
      <c r="W149" s="90"/>
    </row>
    <row r="150" spans="9:23" x14ac:dyDescent="0.2">
      <c r="V150" s="89"/>
      <c r="W150" s="90"/>
    </row>
    <row r="151" spans="9:23" x14ac:dyDescent="0.2">
      <c r="W151" s="90"/>
    </row>
    <row r="152" spans="9:23" x14ac:dyDescent="0.2">
      <c r="W152" s="90"/>
    </row>
    <row r="153" spans="9:23" x14ac:dyDescent="0.2">
      <c r="W153" s="90"/>
    </row>
    <row r="154" spans="9:23" x14ac:dyDescent="0.2">
      <c r="W154" s="90"/>
    </row>
    <row r="155" spans="9:23" x14ac:dyDescent="0.2">
      <c r="W155" s="90"/>
    </row>
    <row r="156" spans="9:23" x14ac:dyDescent="0.2">
      <c r="W156" s="90"/>
    </row>
    <row r="157" spans="9:23" x14ac:dyDescent="0.2">
      <c r="W157" s="90"/>
    </row>
    <row r="158" spans="9:23" x14ac:dyDescent="0.2">
      <c r="W158" s="90"/>
    </row>
    <row r="159" spans="9:23" x14ac:dyDescent="0.2">
      <c r="W159" s="90"/>
    </row>
    <row r="160" spans="9:23" x14ac:dyDescent="0.2">
      <c r="W160" s="90"/>
    </row>
    <row r="161" spans="23:23" x14ac:dyDescent="0.2">
      <c r="W161" s="90"/>
    </row>
    <row r="162" spans="23:23" x14ac:dyDescent="0.2">
      <c r="W162" s="90"/>
    </row>
    <row r="163" spans="23:23" x14ac:dyDescent="0.2">
      <c r="W163" s="90"/>
    </row>
    <row r="164" spans="23:23" x14ac:dyDescent="0.2">
      <c r="W164" s="90"/>
    </row>
    <row r="165" spans="23:23" x14ac:dyDescent="0.2">
      <c r="W165" s="90"/>
    </row>
    <row r="166" spans="23:23" x14ac:dyDescent="0.2">
      <c r="W166" s="90"/>
    </row>
  </sheetData>
  <mergeCells count="19">
    <mergeCell ref="N65:N148"/>
    <mergeCell ref="O65:O119"/>
    <mergeCell ref="O120:O148"/>
    <mergeCell ref="E25:F25"/>
    <mergeCell ref="E26:F26"/>
    <mergeCell ref="A4:F4"/>
    <mergeCell ref="E23:F23"/>
    <mergeCell ref="A5:C5"/>
    <mergeCell ref="D5:F5"/>
    <mergeCell ref="O7:O22"/>
    <mergeCell ref="A13:C13"/>
    <mergeCell ref="D13:F13"/>
    <mergeCell ref="A21:C21"/>
    <mergeCell ref="O23:O64"/>
    <mergeCell ref="E21:F21"/>
    <mergeCell ref="N5:N64"/>
    <mergeCell ref="O5:O6"/>
    <mergeCell ref="E22:F22"/>
    <mergeCell ref="E24:F2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5C987-F931-344A-8106-E26601C817A5}">
  <dimension ref="A1:E20"/>
  <sheetViews>
    <sheetView workbookViewId="0">
      <selection activeCell="A3" sqref="A3"/>
    </sheetView>
  </sheetViews>
  <sheetFormatPr baseColWidth="10" defaultRowHeight="16" x14ac:dyDescent="0.2"/>
  <cols>
    <col min="1" max="1" width="13.83203125" customWidth="1"/>
    <col min="2" max="2" width="20.6640625" customWidth="1"/>
    <col min="3" max="3" width="15" customWidth="1"/>
    <col min="4" max="4" width="12.83203125" customWidth="1"/>
    <col min="5" max="5" width="32.6640625" customWidth="1"/>
  </cols>
  <sheetData>
    <row r="1" spans="1:5" x14ac:dyDescent="0.2">
      <c r="A1" s="3" t="s">
        <v>114</v>
      </c>
    </row>
    <row r="2" spans="1:5" s="3" customFormat="1" x14ac:dyDescent="0.2">
      <c r="A2" s="3" t="s">
        <v>42</v>
      </c>
    </row>
    <row r="3" spans="1:5" x14ac:dyDescent="0.2">
      <c r="A3" s="3" t="s">
        <v>151</v>
      </c>
    </row>
    <row r="4" spans="1:5" x14ac:dyDescent="0.2">
      <c r="A4" s="168" t="s">
        <v>40</v>
      </c>
      <c r="B4" s="168"/>
      <c r="D4" s="168" t="s">
        <v>41</v>
      </c>
      <c r="E4" s="168"/>
    </row>
    <row r="5" spans="1:5" x14ac:dyDescent="0.2">
      <c r="A5" s="2" t="s">
        <v>38</v>
      </c>
      <c r="B5" s="2" t="s">
        <v>39</v>
      </c>
      <c r="D5" s="9" t="s">
        <v>38</v>
      </c>
      <c r="E5" s="2" t="s">
        <v>47</v>
      </c>
    </row>
    <row r="6" spans="1:5" x14ac:dyDescent="0.2">
      <c r="A6" s="1">
        <v>32</v>
      </c>
      <c r="B6" s="5">
        <v>10.837962259999999</v>
      </c>
      <c r="D6" s="1">
        <v>32</v>
      </c>
      <c r="E6" s="4">
        <v>4.0559150000000002E-3</v>
      </c>
    </row>
    <row r="7" spans="1:5" x14ac:dyDescent="0.2">
      <c r="A7" s="1">
        <v>23</v>
      </c>
      <c r="B7" s="5">
        <v>8.7219804669999998</v>
      </c>
      <c r="D7" s="1">
        <v>23</v>
      </c>
      <c r="E7" s="4">
        <v>5.6385250000000001E-3</v>
      </c>
    </row>
    <row r="8" spans="1:5" x14ac:dyDescent="0.2">
      <c r="A8" s="1">
        <v>52</v>
      </c>
      <c r="B8" s="5">
        <v>13.795004369999999</v>
      </c>
      <c r="D8" s="1">
        <v>52</v>
      </c>
      <c r="E8" s="4">
        <v>3.0760420000000002E-3</v>
      </c>
    </row>
    <row r="9" spans="1:5" x14ac:dyDescent="0.2">
      <c r="A9" s="1">
        <v>41</v>
      </c>
      <c r="B9" s="5">
        <v>15.69513843</v>
      </c>
      <c r="D9" s="1">
        <v>41</v>
      </c>
      <c r="E9" s="4">
        <v>1.8752020000000001E-3</v>
      </c>
    </row>
    <row r="10" spans="1:5" x14ac:dyDescent="0.2">
      <c r="A10" s="1">
        <v>57</v>
      </c>
      <c r="B10" s="5">
        <v>18.100757080000001</v>
      </c>
      <c r="D10" s="1">
        <v>57</v>
      </c>
      <c r="E10" s="4">
        <v>1.604568E-3</v>
      </c>
    </row>
    <row r="11" spans="1:5" x14ac:dyDescent="0.2">
      <c r="A11" s="1">
        <v>40</v>
      </c>
      <c r="B11" s="5">
        <v>16.099903810000001</v>
      </c>
      <c r="D11" s="1">
        <v>40</v>
      </c>
      <c r="E11" s="4">
        <v>2.517848E-3</v>
      </c>
    </row>
    <row r="12" spans="1:5" x14ac:dyDescent="0.2">
      <c r="A12" s="1">
        <v>40</v>
      </c>
      <c r="B12" s="5">
        <v>9.6958336599999999</v>
      </c>
      <c r="D12" s="1">
        <v>40</v>
      </c>
      <c r="E12" s="4">
        <v>3.2654440000000002E-3</v>
      </c>
    </row>
    <row r="13" spans="1:5" x14ac:dyDescent="0.2">
      <c r="A13" s="1">
        <v>34</v>
      </c>
      <c r="B13" s="5">
        <v>8.9608622649999994</v>
      </c>
      <c r="D13" s="1">
        <v>34</v>
      </c>
      <c r="E13" s="4">
        <v>4.9466570000000001E-3</v>
      </c>
    </row>
    <row r="14" spans="1:5" x14ac:dyDescent="0.2">
      <c r="A14" s="1">
        <v>25</v>
      </c>
      <c r="B14" s="5">
        <v>13.45010851</v>
      </c>
      <c r="D14" s="1">
        <v>25</v>
      </c>
      <c r="E14" s="4">
        <v>3.1904699999999999E-3</v>
      </c>
    </row>
    <row r="15" spans="1:5" x14ac:dyDescent="0.2">
      <c r="A15" s="1">
        <v>33</v>
      </c>
      <c r="B15" s="5">
        <v>13.995217240000001</v>
      </c>
      <c r="D15" s="1">
        <v>33</v>
      </c>
      <c r="E15" s="4">
        <v>2.2803139999999999E-3</v>
      </c>
    </row>
    <row r="16" spans="1:5" x14ac:dyDescent="0.2">
      <c r="A16" s="1">
        <v>56</v>
      </c>
      <c r="B16" s="5">
        <v>18.759663759999999</v>
      </c>
      <c r="D16" s="1">
        <v>56</v>
      </c>
      <c r="E16" s="4">
        <v>2.4629719999999999E-3</v>
      </c>
    </row>
    <row r="17" spans="1:5" x14ac:dyDescent="0.2">
      <c r="A17" s="1">
        <v>45</v>
      </c>
      <c r="B17" s="5">
        <v>14.85972598</v>
      </c>
      <c r="D17" s="1">
        <v>45</v>
      </c>
      <c r="E17" s="4">
        <v>3.1028570000000001E-3</v>
      </c>
    </row>
    <row r="19" spans="1:5" x14ac:dyDescent="0.2">
      <c r="A19" s="3" t="s">
        <v>43</v>
      </c>
      <c r="B19" s="10">
        <v>0.75</v>
      </c>
      <c r="D19" s="3" t="s">
        <v>43</v>
      </c>
      <c r="E19" s="10">
        <v>-0.67</v>
      </c>
    </row>
    <row r="20" spans="1:5" x14ac:dyDescent="0.2">
      <c r="A20" s="3" t="s">
        <v>44</v>
      </c>
      <c r="B20" s="5">
        <v>7.0000000000000001E-3</v>
      </c>
      <c r="D20" s="3" t="s">
        <v>44</v>
      </c>
      <c r="E20" s="4">
        <v>1.9E-2</v>
      </c>
    </row>
  </sheetData>
  <mergeCells count="2">
    <mergeCell ref="A4:B4"/>
    <mergeCell ref="D4:E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F0834-757B-8549-9BF3-EF5DE5846EE2}">
  <dimension ref="A1:AH47"/>
  <sheetViews>
    <sheetView zoomScaleNormal="100" workbookViewId="0"/>
  </sheetViews>
  <sheetFormatPr baseColWidth="10" defaultRowHeight="16" x14ac:dyDescent="0.2"/>
  <cols>
    <col min="1" max="1" width="24.33203125" customWidth="1"/>
  </cols>
  <sheetData>
    <row r="1" spans="1:34" x14ac:dyDescent="0.2">
      <c r="A1" s="3" t="s">
        <v>114</v>
      </c>
    </row>
    <row r="2" spans="1:34" x14ac:dyDescent="0.2">
      <c r="A2" s="3" t="s">
        <v>45</v>
      </c>
      <c r="B2" s="3"/>
    </row>
    <row r="3" spans="1:34" x14ac:dyDescent="0.2">
      <c r="A3" s="3" t="s">
        <v>151</v>
      </c>
    </row>
    <row r="4" spans="1:34" x14ac:dyDescent="0.2">
      <c r="A4" s="2"/>
      <c r="B4" s="6" t="s">
        <v>33</v>
      </c>
      <c r="C4" s="6" t="s">
        <v>28</v>
      </c>
      <c r="D4" s="6" t="s">
        <v>32</v>
      </c>
      <c r="E4" s="6" t="s">
        <v>30</v>
      </c>
      <c r="F4" s="6" t="s">
        <v>29</v>
      </c>
      <c r="G4" s="6" t="s">
        <v>27</v>
      </c>
      <c r="H4" s="6" t="s">
        <v>31</v>
      </c>
      <c r="I4" s="6" t="s">
        <v>34</v>
      </c>
      <c r="J4" s="6" t="s">
        <v>35</v>
      </c>
      <c r="M4" s="6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2" t="s">
        <v>6</v>
      </c>
      <c r="B5" s="10">
        <v>8.7569999999999995E-2</v>
      </c>
      <c r="C5" s="10">
        <v>0.1333</v>
      </c>
      <c r="D5" s="10">
        <v>-8.5150000000000003E-2</v>
      </c>
      <c r="E5" s="10">
        <v>0.47870000000000001</v>
      </c>
      <c r="F5" s="10">
        <v>-8.609E-2</v>
      </c>
      <c r="G5" s="10">
        <v>-0.1323</v>
      </c>
      <c r="H5" s="10">
        <v>-2.988E-2</v>
      </c>
      <c r="I5" s="10">
        <v>0.33279999999999998</v>
      </c>
      <c r="J5" s="10">
        <v>-0.11219999999999999</v>
      </c>
      <c r="K5" s="1"/>
      <c r="M5" s="6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2" t="s">
        <v>7</v>
      </c>
      <c r="B6" s="10">
        <v>3.1519999999999999E-2</v>
      </c>
      <c r="C6" s="10">
        <v>0.4965</v>
      </c>
      <c r="D6" s="10">
        <v>0.57130000000000003</v>
      </c>
      <c r="E6" s="10">
        <v>0.8528</v>
      </c>
      <c r="F6" s="10">
        <v>-2.8570000000000002E-2</v>
      </c>
      <c r="G6" s="10">
        <v>-2.0669999999999998E-3</v>
      </c>
      <c r="H6" s="10">
        <v>0.31230000000000002</v>
      </c>
      <c r="I6" s="10">
        <v>0.18190000000000001</v>
      </c>
      <c r="J6" s="10">
        <v>0.14000000000000001</v>
      </c>
      <c r="K6" s="1"/>
      <c r="M6" s="6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2" t="s">
        <v>8</v>
      </c>
      <c r="B7" s="10">
        <v>0.11210000000000001</v>
      </c>
      <c r="C7" s="10">
        <v>-0.15060000000000001</v>
      </c>
      <c r="D7" s="10">
        <v>-4.7419999999999997E-2</v>
      </c>
      <c r="E7" s="10">
        <v>0.22009999999999999</v>
      </c>
      <c r="F7" s="10">
        <v>0.2044</v>
      </c>
      <c r="G7" s="10">
        <v>-7.1870000000000003E-2</v>
      </c>
      <c r="H7" s="10">
        <v>0.23860000000000001</v>
      </c>
      <c r="I7" s="10">
        <v>0.23880000000000001</v>
      </c>
      <c r="J7" s="10">
        <v>-2.7109999999999999E-2</v>
      </c>
      <c r="K7" s="1"/>
      <c r="M7" s="6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2" t="s">
        <v>9</v>
      </c>
      <c r="B8" s="10">
        <v>-0.58140000000000003</v>
      </c>
      <c r="C8" s="10">
        <v>-0.63049999999999995</v>
      </c>
      <c r="D8" s="10">
        <v>6.6989999999999994E-2</v>
      </c>
      <c r="E8" s="10">
        <v>-8.5279999999999995E-2</v>
      </c>
      <c r="F8" s="10">
        <v>0.16039999999999999</v>
      </c>
      <c r="G8" s="10">
        <v>1.9640000000000001E-2</v>
      </c>
      <c r="H8" s="10">
        <v>0.24909999999999999</v>
      </c>
      <c r="I8" s="10">
        <v>7.8549999999999995E-2</v>
      </c>
      <c r="J8" s="10">
        <v>8.2799999999999992E-3</v>
      </c>
      <c r="K8" s="1"/>
      <c r="M8" s="6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x14ac:dyDescent="0.2">
      <c r="A9" s="2" t="s">
        <v>10</v>
      </c>
      <c r="B9" s="10">
        <v>0.50439999999999996</v>
      </c>
      <c r="C9" s="10">
        <v>0.49390000000000001</v>
      </c>
      <c r="D9" s="10">
        <v>0.37790000000000001</v>
      </c>
      <c r="E9" s="10">
        <v>0.50549999999999995</v>
      </c>
      <c r="F9" s="10">
        <v>0.45490000000000003</v>
      </c>
      <c r="G9" s="10">
        <v>0.53129999999999999</v>
      </c>
      <c r="H9" s="10">
        <v>-3.5090000000000003E-2</v>
      </c>
      <c r="I9" s="10">
        <v>0.53720000000000001</v>
      </c>
      <c r="J9" s="10">
        <v>0.14599999999999999</v>
      </c>
      <c r="K9" s="1"/>
      <c r="M9" s="6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4" x14ac:dyDescent="0.2">
      <c r="A10" s="2" t="s">
        <v>11</v>
      </c>
      <c r="B10" s="10">
        <v>0.42730000000000001</v>
      </c>
      <c r="C10" s="10">
        <v>0.42030000000000001</v>
      </c>
      <c r="D10" s="10">
        <v>-0.1686</v>
      </c>
      <c r="E10" s="10">
        <v>0.28610000000000002</v>
      </c>
      <c r="F10" s="10">
        <v>-0.23960000000000001</v>
      </c>
      <c r="G10" s="10">
        <v>-0.1116</v>
      </c>
      <c r="H10" s="10">
        <v>-0.1895</v>
      </c>
      <c r="I10" s="10">
        <v>0.29459999999999997</v>
      </c>
      <c r="J10" s="10">
        <v>-0.20849999999999999</v>
      </c>
      <c r="K10" s="1"/>
      <c r="M10" s="6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</row>
    <row r="11" spans="1:34" x14ac:dyDescent="0.2">
      <c r="A11" s="2" t="s">
        <v>12</v>
      </c>
      <c r="B11" s="10">
        <v>0.50790000000000002</v>
      </c>
      <c r="C11" s="10">
        <v>0.72850000000000004</v>
      </c>
      <c r="D11" s="10">
        <v>0.38619999999999999</v>
      </c>
      <c r="E11" s="10">
        <v>0.59970000000000001</v>
      </c>
      <c r="F11" s="10">
        <v>1.9779999999999999E-2</v>
      </c>
      <c r="G11" s="10">
        <v>-7.5450000000000003E-2</v>
      </c>
      <c r="H11" s="10">
        <v>0.22459999999999999</v>
      </c>
      <c r="I11" s="10">
        <v>0.1643</v>
      </c>
      <c r="J11" s="10">
        <v>2.86E-2</v>
      </c>
      <c r="K11" s="1"/>
      <c r="M11" s="6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4" x14ac:dyDescent="0.2">
      <c r="A12" s="2" t="s">
        <v>13</v>
      </c>
      <c r="B12" s="10">
        <v>0.44829999999999998</v>
      </c>
      <c r="C12" s="10">
        <v>0.2417</v>
      </c>
      <c r="D12" s="10">
        <v>-4.4409999999999998E-2</v>
      </c>
      <c r="E12" s="10">
        <v>0.26960000000000001</v>
      </c>
      <c r="F12" s="10">
        <v>7.2529999999999997E-2</v>
      </c>
      <c r="G12" s="10">
        <v>-9.7159999999999996E-2</v>
      </c>
      <c r="H12" s="10">
        <v>0.1298</v>
      </c>
      <c r="I12" s="10">
        <v>2.4809999999999999E-2</v>
      </c>
      <c r="J12" s="10">
        <v>-5.7959999999999998E-2</v>
      </c>
      <c r="K12" s="1"/>
      <c r="M12" s="6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</row>
    <row r="13" spans="1:34" x14ac:dyDescent="0.2">
      <c r="A13" s="2" t="s">
        <v>14</v>
      </c>
      <c r="B13" s="10">
        <v>0.74609999999999999</v>
      </c>
      <c r="C13" s="10">
        <v>0.64800000000000002</v>
      </c>
      <c r="D13" s="10">
        <v>0.2379</v>
      </c>
      <c r="E13" s="10">
        <v>0.33839999999999998</v>
      </c>
      <c r="F13" s="10">
        <v>0.23080000000000001</v>
      </c>
      <c r="G13" s="10">
        <v>0.3276</v>
      </c>
      <c r="H13" s="10">
        <v>-0.18909999999999999</v>
      </c>
      <c r="I13" s="10">
        <v>0.25119999999999998</v>
      </c>
      <c r="J13" s="10">
        <v>9.7850000000000006E-2</v>
      </c>
      <c r="K13" s="1"/>
    </row>
    <row r="14" spans="1:34" x14ac:dyDescent="0.2">
      <c r="A14" s="2" t="s">
        <v>15</v>
      </c>
      <c r="B14" s="10">
        <v>-5.604E-2</v>
      </c>
      <c r="C14" s="10">
        <v>0.14360000000000001</v>
      </c>
      <c r="D14" s="10">
        <v>-0.55700000000000005</v>
      </c>
      <c r="E14" s="10">
        <v>-0.31090000000000001</v>
      </c>
      <c r="F14" s="10">
        <v>0.37</v>
      </c>
      <c r="G14" s="10">
        <v>-3.1009999999999999E-2</v>
      </c>
      <c r="H14" s="10">
        <v>-0.1719</v>
      </c>
      <c r="I14" s="10">
        <v>9.1990000000000002E-2</v>
      </c>
      <c r="J14" s="10">
        <v>-0.2717</v>
      </c>
      <c r="K14" s="1"/>
    </row>
    <row r="15" spans="1:34" x14ac:dyDescent="0.2">
      <c r="A15" s="2" t="s">
        <v>16</v>
      </c>
      <c r="B15" s="10">
        <v>-8.0560000000000007E-2</v>
      </c>
      <c r="C15" s="10">
        <v>0.37130000000000002</v>
      </c>
      <c r="D15" s="10">
        <v>3.9140000000000001E-2</v>
      </c>
      <c r="E15" s="10">
        <v>5.7770000000000002E-2</v>
      </c>
      <c r="F15" s="10">
        <v>6.6080000000000002E-3</v>
      </c>
      <c r="G15" s="10">
        <v>3.101E-3</v>
      </c>
      <c r="H15" s="10">
        <v>-0.15090000000000001</v>
      </c>
      <c r="I15" s="10">
        <v>-8.2690000000000003E-3</v>
      </c>
      <c r="J15" s="10">
        <v>-0.1633</v>
      </c>
      <c r="K15" s="1"/>
    </row>
    <row r="16" spans="1:34" x14ac:dyDescent="0.2">
      <c r="A16" s="2" t="s">
        <v>17</v>
      </c>
      <c r="B16" s="10">
        <v>0.22070000000000001</v>
      </c>
      <c r="C16" s="10">
        <v>-0.43080000000000002</v>
      </c>
      <c r="D16" s="10">
        <v>-0.55700000000000005</v>
      </c>
      <c r="E16" s="10">
        <v>-0.47870000000000001</v>
      </c>
      <c r="F16" s="10">
        <v>0.4471</v>
      </c>
      <c r="G16" s="10">
        <v>0</v>
      </c>
      <c r="H16" s="10">
        <v>-3.509E-3</v>
      </c>
      <c r="I16" s="10">
        <v>6.8220000000000003E-2</v>
      </c>
      <c r="J16" s="10">
        <v>-0.19800000000000001</v>
      </c>
      <c r="K16" s="1"/>
    </row>
    <row r="17" spans="1:22" x14ac:dyDescent="0.2">
      <c r="A17" s="2" t="s">
        <v>18</v>
      </c>
      <c r="B17" s="10">
        <v>-0.18559999999999999</v>
      </c>
      <c r="C17" s="10">
        <v>1.7510000000000001E-2</v>
      </c>
      <c r="D17" s="10">
        <v>-0.23180000000000001</v>
      </c>
      <c r="E17" s="10">
        <v>1.376E-2</v>
      </c>
      <c r="F17" s="10">
        <v>-0.42859999999999998</v>
      </c>
      <c r="G17" s="10">
        <v>-0.32040000000000002</v>
      </c>
      <c r="H17" s="10">
        <v>8.0699999999999994E-2</v>
      </c>
      <c r="I17" s="10">
        <v>-6.9250000000000006E-2</v>
      </c>
      <c r="J17" s="10">
        <v>-0.31309999999999999</v>
      </c>
      <c r="K17" s="1"/>
    </row>
    <row r="18" spans="1:22" x14ac:dyDescent="0.2">
      <c r="A18" s="2" t="s">
        <v>19</v>
      </c>
      <c r="B18" s="10">
        <v>-0.31519999999999998</v>
      </c>
      <c r="C18" s="10">
        <v>-3.503E-3</v>
      </c>
      <c r="D18" s="10">
        <v>0.27250000000000002</v>
      </c>
      <c r="E18" s="10">
        <v>0.24479999999999999</v>
      </c>
      <c r="F18" s="10">
        <v>-0.23519999999999999</v>
      </c>
      <c r="G18" s="10">
        <v>-0.41649999999999998</v>
      </c>
      <c r="H18" s="10">
        <v>0.28070000000000001</v>
      </c>
      <c r="I18" s="10">
        <v>-0.15709999999999999</v>
      </c>
      <c r="J18" s="10">
        <v>-7.5299999999999998E-4</v>
      </c>
      <c r="K18" s="1"/>
    </row>
    <row r="19" spans="1:22" x14ac:dyDescent="0.2">
      <c r="A19" s="2" t="s">
        <v>20</v>
      </c>
      <c r="B19" s="10">
        <v>9.8070000000000004E-2</v>
      </c>
      <c r="C19" s="10">
        <v>-0.22070000000000001</v>
      </c>
      <c r="D19" s="10">
        <v>-0.21529999999999999</v>
      </c>
      <c r="E19" s="10">
        <v>-0.21179999999999999</v>
      </c>
      <c r="F19" s="10">
        <v>-0.1736</v>
      </c>
      <c r="G19" s="10">
        <v>-0.36180000000000001</v>
      </c>
      <c r="H19" s="10">
        <v>0.1053</v>
      </c>
      <c r="I19" s="10">
        <v>-0.1168</v>
      </c>
      <c r="J19" s="10">
        <v>-0.1099</v>
      </c>
      <c r="K19" s="1"/>
    </row>
    <row r="20" spans="1:22" x14ac:dyDescent="0.2">
      <c r="A20" s="2" t="s">
        <v>21</v>
      </c>
      <c r="B20" s="10">
        <v>-0.60599999999999998</v>
      </c>
      <c r="C20" s="10">
        <v>-0.18210000000000001</v>
      </c>
      <c r="D20" s="10">
        <v>-0.24690000000000001</v>
      </c>
      <c r="E20" s="10">
        <v>-0.14030000000000001</v>
      </c>
      <c r="F20" s="10">
        <v>-0.28789999999999999</v>
      </c>
      <c r="G20" s="10">
        <v>-0.22739999999999999</v>
      </c>
      <c r="H20" s="10">
        <v>0.1895</v>
      </c>
      <c r="I20" s="10">
        <v>-9.7159999999999996E-2</v>
      </c>
      <c r="J20" s="10">
        <v>-6.1719999999999997E-2</v>
      </c>
      <c r="K20" s="1"/>
    </row>
    <row r="21" spans="1:22" x14ac:dyDescent="0.2">
      <c r="A21" s="2" t="s">
        <v>22</v>
      </c>
      <c r="B21" s="10">
        <v>-0.54990000000000006</v>
      </c>
      <c r="C21" s="10">
        <v>-0.45879999999999999</v>
      </c>
      <c r="D21" s="10">
        <v>0.24390000000000001</v>
      </c>
      <c r="E21" s="10">
        <v>0.28610000000000002</v>
      </c>
      <c r="F21" s="10">
        <v>6.3740000000000005E-2</v>
      </c>
      <c r="G21" s="10">
        <v>-0.28420000000000001</v>
      </c>
      <c r="H21" s="10">
        <v>0.37890000000000001</v>
      </c>
      <c r="I21" s="10">
        <v>-3.5139999999999998E-2</v>
      </c>
      <c r="J21" s="10">
        <v>4.1399999999999999E-2</v>
      </c>
      <c r="K21" s="1"/>
    </row>
    <row r="22" spans="1:22" x14ac:dyDescent="0.2">
      <c r="A22" s="2" t="s">
        <v>23</v>
      </c>
      <c r="B22" s="10">
        <v>-7.7060000000000003E-2</v>
      </c>
      <c r="C22" s="10">
        <v>-0.43430000000000002</v>
      </c>
      <c r="D22" s="10">
        <v>-0.20100000000000001</v>
      </c>
      <c r="E22" s="10">
        <v>-2.4760000000000001E-2</v>
      </c>
      <c r="F22" s="10">
        <v>-0.11210000000000001</v>
      </c>
      <c r="G22" s="10">
        <v>-0.18190000000000001</v>
      </c>
      <c r="H22" s="10">
        <v>0.16489999999999999</v>
      </c>
      <c r="I22" s="10">
        <v>-1.3440000000000001E-2</v>
      </c>
      <c r="J22" s="10">
        <v>-7.3010000000000005E-2</v>
      </c>
      <c r="K22" s="1"/>
    </row>
    <row r="23" spans="1:22" x14ac:dyDescent="0.2">
      <c r="A23" s="2" t="s">
        <v>24</v>
      </c>
      <c r="B23" s="10">
        <v>-0.51139999999999997</v>
      </c>
      <c r="C23" s="10">
        <v>-0.38179999999999997</v>
      </c>
      <c r="D23" s="10">
        <v>-0.24840000000000001</v>
      </c>
      <c r="E23" s="10">
        <v>-0.2586</v>
      </c>
      <c r="F23" s="10">
        <v>-0.41539999999999999</v>
      </c>
      <c r="G23" s="10">
        <v>-0.3483</v>
      </c>
      <c r="H23" s="10">
        <v>9.8250000000000004E-2</v>
      </c>
      <c r="I23" s="10">
        <v>-0.22020000000000001</v>
      </c>
      <c r="J23" s="10">
        <v>-0.35299999999999998</v>
      </c>
      <c r="K23" s="1"/>
    </row>
    <row r="24" spans="1:22" x14ac:dyDescent="0.2">
      <c r="A24" s="2" t="s">
        <v>25</v>
      </c>
      <c r="B24" s="10">
        <v>-0.67249999999999999</v>
      </c>
      <c r="C24" s="10">
        <v>-0.40279999999999999</v>
      </c>
      <c r="D24" s="10">
        <v>6.9250000000000006E-2</v>
      </c>
      <c r="E24" s="10">
        <v>9.3539999999999998E-2</v>
      </c>
      <c r="F24" s="10">
        <v>-0.23080000000000001</v>
      </c>
      <c r="G24" s="10">
        <v>-0.39789999999999998</v>
      </c>
      <c r="H24" s="10">
        <v>0.24560000000000001</v>
      </c>
      <c r="I24" s="10">
        <v>-0.20780000000000001</v>
      </c>
      <c r="J24" s="10">
        <v>-1.505E-3</v>
      </c>
      <c r="K24" s="1"/>
    </row>
    <row r="25" spans="1:22" x14ac:dyDescent="0.2">
      <c r="A25" s="2" t="s">
        <v>26</v>
      </c>
      <c r="B25" s="10">
        <v>-0.1191</v>
      </c>
      <c r="C25" s="10">
        <v>-0.40279999999999999</v>
      </c>
      <c r="D25" s="10">
        <v>-0.2288</v>
      </c>
      <c r="E25" s="10">
        <v>-0.1678</v>
      </c>
      <c r="F25" s="10">
        <v>-0.25269999999999998</v>
      </c>
      <c r="G25" s="10">
        <v>-0.34520000000000001</v>
      </c>
      <c r="H25" s="10">
        <v>2.1049999999999999E-2</v>
      </c>
      <c r="I25" s="10">
        <v>-0.29659999999999997</v>
      </c>
      <c r="J25" s="10">
        <v>-0.14680000000000001</v>
      </c>
      <c r="K25" s="1"/>
    </row>
    <row r="27" spans="1:22" x14ac:dyDescent="0.2">
      <c r="A27" s="8" t="s">
        <v>46</v>
      </c>
      <c r="B27" s="8"/>
    </row>
    <row r="28" spans="1:22" x14ac:dyDescent="0.2">
      <c r="A28" s="2"/>
      <c r="B28" s="6" t="s">
        <v>33</v>
      </c>
      <c r="C28" s="6" t="s">
        <v>28</v>
      </c>
      <c r="D28" s="6" t="s">
        <v>32</v>
      </c>
      <c r="E28" s="6" t="s">
        <v>30</v>
      </c>
      <c r="F28" s="6" t="s">
        <v>29</v>
      </c>
      <c r="G28" s="6" t="s">
        <v>27</v>
      </c>
      <c r="H28" s="6" t="s">
        <v>31</v>
      </c>
      <c r="I28" s="6" t="s">
        <v>34</v>
      </c>
      <c r="J28" s="6" t="s">
        <v>35</v>
      </c>
      <c r="V28" s="2"/>
    </row>
    <row r="29" spans="1:22" x14ac:dyDescent="0.2">
      <c r="A29" s="7"/>
      <c r="B29" s="10">
        <v>0.37643878400000003</v>
      </c>
      <c r="C29" s="10">
        <v>0.36021264200000003</v>
      </c>
      <c r="D29" s="10">
        <v>0.25405059400000002</v>
      </c>
      <c r="E29" s="10">
        <v>0.24393167199999999</v>
      </c>
      <c r="F29" s="10">
        <v>0.22894968399999999</v>
      </c>
      <c r="G29" s="10">
        <v>0.22520773199999999</v>
      </c>
      <c r="H29" s="10">
        <v>0.16557503400000001</v>
      </c>
      <c r="I29" s="10">
        <v>0.13366097199999999</v>
      </c>
      <c r="J29" s="10">
        <v>0.134811967</v>
      </c>
      <c r="K29" s="12"/>
      <c r="V29" s="1"/>
    </row>
    <row r="30" spans="1:22" x14ac:dyDescent="0.2">
      <c r="M30" s="6"/>
      <c r="O30" s="1"/>
      <c r="P30" s="1"/>
      <c r="Q30" s="1"/>
      <c r="R30" s="1"/>
      <c r="S30" s="1"/>
      <c r="T30" s="1"/>
      <c r="U30" s="1"/>
      <c r="V30" s="1"/>
    </row>
    <row r="31" spans="1:22" x14ac:dyDescent="0.2">
      <c r="M31" s="6"/>
      <c r="N31" s="1"/>
      <c r="P31" s="1"/>
      <c r="Q31" s="1"/>
      <c r="R31" s="1"/>
      <c r="S31" s="1"/>
      <c r="T31" s="1"/>
      <c r="U31" s="1"/>
      <c r="V31" s="1"/>
    </row>
    <row r="32" spans="1:22" x14ac:dyDescent="0.2">
      <c r="D32" s="1"/>
      <c r="E32" s="1"/>
      <c r="F32" s="1"/>
      <c r="G32" s="1"/>
      <c r="H32" s="1"/>
      <c r="I32" s="1"/>
      <c r="J32" s="1"/>
      <c r="K32" s="1"/>
      <c r="M32" s="6"/>
      <c r="N32" s="1"/>
      <c r="O32" s="1"/>
      <c r="Q32" s="1"/>
      <c r="R32" s="1"/>
      <c r="S32" s="1"/>
      <c r="T32" s="1"/>
      <c r="U32" s="1"/>
      <c r="V32" s="1"/>
    </row>
    <row r="33" spans="1:22" x14ac:dyDescent="0.2">
      <c r="C33" s="1"/>
      <c r="E33" s="1"/>
      <c r="F33" s="1"/>
      <c r="G33" s="1"/>
      <c r="H33" s="1"/>
      <c r="I33" s="1"/>
      <c r="J33" s="1"/>
      <c r="K33" s="1"/>
      <c r="M33" s="6"/>
      <c r="N33" s="1"/>
      <c r="O33" s="1"/>
      <c r="P33" s="1"/>
      <c r="R33" s="1"/>
      <c r="S33" s="1"/>
      <c r="T33" s="1"/>
      <c r="U33" s="1"/>
      <c r="V33" s="1"/>
    </row>
    <row r="34" spans="1:22" x14ac:dyDescent="0.2">
      <c r="C34" s="1"/>
      <c r="D34" s="1"/>
      <c r="F34" s="1"/>
      <c r="G34" s="1"/>
      <c r="H34" s="1"/>
      <c r="I34" s="1"/>
      <c r="J34" s="1"/>
      <c r="K34" s="1"/>
      <c r="M34" s="6"/>
      <c r="N34" s="1"/>
      <c r="O34" s="1"/>
      <c r="P34" s="1"/>
      <c r="Q34" s="1"/>
      <c r="S34" s="1"/>
      <c r="T34" s="1"/>
      <c r="U34" s="1"/>
      <c r="V34" s="1"/>
    </row>
    <row r="35" spans="1:22" x14ac:dyDescent="0.2">
      <c r="C35" s="1"/>
      <c r="D35" s="1"/>
      <c r="E35" s="1"/>
      <c r="G35" s="1"/>
      <c r="H35" s="1"/>
      <c r="I35" s="1"/>
      <c r="J35" s="1"/>
      <c r="K35" s="1"/>
      <c r="M35" s="6"/>
      <c r="N35" s="1"/>
      <c r="O35" s="1"/>
      <c r="P35" s="1"/>
      <c r="Q35" s="1"/>
      <c r="R35" s="1"/>
      <c r="T35" s="1"/>
      <c r="U35" s="1"/>
      <c r="V35" s="1"/>
    </row>
    <row r="36" spans="1:22" x14ac:dyDescent="0.2">
      <c r="C36" s="1"/>
      <c r="D36" s="1"/>
      <c r="E36" s="1"/>
      <c r="F36" s="1"/>
      <c r="H36" s="1"/>
      <c r="I36" s="1"/>
      <c r="J36" s="1"/>
      <c r="K36" s="1"/>
      <c r="M36" s="6"/>
      <c r="N36" s="1"/>
      <c r="O36" s="1"/>
      <c r="P36" s="1"/>
      <c r="Q36" s="1"/>
      <c r="R36" s="1"/>
      <c r="S36" s="1"/>
      <c r="U36" s="1"/>
      <c r="V36" s="1"/>
    </row>
    <row r="37" spans="1:22" x14ac:dyDescent="0.2">
      <c r="C37" s="1"/>
      <c r="D37" s="1"/>
      <c r="E37" s="1"/>
      <c r="F37" s="1"/>
      <c r="G37" s="1"/>
      <c r="I37" s="1"/>
      <c r="J37" s="1"/>
      <c r="K37" s="1"/>
      <c r="M37" s="6"/>
      <c r="N37" s="1"/>
      <c r="O37" s="1"/>
      <c r="P37" s="1"/>
      <c r="Q37" s="1"/>
      <c r="R37" s="1"/>
      <c r="S37" s="1"/>
      <c r="T37" s="1"/>
      <c r="V37" s="1"/>
    </row>
    <row r="38" spans="1:22" x14ac:dyDescent="0.2">
      <c r="C38" s="1"/>
      <c r="D38" s="1"/>
      <c r="E38" s="1"/>
      <c r="F38" s="1"/>
      <c r="G38" s="1"/>
      <c r="H38" s="1"/>
      <c r="J38" s="1"/>
      <c r="K38" s="1"/>
      <c r="M38" s="6"/>
      <c r="N38" s="1"/>
      <c r="O38" s="1"/>
      <c r="P38" s="1"/>
      <c r="Q38" s="1"/>
      <c r="R38" s="1"/>
      <c r="S38" s="1"/>
      <c r="T38" s="1"/>
      <c r="U38" s="1"/>
    </row>
    <row r="39" spans="1:22" x14ac:dyDescent="0.2">
      <c r="C39" s="1"/>
      <c r="D39" s="1"/>
      <c r="E39" s="1"/>
      <c r="F39" s="1"/>
      <c r="G39" s="1"/>
      <c r="H39" s="1"/>
      <c r="I39" s="1"/>
      <c r="K39" s="1"/>
    </row>
    <row r="40" spans="1:22" x14ac:dyDescent="0.2">
      <c r="C40" s="1"/>
      <c r="D40" s="1"/>
      <c r="E40" s="1"/>
      <c r="F40" s="1"/>
      <c r="G40" s="1"/>
      <c r="H40" s="1"/>
      <c r="I40" s="1"/>
      <c r="J40" s="1"/>
    </row>
    <row r="46" spans="1:22" x14ac:dyDescent="0.2">
      <c r="A46" s="6"/>
      <c r="B46" s="6"/>
      <c r="C46" s="6"/>
      <c r="D46" s="6"/>
      <c r="I46" s="6"/>
    </row>
    <row r="47" spans="1:22" x14ac:dyDescent="0.2">
      <c r="A47" s="2"/>
      <c r="B47" s="1"/>
      <c r="C47" s="1"/>
      <c r="D47" s="1"/>
      <c r="E47" s="1"/>
      <c r="F47" s="1"/>
      <c r="G47" s="1"/>
      <c r="H47" s="1"/>
      <c r="I47" s="1"/>
    </row>
  </sheetData>
  <conditionalFormatting sqref="K5:K25 B47:I47">
    <cfRule type="colorScale" priority="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B5:J25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C6C73-9507-C347-8601-81589D74B244}">
  <dimension ref="A1:BG192"/>
  <sheetViews>
    <sheetView zoomScaleNormal="100" workbookViewId="0">
      <selection activeCell="B1" sqref="B1"/>
    </sheetView>
  </sheetViews>
  <sheetFormatPr baseColWidth="10" defaultRowHeight="16" x14ac:dyDescent="0.2"/>
  <cols>
    <col min="1" max="1" width="13" style="119" customWidth="1"/>
    <col min="2" max="2" width="9" style="126" customWidth="1"/>
    <col min="3" max="3" width="4.83203125" style="126" customWidth="1"/>
    <col min="4" max="4" width="4.6640625" style="115" customWidth="1"/>
    <col min="5" max="5" width="16.33203125" style="115" customWidth="1"/>
    <col min="6" max="31" width="10.83203125" style="115"/>
    <col min="32" max="32" width="10.83203125" style="103"/>
    <col min="33" max="33" width="10.83203125" style="115"/>
    <col min="34" max="16384" width="10.83203125" style="103"/>
  </cols>
  <sheetData>
    <row r="1" spans="1:59" x14ac:dyDescent="0.2">
      <c r="A1" s="200" t="s">
        <v>128</v>
      </c>
      <c r="B1" s="120"/>
      <c r="C1" s="120"/>
      <c r="D1" s="102"/>
      <c r="E1" s="102"/>
      <c r="F1" s="191" t="s">
        <v>124</v>
      </c>
      <c r="G1" s="192"/>
      <c r="H1" s="192"/>
      <c r="I1" s="192"/>
      <c r="J1" s="192"/>
      <c r="K1" s="192"/>
      <c r="L1" s="192"/>
      <c r="M1" s="192"/>
      <c r="N1" s="193"/>
      <c r="O1" s="192" t="s">
        <v>10</v>
      </c>
      <c r="P1" s="192"/>
      <c r="Q1" s="192"/>
      <c r="R1" s="192"/>
      <c r="S1" s="192"/>
      <c r="T1" s="192"/>
      <c r="U1" s="192"/>
      <c r="V1" s="192"/>
      <c r="W1" s="193"/>
      <c r="X1" s="191" t="s">
        <v>125</v>
      </c>
      <c r="Y1" s="192"/>
      <c r="Z1" s="192"/>
      <c r="AA1" s="192"/>
      <c r="AB1" s="192"/>
      <c r="AC1" s="192"/>
      <c r="AD1" s="192"/>
      <c r="AE1" s="192"/>
      <c r="AF1" s="193"/>
      <c r="AG1" s="192" t="s">
        <v>126</v>
      </c>
      <c r="AH1" s="192"/>
      <c r="AI1" s="192"/>
      <c r="AJ1" s="192"/>
      <c r="AK1" s="192"/>
      <c r="AL1" s="192"/>
      <c r="AM1" s="192"/>
      <c r="AN1" s="192"/>
      <c r="AO1" s="193"/>
      <c r="AP1" s="191" t="s">
        <v>127</v>
      </c>
      <c r="AQ1" s="192"/>
      <c r="AR1" s="192"/>
      <c r="AS1" s="192"/>
      <c r="AT1" s="192"/>
      <c r="AU1" s="192"/>
      <c r="AV1" s="192"/>
      <c r="AW1" s="192"/>
      <c r="AX1" s="193"/>
      <c r="AY1" s="219"/>
      <c r="AZ1" s="219"/>
      <c r="BA1" s="219"/>
      <c r="BB1" s="219"/>
      <c r="BC1" s="219"/>
      <c r="BD1" s="219"/>
      <c r="BE1" s="219"/>
      <c r="BF1" s="219"/>
      <c r="BG1" s="219"/>
    </row>
    <row r="2" spans="1:59" x14ac:dyDescent="0.2">
      <c r="A2" s="201"/>
      <c r="B2" s="121" t="s">
        <v>121</v>
      </c>
      <c r="C2" s="121" t="s">
        <v>38</v>
      </c>
      <c r="D2" s="103" t="s">
        <v>122</v>
      </c>
      <c r="E2" s="103" t="s">
        <v>123</v>
      </c>
      <c r="F2" s="104" t="s">
        <v>33</v>
      </c>
      <c r="G2" s="105" t="s">
        <v>28</v>
      </c>
      <c r="H2" s="105" t="s">
        <v>29</v>
      </c>
      <c r="I2" s="105" t="s">
        <v>27</v>
      </c>
      <c r="J2" s="105" t="s">
        <v>129</v>
      </c>
      <c r="K2" s="105" t="s">
        <v>130</v>
      </c>
      <c r="L2" s="105" t="s">
        <v>82</v>
      </c>
      <c r="M2" s="105" t="s">
        <v>81</v>
      </c>
      <c r="N2" s="106" t="s">
        <v>35</v>
      </c>
      <c r="O2" s="108" t="s">
        <v>33</v>
      </c>
      <c r="P2" s="108" t="s">
        <v>28</v>
      </c>
      <c r="Q2" s="108" t="s">
        <v>29</v>
      </c>
      <c r="R2" s="108" t="s">
        <v>27</v>
      </c>
      <c r="S2" s="108" t="s">
        <v>129</v>
      </c>
      <c r="T2" s="108" t="s">
        <v>130</v>
      </c>
      <c r="U2" s="108" t="s">
        <v>82</v>
      </c>
      <c r="V2" s="108" t="s">
        <v>81</v>
      </c>
      <c r="W2" s="109" t="s">
        <v>35</v>
      </c>
      <c r="X2" s="107" t="s">
        <v>33</v>
      </c>
      <c r="Y2" s="108" t="s">
        <v>28</v>
      </c>
      <c r="Z2" s="108" t="s">
        <v>29</v>
      </c>
      <c r="AA2" s="108" t="s">
        <v>27</v>
      </c>
      <c r="AB2" s="108" t="s">
        <v>129</v>
      </c>
      <c r="AC2" s="108" t="s">
        <v>130</v>
      </c>
      <c r="AD2" s="108" t="s">
        <v>82</v>
      </c>
      <c r="AE2" s="108" t="s">
        <v>81</v>
      </c>
      <c r="AF2" s="109" t="s">
        <v>35</v>
      </c>
      <c r="AG2" s="108" t="s">
        <v>33</v>
      </c>
      <c r="AH2" s="108" t="s">
        <v>28</v>
      </c>
      <c r="AI2" s="108" t="s">
        <v>29</v>
      </c>
      <c r="AJ2" s="108" t="s">
        <v>27</v>
      </c>
      <c r="AK2" s="108" t="s">
        <v>129</v>
      </c>
      <c r="AL2" s="108" t="s">
        <v>130</v>
      </c>
      <c r="AM2" s="108" t="s">
        <v>82</v>
      </c>
      <c r="AN2" s="108" t="s">
        <v>81</v>
      </c>
      <c r="AO2" s="109" t="s">
        <v>35</v>
      </c>
      <c r="AP2" s="107" t="s">
        <v>33</v>
      </c>
      <c r="AQ2" s="108" t="s">
        <v>28</v>
      </c>
      <c r="AR2" s="108" t="s">
        <v>29</v>
      </c>
      <c r="AS2" s="108" t="s">
        <v>27</v>
      </c>
      <c r="AT2" s="108" t="s">
        <v>129</v>
      </c>
      <c r="AU2" s="108" t="s">
        <v>130</v>
      </c>
      <c r="AV2" s="108" t="s">
        <v>82</v>
      </c>
      <c r="AW2" s="108" t="s">
        <v>81</v>
      </c>
      <c r="AX2" s="106" t="s">
        <v>35</v>
      </c>
    </row>
    <row r="3" spans="1:59" x14ac:dyDescent="0.2">
      <c r="A3" s="201"/>
      <c r="B3" s="96">
        <v>1</v>
      </c>
      <c r="C3" s="96">
        <v>23</v>
      </c>
      <c r="D3" s="94" t="s">
        <v>116</v>
      </c>
      <c r="E3" s="94" t="s">
        <v>117</v>
      </c>
      <c r="F3" s="93">
        <v>40.292634704035677</v>
      </c>
      <c r="G3" s="94" t="s">
        <v>115</v>
      </c>
      <c r="H3" s="94" t="s">
        <v>115</v>
      </c>
      <c r="I3" s="94">
        <v>41.874927844985251</v>
      </c>
      <c r="J3" s="94">
        <v>29.141001220709978</v>
      </c>
      <c r="K3" s="94">
        <v>27.029614645015485</v>
      </c>
      <c r="L3" s="94">
        <v>23.553580206922749</v>
      </c>
      <c r="M3" s="94">
        <v>27.324361084211027</v>
      </c>
      <c r="N3" s="95">
        <v>47.625250012812614</v>
      </c>
      <c r="O3" s="94">
        <v>351.43157285095782</v>
      </c>
      <c r="P3" s="94" t="s">
        <v>115</v>
      </c>
      <c r="Q3" s="94" t="s">
        <v>115</v>
      </c>
      <c r="R3" s="94">
        <v>274.28509728451559</v>
      </c>
      <c r="S3" s="94">
        <v>444.04573450830077</v>
      </c>
      <c r="T3" s="94">
        <v>274.5590957661891</v>
      </c>
      <c r="U3" s="94">
        <v>273.956800471733</v>
      </c>
      <c r="V3" s="94">
        <v>311.25970348754453</v>
      </c>
      <c r="W3" s="95">
        <v>367.06312370549665</v>
      </c>
      <c r="X3" s="93">
        <v>1.6109300869633407</v>
      </c>
      <c r="Y3" s="94" t="s">
        <v>115</v>
      </c>
      <c r="Z3" s="94" t="s">
        <v>115</v>
      </c>
      <c r="AA3" s="94">
        <v>3.4841366541478878</v>
      </c>
      <c r="AB3" s="94">
        <v>2.1122430660787885</v>
      </c>
      <c r="AC3" s="94">
        <v>1.3653163029720921</v>
      </c>
      <c r="AD3" s="94">
        <v>1.638353607383741</v>
      </c>
      <c r="AE3" s="94">
        <v>1.6466769089028652</v>
      </c>
      <c r="AF3" s="95">
        <v>3.0330317505433424</v>
      </c>
      <c r="AG3" s="94">
        <v>17.283091085459482</v>
      </c>
      <c r="AH3" s="94" t="s">
        <v>115</v>
      </c>
      <c r="AI3" s="94" t="s">
        <v>115</v>
      </c>
      <c r="AJ3" s="94">
        <v>22.321601620209144</v>
      </c>
      <c r="AK3" s="94">
        <v>16.848354695408279</v>
      </c>
      <c r="AL3" s="94">
        <v>15.771662808196494</v>
      </c>
      <c r="AM3" s="94">
        <v>9.6156936264543447</v>
      </c>
      <c r="AN3" s="94">
        <v>11.559352526608233</v>
      </c>
      <c r="AO3" s="95">
        <v>26.837555788636799</v>
      </c>
      <c r="AP3" s="93">
        <v>0.17437051387934621</v>
      </c>
      <c r="AQ3" s="94" t="s">
        <v>115</v>
      </c>
      <c r="AR3" s="94" t="s">
        <v>115</v>
      </c>
      <c r="AS3" s="94">
        <v>3.9139098885815464</v>
      </c>
      <c r="AT3" s="94">
        <v>2.8197975432018314</v>
      </c>
      <c r="AU3" s="94">
        <v>2.0375550483618001</v>
      </c>
      <c r="AV3" s="94">
        <v>1.5818772877222116</v>
      </c>
      <c r="AW3" s="94">
        <v>2.1730414257587816</v>
      </c>
      <c r="AX3" s="95">
        <v>3.810064483189687</v>
      </c>
      <c r="AY3" s="94"/>
      <c r="AZ3" s="94"/>
      <c r="BA3" s="94"/>
      <c r="BB3" s="94"/>
      <c r="BC3" s="94"/>
      <c r="BD3" s="94"/>
      <c r="BE3" s="94"/>
      <c r="BF3" s="94"/>
      <c r="BG3" s="94"/>
    </row>
    <row r="4" spans="1:59" x14ac:dyDescent="0.2">
      <c r="A4" s="201"/>
      <c r="B4" s="96">
        <v>2</v>
      </c>
      <c r="C4" s="96">
        <v>23</v>
      </c>
      <c r="D4" s="94" t="s">
        <v>116</v>
      </c>
      <c r="E4" s="94" t="s">
        <v>117</v>
      </c>
      <c r="F4" s="93" t="s">
        <v>115</v>
      </c>
      <c r="G4" s="94">
        <v>23.06778957663667</v>
      </c>
      <c r="H4" s="94" t="s">
        <v>115</v>
      </c>
      <c r="I4" s="94">
        <v>37.394091009660954</v>
      </c>
      <c r="J4" s="94">
        <v>24.685588313291198</v>
      </c>
      <c r="K4" s="94">
        <v>21.979102049617993</v>
      </c>
      <c r="L4" s="94">
        <v>26.053622983638892</v>
      </c>
      <c r="M4" s="94">
        <v>28.853524593719523</v>
      </c>
      <c r="N4" s="95">
        <v>49.50001757984711</v>
      </c>
      <c r="O4" s="94" t="s">
        <v>115</v>
      </c>
      <c r="P4" s="94">
        <v>116.47112990075543</v>
      </c>
      <c r="Q4" s="94" t="s">
        <v>115</v>
      </c>
      <c r="R4" s="94">
        <v>287.54206774654068</v>
      </c>
      <c r="S4" s="94">
        <v>490.17927348282393</v>
      </c>
      <c r="T4" s="94">
        <v>317.9160751686976</v>
      </c>
      <c r="U4" s="94">
        <v>290.74227291987711</v>
      </c>
      <c r="V4" s="94">
        <v>322.47151069657673</v>
      </c>
      <c r="W4" s="95">
        <v>356.30766866736553</v>
      </c>
      <c r="X4" s="93" t="s">
        <v>115</v>
      </c>
      <c r="Y4" s="94">
        <v>1.0158851422760529</v>
      </c>
      <c r="Z4" s="94" t="s">
        <v>115</v>
      </c>
      <c r="AA4" s="94">
        <v>2.4550631526495366</v>
      </c>
      <c r="AB4" s="94">
        <v>1.519119750586406</v>
      </c>
      <c r="AC4" s="94">
        <v>1.1855852598153511</v>
      </c>
      <c r="AD4" s="94">
        <v>1.3499226384825447</v>
      </c>
      <c r="AE4" s="94">
        <v>1.6775996778104296</v>
      </c>
      <c r="AF4" s="95">
        <v>2.7213258349610454</v>
      </c>
      <c r="AG4" s="94" t="s">
        <v>115</v>
      </c>
      <c r="AH4" s="94">
        <v>11.7504426728631</v>
      </c>
      <c r="AI4" s="94" t="s">
        <v>115</v>
      </c>
      <c r="AJ4" s="94">
        <v>25.150877335764299</v>
      </c>
      <c r="AK4" s="94">
        <v>19.246146126836038</v>
      </c>
      <c r="AL4" s="94">
        <v>18.635107010241867</v>
      </c>
      <c r="AM4" s="94">
        <v>20.296859394661794</v>
      </c>
      <c r="AN4" s="94">
        <v>21.136201592150581</v>
      </c>
      <c r="AO4" s="95">
        <v>26.549917027956418</v>
      </c>
      <c r="AP4" s="93" t="s">
        <v>115</v>
      </c>
      <c r="AQ4" s="94">
        <v>2.7230470461001088</v>
      </c>
      <c r="AR4" s="94" t="s">
        <v>115</v>
      </c>
      <c r="AS4" s="94">
        <v>4.907991919724509</v>
      </c>
      <c r="AT4" s="94">
        <v>3.4949854001205569</v>
      </c>
      <c r="AU4" s="94">
        <v>3.1320300965355008</v>
      </c>
      <c r="AV4" s="94">
        <v>3.2105528709593099</v>
      </c>
      <c r="AW4" s="94">
        <v>4.2000390781300023</v>
      </c>
      <c r="AX4" s="95">
        <v>4.683206257214386</v>
      </c>
      <c r="AY4" s="94"/>
      <c r="AZ4" s="94"/>
      <c r="BA4" s="94"/>
      <c r="BB4" s="94"/>
      <c r="BC4" s="94"/>
      <c r="BD4" s="94"/>
      <c r="BE4" s="94"/>
      <c r="BF4" s="94"/>
      <c r="BG4" s="94"/>
    </row>
    <row r="5" spans="1:59" x14ac:dyDescent="0.2">
      <c r="A5" s="201"/>
      <c r="B5" s="96">
        <v>3</v>
      </c>
      <c r="C5" s="96">
        <v>25</v>
      </c>
      <c r="D5" s="94" t="s">
        <v>116</v>
      </c>
      <c r="E5" s="94" t="s">
        <v>117</v>
      </c>
      <c r="F5" s="93" t="s">
        <v>115</v>
      </c>
      <c r="G5" s="94">
        <v>23.582342859076181</v>
      </c>
      <c r="H5" s="94">
        <v>17.628771310519053</v>
      </c>
      <c r="I5" s="94">
        <v>32.537857272470298</v>
      </c>
      <c r="J5" s="94" t="s">
        <v>115</v>
      </c>
      <c r="K5" s="94" t="s">
        <v>115</v>
      </c>
      <c r="L5" s="94" t="s">
        <v>115</v>
      </c>
      <c r="M5" s="94" t="s">
        <v>115</v>
      </c>
      <c r="N5" s="95" t="s">
        <v>115</v>
      </c>
      <c r="O5" s="94" t="s">
        <v>115</v>
      </c>
      <c r="P5" s="94">
        <v>103.95602727150106</v>
      </c>
      <c r="Q5" s="94">
        <v>155.24050087519839</v>
      </c>
      <c r="R5" s="94">
        <v>247.84019513566014</v>
      </c>
      <c r="S5" s="94" t="s">
        <v>115</v>
      </c>
      <c r="T5" s="94" t="s">
        <v>115</v>
      </c>
      <c r="U5" s="94" t="s">
        <v>115</v>
      </c>
      <c r="V5" s="94" t="s">
        <v>115</v>
      </c>
      <c r="W5" s="95" t="s">
        <v>115</v>
      </c>
      <c r="X5" s="93" t="s">
        <v>115</v>
      </c>
      <c r="Y5" s="94">
        <v>0.84171084242946204</v>
      </c>
      <c r="Z5" s="94">
        <v>1.5597776766207401</v>
      </c>
      <c r="AA5" s="94">
        <v>2.7195132574063123</v>
      </c>
      <c r="AB5" s="94" t="s">
        <v>115</v>
      </c>
      <c r="AC5" s="94" t="s">
        <v>115</v>
      </c>
      <c r="AD5" s="94" t="s">
        <v>115</v>
      </c>
      <c r="AE5" s="94" t="s">
        <v>115</v>
      </c>
      <c r="AF5" s="95" t="s">
        <v>115</v>
      </c>
      <c r="AG5" s="94" t="s">
        <v>115</v>
      </c>
      <c r="AH5" s="94">
        <v>9.7958472837329431</v>
      </c>
      <c r="AI5" s="94">
        <v>14.770781695474733</v>
      </c>
      <c r="AJ5" s="94">
        <v>26.15047595956446</v>
      </c>
      <c r="AK5" s="94" t="s">
        <v>115</v>
      </c>
      <c r="AL5" s="94" t="s">
        <v>115</v>
      </c>
      <c r="AM5" s="94" t="s">
        <v>115</v>
      </c>
      <c r="AN5" s="94" t="s">
        <v>115</v>
      </c>
      <c r="AO5" s="95" t="s">
        <v>115</v>
      </c>
      <c r="AP5" s="93" t="s">
        <v>115</v>
      </c>
      <c r="AQ5" s="94">
        <v>9.4940671316555658</v>
      </c>
      <c r="AR5" s="94">
        <v>4.2096048711845384</v>
      </c>
      <c r="AS5" s="94">
        <v>5.2952325566302365</v>
      </c>
      <c r="AT5" s="94" t="s">
        <v>115</v>
      </c>
      <c r="AU5" s="94" t="s">
        <v>115</v>
      </c>
      <c r="AV5" s="94" t="s">
        <v>115</v>
      </c>
      <c r="AW5" s="94" t="s">
        <v>115</v>
      </c>
      <c r="AX5" s="95" t="s">
        <v>115</v>
      </c>
      <c r="AY5" s="94"/>
      <c r="AZ5" s="94"/>
      <c r="BA5" s="94"/>
      <c r="BB5" s="94"/>
      <c r="BC5" s="94"/>
      <c r="BD5" s="94"/>
      <c r="BE5" s="94"/>
      <c r="BF5" s="94"/>
      <c r="BG5" s="94"/>
    </row>
    <row r="6" spans="1:59" x14ac:dyDescent="0.2">
      <c r="A6" s="201"/>
      <c r="B6" s="96">
        <v>4</v>
      </c>
      <c r="C6" s="96">
        <v>27</v>
      </c>
      <c r="D6" s="94" t="s">
        <v>116</v>
      </c>
      <c r="E6" s="94" t="s">
        <v>120</v>
      </c>
      <c r="F6" s="93" t="s">
        <v>115</v>
      </c>
      <c r="G6" s="94">
        <v>27.289385917712568</v>
      </c>
      <c r="H6" s="94" t="s">
        <v>115</v>
      </c>
      <c r="I6" s="94">
        <v>46.837991352599836</v>
      </c>
      <c r="J6" s="94">
        <v>24.991837456477064</v>
      </c>
      <c r="K6" s="94">
        <v>22.310832198567411</v>
      </c>
      <c r="L6" s="94">
        <v>33.200641480706786</v>
      </c>
      <c r="M6" s="94">
        <v>35.468371370322323</v>
      </c>
      <c r="N6" s="95">
        <v>51.990148338821506</v>
      </c>
      <c r="O6" s="94" t="s">
        <v>115</v>
      </c>
      <c r="P6" s="94">
        <v>115.13113341357577</v>
      </c>
      <c r="Q6" s="94" t="s">
        <v>115</v>
      </c>
      <c r="R6" s="94">
        <v>227.20205087656478</v>
      </c>
      <c r="S6" s="94">
        <v>292.30711087534314</v>
      </c>
      <c r="T6" s="94">
        <v>215.58497218709275</v>
      </c>
      <c r="U6" s="94">
        <v>209.27846608069527</v>
      </c>
      <c r="V6" s="94">
        <v>249.34353838745085</v>
      </c>
      <c r="W6" s="95">
        <v>327.98338213312911</v>
      </c>
      <c r="X6" s="93" t="s">
        <v>115</v>
      </c>
      <c r="Y6" s="94">
        <v>0.81566224615188854</v>
      </c>
      <c r="Z6" s="94" t="s">
        <v>115</v>
      </c>
      <c r="AA6" s="94">
        <v>3.6719718837231281</v>
      </c>
      <c r="AB6" s="94">
        <v>1.6905163806087458</v>
      </c>
      <c r="AC6" s="94">
        <v>1.4023565883329603</v>
      </c>
      <c r="AD6" s="94">
        <v>1.9601847163077724</v>
      </c>
      <c r="AE6" s="94">
        <v>1.6827791371880416</v>
      </c>
      <c r="AF6" s="95">
        <v>2.5371870418215141</v>
      </c>
      <c r="AG6" s="94" t="s">
        <v>115</v>
      </c>
      <c r="AH6" s="94">
        <v>9.4780219695333745</v>
      </c>
      <c r="AI6" s="94" t="s">
        <v>115</v>
      </c>
      <c r="AJ6" s="94">
        <v>25.36280859102559</v>
      </c>
      <c r="AK6" s="94">
        <v>15.985793759775444</v>
      </c>
      <c r="AL6" s="94">
        <v>14.268651363132591</v>
      </c>
      <c r="AM6" s="94">
        <v>20.561948814265538</v>
      </c>
      <c r="AN6" s="94">
        <v>18.319473180887329</v>
      </c>
      <c r="AO6" s="95">
        <v>31.680742851479081</v>
      </c>
      <c r="AP6" s="93" t="s">
        <v>115</v>
      </c>
      <c r="AQ6" s="94">
        <v>2.1955583927941014</v>
      </c>
      <c r="AR6" s="94" t="s">
        <v>115</v>
      </c>
      <c r="AS6" s="94">
        <v>5.6846433392961231</v>
      </c>
      <c r="AT6" s="94">
        <v>2.7467397895274308</v>
      </c>
      <c r="AU6" s="94">
        <v>2.571277473844404</v>
      </c>
      <c r="AV6" s="94">
        <v>4.431530449832576</v>
      </c>
      <c r="AW6" s="94">
        <v>2.8204118540324536</v>
      </c>
      <c r="AX6" s="95">
        <v>5.1261423658607379</v>
      </c>
      <c r="AY6" s="94"/>
      <c r="AZ6" s="94"/>
      <c r="BA6" s="94"/>
      <c r="BB6" s="94"/>
      <c r="BC6" s="94"/>
      <c r="BD6" s="94"/>
      <c r="BE6" s="94"/>
      <c r="BF6" s="94"/>
      <c r="BG6" s="94"/>
    </row>
    <row r="7" spans="1:59" x14ac:dyDescent="0.2">
      <c r="A7" s="201"/>
      <c r="B7" s="96">
        <v>5</v>
      </c>
      <c r="C7" s="96">
        <v>32</v>
      </c>
      <c r="D7" s="94" t="s">
        <v>116</v>
      </c>
      <c r="E7" s="94" t="s">
        <v>120</v>
      </c>
      <c r="F7" s="93">
        <v>37.830698343148541</v>
      </c>
      <c r="G7" s="94" t="s">
        <v>115</v>
      </c>
      <c r="H7" s="94" t="s">
        <v>115</v>
      </c>
      <c r="I7" s="94">
        <v>43.595150807604625</v>
      </c>
      <c r="J7" s="94">
        <v>36.477484187754456</v>
      </c>
      <c r="K7" s="94">
        <v>25.537985732469227</v>
      </c>
      <c r="L7" s="94">
        <v>32.016764025034583</v>
      </c>
      <c r="M7" s="94">
        <v>40.195881572378063</v>
      </c>
      <c r="N7" s="95">
        <v>61.456155969640974</v>
      </c>
      <c r="O7" s="94">
        <v>410.00768076044432</v>
      </c>
      <c r="P7" s="94" t="s">
        <v>115</v>
      </c>
      <c r="Q7" s="94" t="s">
        <v>115</v>
      </c>
      <c r="R7" s="94">
        <v>322.93050028248626</v>
      </c>
      <c r="S7" s="94">
        <v>391.23542465790484</v>
      </c>
      <c r="T7" s="94">
        <v>304.52706832977958</v>
      </c>
      <c r="U7" s="94">
        <v>370.7926767978106</v>
      </c>
      <c r="V7" s="94">
        <v>311.95625297760688</v>
      </c>
      <c r="W7" s="95">
        <v>470.17871863404508</v>
      </c>
      <c r="X7" s="93">
        <v>1.2748145021876711</v>
      </c>
      <c r="Y7" s="94" t="s">
        <v>115</v>
      </c>
      <c r="Z7" s="94" t="s">
        <v>115</v>
      </c>
      <c r="AA7" s="94">
        <v>3.6807434908188434</v>
      </c>
      <c r="AB7" s="94">
        <v>1.9739508892679769</v>
      </c>
      <c r="AC7" s="94">
        <v>1.3094599803137779</v>
      </c>
      <c r="AD7" s="94">
        <v>1.6044876495055111</v>
      </c>
      <c r="AE7" s="94">
        <v>2.5411787109753878</v>
      </c>
      <c r="AF7" s="95">
        <v>3.7557068213799063</v>
      </c>
      <c r="AG7" s="94">
        <v>18.023058256691318</v>
      </c>
      <c r="AH7" s="94" t="s">
        <v>115</v>
      </c>
      <c r="AI7" s="94" t="s">
        <v>115</v>
      </c>
      <c r="AJ7" s="94">
        <v>30.796085263186495</v>
      </c>
      <c r="AK7" s="94">
        <v>20.305146902199443</v>
      </c>
      <c r="AL7" s="94">
        <v>21.686934038331987</v>
      </c>
      <c r="AM7" s="94">
        <v>21.241863124588036</v>
      </c>
      <c r="AN7" s="94">
        <v>25.154031264139295</v>
      </c>
      <c r="AO7" s="95">
        <v>33.849316266920503</v>
      </c>
      <c r="AP7" s="93">
        <v>5.4242941803300884</v>
      </c>
      <c r="AQ7" s="94" t="s">
        <v>115</v>
      </c>
      <c r="AR7" s="94" t="s">
        <v>115</v>
      </c>
      <c r="AS7" s="94">
        <v>5.3428025979640168</v>
      </c>
      <c r="AT7" s="94">
        <v>7.1961000762453482</v>
      </c>
      <c r="AU7" s="94">
        <v>5.263430064437153</v>
      </c>
      <c r="AV7" s="94">
        <v>4.6819236265666211</v>
      </c>
      <c r="AW7" s="94">
        <v>6.3618973990342074</v>
      </c>
      <c r="AX7" s="95">
        <v>5.4873261358178471</v>
      </c>
      <c r="AY7" s="94"/>
      <c r="AZ7" s="94"/>
      <c r="BA7" s="94"/>
      <c r="BB7" s="94"/>
      <c r="BC7" s="94"/>
      <c r="BD7" s="94"/>
      <c r="BE7" s="94"/>
      <c r="BF7" s="94"/>
      <c r="BG7" s="94"/>
    </row>
    <row r="8" spans="1:59" x14ac:dyDescent="0.2">
      <c r="A8" s="201"/>
      <c r="B8" s="96">
        <v>6</v>
      </c>
      <c r="C8" s="122">
        <v>32</v>
      </c>
      <c r="D8" s="94" t="s">
        <v>116</v>
      </c>
      <c r="E8" s="110" t="s">
        <v>120</v>
      </c>
      <c r="F8" s="93" t="s">
        <v>115</v>
      </c>
      <c r="G8" s="94">
        <v>26.091032603317007</v>
      </c>
      <c r="H8" s="94">
        <v>37.419806403820516</v>
      </c>
      <c r="I8" s="94">
        <v>48.380499511164537</v>
      </c>
      <c r="J8" s="94">
        <v>24.826977901010043</v>
      </c>
      <c r="K8" s="94">
        <v>25.869688912275148</v>
      </c>
      <c r="L8" s="94" t="s">
        <v>115</v>
      </c>
      <c r="M8" s="94">
        <v>40.584141530929891</v>
      </c>
      <c r="N8" s="95">
        <v>48.955907179602633</v>
      </c>
      <c r="O8" s="94" t="s">
        <v>115</v>
      </c>
      <c r="P8" s="94">
        <v>133.39552286135392</v>
      </c>
      <c r="Q8" s="94">
        <v>153.90643838697909</v>
      </c>
      <c r="R8" s="94">
        <v>245.50901772165784</v>
      </c>
      <c r="S8" s="94">
        <v>338.8975283465727</v>
      </c>
      <c r="T8" s="94">
        <v>297.09110626826532</v>
      </c>
      <c r="U8" s="94" t="s">
        <v>115</v>
      </c>
      <c r="V8" s="94">
        <v>341.65851033702256</v>
      </c>
      <c r="W8" s="95">
        <v>409.38708260007161</v>
      </c>
      <c r="X8" s="93" t="s">
        <v>115</v>
      </c>
      <c r="Y8" s="94">
        <v>1.2841208857199005</v>
      </c>
      <c r="Z8" s="94">
        <v>1.3825487902990816</v>
      </c>
      <c r="AA8" s="94">
        <v>3.3823560816493714</v>
      </c>
      <c r="AB8" s="94">
        <v>1.8383681328397117</v>
      </c>
      <c r="AC8" s="94">
        <v>1.4907791724817219</v>
      </c>
      <c r="AD8" s="94" t="s">
        <v>115</v>
      </c>
      <c r="AE8" s="94">
        <v>1.5453100175356926</v>
      </c>
      <c r="AF8" s="95">
        <v>3.5765345598965634</v>
      </c>
      <c r="AG8" s="94" t="s">
        <v>115</v>
      </c>
      <c r="AH8" s="94">
        <v>12.218357056227036</v>
      </c>
      <c r="AI8" s="94">
        <v>24.897707989808694</v>
      </c>
      <c r="AJ8" s="94">
        <v>31.2135238565366</v>
      </c>
      <c r="AK8" s="94">
        <v>19.302202495509526</v>
      </c>
      <c r="AL8" s="94">
        <v>18.356252720326427</v>
      </c>
      <c r="AM8" s="94" t="s">
        <v>115</v>
      </c>
      <c r="AN8" s="94">
        <v>24.690832017544977</v>
      </c>
      <c r="AO8" s="95">
        <v>30.831865950604247</v>
      </c>
      <c r="AP8" s="93" t="s">
        <v>115</v>
      </c>
      <c r="AQ8" s="94">
        <v>3.5995230734357397</v>
      </c>
      <c r="AR8" s="94">
        <v>3.2960054779214403</v>
      </c>
      <c r="AS8" s="94">
        <v>6.2477757388462676</v>
      </c>
      <c r="AT8" s="94">
        <v>1.3767869993950757</v>
      </c>
      <c r="AU8" s="94">
        <v>3.5645375864775968</v>
      </c>
      <c r="AV8" s="94" t="s">
        <v>115</v>
      </c>
      <c r="AW8" s="94">
        <v>5.4123243830317165</v>
      </c>
      <c r="AX8" s="95">
        <v>4.8695020477062663</v>
      </c>
      <c r="AY8" s="94"/>
      <c r="AZ8" s="94"/>
      <c r="BA8" s="94"/>
      <c r="BB8" s="94"/>
      <c r="BC8" s="94"/>
      <c r="BD8" s="94"/>
      <c r="BE8" s="94"/>
      <c r="BF8" s="94"/>
      <c r="BG8" s="94"/>
    </row>
    <row r="9" spans="1:59" x14ac:dyDescent="0.2">
      <c r="A9" s="201"/>
      <c r="B9" s="96">
        <v>7</v>
      </c>
      <c r="C9" s="96">
        <v>40</v>
      </c>
      <c r="D9" s="111" t="s">
        <v>116</v>
      </c>
      <c r="E9" s="111" t="s">
        <v>120</v>
      </c>
      <c r="F9" s="93">
        <v>32.721369130255276</v>
      </c>
      <c r="G9" s="94">
        <v>25.391834505229724</v>
      </c>
      <c r="H9" s="94" t="s">
        <v>115</v>
      </c>
      <c r="I9" s="94">
        <v>40.71688484801377</v>
      </c>
      <c r="J9" s="94" t="s">
        <v>115</v>
      </c>
      <c r="K9" s="94">
        <v>17.846379649601225</v>
      </c>
      <c r="L9" s="94">
        <v>22.805658219180785</v>
      </c>
      <c r="M9" s="94">
        <v>24.301178018968116</v>
      </c>
      <c r="N9" s="95">
        <v>73.39505969889828</v>
      </c>
      <c r="O9" s="94">
        <v>526.81089554639095</v>
      </c>
      <c r="P9" s="94">
        <v>117.56470844040616</v>
      </c>
      <c r="Q9" s="94" t="s">
        <v>115</v>
      </c>
      <c r="R9" s="94">
        <v>317.33087407638556</v>
      </c>
      <c r="S9" s="94" t="s">
        <v>115</v>
      </c>
      <c r="T9" s="94">
        <v>360.70688353829297</v>
      </c>
      <c r="U9" s="94">
        <v>386.83519418541789</v>
      </c>
      <c r="V9" s="94">
        <v>348.36159110755705</v>
      </c>
      <c r="W9" s="95">
        <v>529.61248909659616</v>
      </c>
      <c r="X9" s="93">
        <v>1.3144584115238354</v>
      </c>
      <c r="Y9" s="94">
        <v>0.70878183690545504</v>
      </c>
      <c r="Z9" s="94" t="s">
        <v>115</v>
      </c>
      <c r="AA9" s="94">
        <v>2.800587655109477</v>
      </c>
      <c r="AB9" s="94" t="s">
        <v>115</v>
      </c>
      <c r="AC9" s="94">
        <v>1.1572770195453821</v>
      </c>
      <c r="AD9" s="94">
        <v>1.6483977001738432</v>
      </c>
      <c r="AE9" s="94">
        <v>1.4770395233500422</v>
      </c>
      <c r="AF9" s="95">
        <v>3.107835961325689</v>
      </c>
      <c r="AG9" s="94">
        <v>21.355393434331802</v>
      </c>
      <c r="AH9" s="94">
        <v>14.491160149871904</v>
      </c>
      <c r="AI9" s="94" t="s">
        <v>115</v>
      </c>
      <c r="AJ9" s="94">
        <v>28.143413084363655</v>
      </c>
      <c r="AK9" s="94" t="s">
        <v>115</v>
      </c>
      <c r="AL9" s="94">
        <v>16.859952188807306</v>
      </c>
      <c r="AM9" s="94">
        <v>24.839240165374591</v>
      </c>
      <c r="AN9" s="94">
        <v>20.948556284920095</v>
      </c>
      <c r="AO9" s="95">
        <v>42.396370865264487</v>
      </c>
      <c r="AP9" s="93">
        <v>3.1408025853235482</v>
      </c>
      <c r="AQ9" s="94">
        <v>3.2598684710161949</v>
      </c>
      <c r="AR9" s="94" t="s">
        <v>115</v>
      </c>
      <c r="AS9" s="94">
        <v>3.6034845925432561</v>
      </c>
      <c r="AT9" s="94" t="s">
        <v>115</v>
      </c>
      <c r="AU9" s="94">
        <v>2.5881714550150572</v>
      </c>
      <c r="AV9" s="94">
        <v>4.0762708717664635</v>
      </c>
      <c r="AW9" s="94">
        <v>3.3892388952545827</v>
      </c>
      <c r="AX9" s="95">
        <v>4.7532377095353224</v>
      </c>
      <c r="AY9" s="94"/>
      <c r="AZ9" s="94"/>
      <c r="BA9" s="94"/>
      <c r="BB9" s="94"/>
      <c r="BC9" s="94"/>
      <c r="BD9" s="94"/>
      <c r="BE9" s="94"/>
      <c r="BF9" s="94"/>
      <c r="BG9" s="94"/>
    </row>
    <row r="10" spans="1:59" x14ac:dyDescent="0.2">
      <c r="A10" s="201"/>
      <c r="B10" s="96">
        <v>8</v>
      </c>
      <c r="C10" s="122">
        <v>41</v>
      </c>
      <c r="D10" s="94" t="s">
        <v>116</v>
      </c>
      <c r="E10" s="110" t="s">
        <v>120</v>
      </c>
      <c r="F10" s="93">
        <v>32.453945642609639</v>
      </c>
      <c r="G10" s="94" t="s">
        <v>115</v>
      </c>
      <c r="H10" s="94">
        <v>23.09096596158653</v>
      </c>
      <c r="I10" s="94" t="s">
        <v>115</v>
      </c>
      <c r="J10" s="94">
        <v>22.293649653719395</v>
      </c>
      <c r="K10" s="94">
        <v>21.207213593344996</v>
      </c>
      <c r="L10" s="94">
        <v>34.293771695423125</v>
      </c>
      <c r="M10" s="94">
        <v>28.909276798478466</v>
      </c>
      <c r="N10" s="95">
        <v>51.648258221698811</v>
      </c>
      <c r="O10" s="94">
        <v>509.36916957845818</v>
      </c>
      <c r="P10" s="94" t="s">
        <v>115</v>
      </c>
      <c r="Q10" s="94">
        <v>188.29515994696564</v>
      </c>
      <c r="R10" s="94" t="s">
        <v>115</v>
      </c>
      <c r="S10" s="94">
        <v>462.57812460490914</v>
      </c>
      <c r="T10" s="94">
        <v>352.69515709644759</v>
      </c>
      <c r="U10" s="94">
        <v>377.53058546863093</v>
      </c>
      <c r="V10" s="94">
        <v>381.69201131930913</v>
      </c>
      <c r="W10" s="95">
        <v>373.58821265750259</v>
      </c>
      <c r="X10" s="93">
        <v>1.2075244729548857</v>
      </c>
      <c r="Y10" s="94" t="s">
        <v>115</v>
      </c>
      <c r="Z10" s="94">
        <v>1.2365651661213917</v>
      </c>
      <c r="AA10" s="94" t="s">
        <v>115</v>
      </c>
      <c r="AB10" s="94">
        <v>1.5951932221753653</v>
      </c>
      <c r="AC10" s="94">
        <v>1.1413712319787144</v>
      </c>
      <c r="AD10" s="94">
        <v>1.7546712961736211</v>
      </c>
      <c r="AE10" s="94">
        <v>1.4701642025576809</v>
      </c>
      <c r="AF10" s="95">
        <v>1.5882020084351298</v>
      </c>
      <c r="AG10" s="94">
        <v>14.991529891972181</v>
      </c>
      <c r="AH10" s="94" t="s">
        <v>115</v>
      </c>
      <c r="AI10" s="94">
        <v>20.046695583392584</v>
      </c>
      <c r="AJ10" s="94" t="s">
        <v>115</v>
      </c>
      <c r="AK10" s="94">
        <v>20.274954611086699</v>
      </c>
      <c r="AL10" s="94">
        <v>16.848490172890024</v>
      </c>
      <c r="AM10" s="94">
        <v>28.853756999009548</v>
      </c>
      <c r="AN10" s="94">
        <v>23.64683898515467</v>
      </c>
      <c r="AO10" s="95">
        <v>28.632643944778589</v>
      </c>
      <c r="AP10" s="93">
        <v>4.7401452479869848</v>
      </c>
      <c r="AQ10" s="94" t="s">
        <v>115</v>
      </c>
      <c r="AR10" s="94">
        <v>3.2151933372368884</v>
      </c>
      <c r="AS10" s="94" t="s">
        <v>115</v>
      </c>
      <c r="AT10" s="94">
        <v>2.5046544664363237</v>
      </c>
      <c r="AU10" s="94">
        <v>4.1893058189204408</v>
      </c>
      <c r="AV10" s="94">
        <v>4.5474822122729259</v>
      </c>
      <c r="AW10" s="94">
        <v>3.5914904374725345</v>
      </c>
      <c r="AX10" s="95">
        <v>4.4969266369208389</v>
      </c>
      <c r="AY10" s="94"/>
      <c r="AZ10" s="94"/>
      <c r="BA10" s="94"/>
      <c r="BB10" s="94"/>
      <c r="BC10" s="94"/>
      <c r="BD10" s="94"/>
      <c r="BE10" s="94"/>
      <c r="BF10" s="94"/>
      <c r="BG10" s="94"/>
    </row>
    <row r="11" spans="1:59" x14ac:dyDescent="0.2">
      <c r="A11" s="201"/>
      <c r="B11" s="96">
        <v>9</v>
      </c>
      <c r="C11" s="96">
        <v>43</v>
      </c>
      <c r="D11" s="94" t="s">
        <v>116</v>
      </c>
      <c r="E11" s="94" t="s">
        <v>119</v>
      </c>
      <c r="F11" s="93" t="s">
        <v>115</v>
      </c>
      <c r="G11" s="94">
        <v>22.119160932964608</v>
      </c>
      <c r="H11" s="94">
        <v>23.563476677062351</v>
      </c>
      <c r="I11" s="94">
        <v>37.818071580478474</v>
      </c>
      <c r="J11" s="94" t="s">
        <v>115</v>
      </c>
      <c r="K11" s="94">
        <v>19.789866242976071</v>
      </c>
      <c r="L11" s="94">
        <v>27.311273694164068</v>
      </c>
      <c r="M11" s="94">
        <v>30.259500050978779</v>
      </c>
      <c r="N11" s="95">
        <v>40.105686879174385</v>
      </c>
      <c r="O11" s="94" t="s">
        <v>115</v>
      </c>
      <c r="P11" s="94">
        <v>118.91244198799239</v>
      </c>
      <c r="Q11" s="94">
        <v>245.37522007864686</v>
      </c>
      <c r="R11" s="94">
        <v>311.63421935116747</v>
      </c>
      <c r="S11" s="94" t="s">
        <v>115</v>
      </c>
      <c r="T11" s="94">
        <v>367.9458225123833</v>
      </c>
      <c r="U11" s="94">
        <v>316.58702680940388</v>
      </c>
      <c r="V11" s="94">
        <v>324.99466495360008</v>
      </c>
      <c r="W11" s="95">
        <v>370.90340032293471</v>
      </c>
      <c r="X11" s="93" t="s">
        <v>115</v>
      </c>
      <c r="Y11" s="94">
        <v>0.45771104632213272</v>
      </c>
      <c r="Z11" s="94">
        <v>1.8179421854125568</v>
      </c>
      <c r="AA11" s="94">
        <v>3.6161417631979345</v>
      </c>
      <c r="AB11" s="94" t="s">
        <v>115</v>
      </c>
      <c r="AC11" s="94">
        <v>1.4564161569779599</v>
      </c>
      <c r="AD11" s="94">
        <v>1.6239075962554885</v>
      </c>
      <c r="AE11" s="94">
        <v>1.693552056002007</v>
      </c>
      <c r="AF11" s="95">
        <v>2.30835667976883</v>
      </c>
      <c r="AG11" s="94" t="s">
        <v>115</v>
      </c>
      <c r="AH11" s="94">
        <v>9.8015257970096012</v>
      </c>
      <c r="AI11" s="94">
        <v>24.29628746194436</v>
      </c>
      <c r="AJ11" s="94">
        <v>26.794724857099716</v>
      </c>
      <c r="AK11" s="94" t="s">
        <v>115</v>
      </c>
      <c r="AL11" s="94">
        <v>17.939592751690984</v>
      </c>
      <c r="AM11" s="94">
        <v>24.105025582629565</v>
      </c>
      <c r="AN11" s="94">
        <v>23.444330816798214</v>
      </c>
      <c r="AO11" s="95">
        <v>24.501170080588537</v>
      </c>
      <c r="AP11" s="93" t="s">
        <v>115</v>
      </c>
      <c r="AQ11" s="94">
        <v>3.8007932740243513</v>
      </c>
      <c r="AR11" s="94">
        <v>4.2732229387063061</v>
      </c>
      <c r="AS11" s="94">
        <v>5.265560876794134</v>
      </c>
      <c r="AT11" s="94" t="s">
        <v>115</v>
      </c>
      <c r="AU11" s="94">
        <v>3.2072753303004853</v>
      </c>
      <c r="AV11" s="94">
        <v>3.9751419873432319</v>
      </c>
      <c r="AW11" s="94">
        <v>3.2591459503031159</v>
      </c>
      <c r="AX11" s="95">
        <v>3.9290683604758474</v>
      </c>
      <c r="AY11" s="94"/>
      <c r="AZ11" s="94"/>
      <c r="BA11" s="94"/>
      <c r="BB11" s="94"/>
      <c r="BC11" s="94"/>
      <c r="BD11" s="94"/>
      <c r="BE11" s="94"/>
      <c r="BF11" s="94"/>
      <c r="BG11" s="94"/>
    </row>
    <row r="12" spans="1:59" x14ac:dyDescent="0.2">
      <c r="A12" s="201"/>
      <c r="B12" s="96">
        <v>10</v>
      </c>
      <c r="C12" s="122">
        <v>52</v>
      </c>
      <c r="D12" s="94" t="s">
        <v>116</v>
      </c>
      <c r="E12" s="110" t="s">
        <v>120</v>
      </c>
      <c r="F12" s="93">
        <v>39.896836430504152</v>
      </c>
      <c r="G12" s="94" t="s">
        <v>115</v>
      </c>
      <c r="H12" s="94">
        <v>29.296151427207107</v>
      </c>
      <c r="I12" s="94">
        <v>49.524727750294716</v>
      </c>
      <c r="J12" s="94">
        <v>29.221716125267207</v>
      </c>
      <c r="K12" s="94">
        <v>26.009544429134525</v>
      </c>
      <c r="L12" s="94" t="s">
        <v>115</v>
      </c>
      <c r="M12" s="94">
        <v>33.391341878841047</v>
      </c>
      <c r="N12" s="95">
        <v>74.723724581179354</v>
      </c>
      <c r="O12" s="94">
        <v>550.37703289057379</v>
      </c>
      <c r="P12" s="94" t="s">
        <v>115</v>
      </c>
      <c r="Q12" s="94">
        <v>273.04113004337808</v>
      </c>
      <c r="R12" s="94">
        <v>335.11052334229646</v>
      </c>
      <c r="S12" s="94">
        <v>565.76592759060554</v>
      </c>
      <c r="T12" s="94">
        <v>404.89533722782045</v>
      </c>
      <c r="U12" s="94" t="s">
        <v>115</v>
      </c>
      <c r="V12" s="94">
        <v>382.78262459196719</v>
      </c>
      <c r="W12" s="95">
        <v>512.06999504763144</v>
      </c>
      <c r="X12" s="93">
        <v>1.4107007882398797</v>
      </c>
      <c r="Y12" s="94" t="s">
        <v>115</v>
      </c>
      <c r="Z12" s="94">
        <v>1.502813112255589</v>
      </c>
      <c r="AA12" s="94">
        <v>2.9392608907196269</v>
      </c>
      <c r="AB12" s="94">
        <v>1.5239765319456899</v>
      </c>
      <c r="AC12" s="94">
        <v>1.5483430576471493</v>
      </c>
      <c r="AD12" s="94" t="s">
        <v>115</v>
      </c>
      <c r="AE12" s="94">
        <v>1.592053646333065</v>
      </c>
      <c r="AF12" s="95">
        <v>3.1411893932095101</v>
      </c>
      <c r="AG12" s="94">
        <v>23.354702947357712</v>
      </c>
      <c r="AH12" s="94" t="s">
        <v>115</v>
      </c>
      <c r="AI12" s="94">
        <v>24.048229130974459</v>
      </c>
      <c r="AJ12" s="94">
        <v>33.246105062042616</v>
      </c>
      <c r="AK12" s="94">
        <v>24.300780012544884</v>
      </c>
      <c r="AL12" s="94">
        <v>23.863856447765503</v>
      </c>
      <c r="AM12" s="94" t="s">
        <v>115</v>
      </c>
      <c r="AN12" s="94">
        <v>26.430171005320567</v>
      </c>
      <c r="AO12" s="95">
        <v>37.641125222628091</v>
      </c>
      <c r="AP12" s="93">
        <v>3.4232348044449665</v>
      </c>
      <c r="AQ12" s="94" t="s">
        <v>115</v>
      </c>
      <c r="AR12" s="94">
        <v>4.7046480745890653</v>
      </c>
      <c r="AS12" s="94">
        <v>5.2958275311144725</v>
      </c>
      <c r="AT12" s="94">
        <v>3.5435064131561189</v>
      </c>
      <c r="AU12" s="94">
        <v>2.8468336307150977</v>
      </c>
      <c r="AV12" s="94" t="s">
        <v>115</v>
      </c>
      <c r="AW12" s="94">
        <v>1.9824768629766416</v>
      </c>
      <c r="AX12" s="95">
        <v>4.1676580687765528</v>
      </c>
      <c r="AY12" s="94"/>
      <c r="AZ12" s="94"/>
      <c r="BA12" s="94"/>
      <c r="BB12" s="94"/>
      <c r="BC12" s="94"/>
      <c r="BD12" s="94"/>
      <c r="BE12" s="94"/>
      <c r="BF12" s="94"/>
      <c r="BG12" s="94"/>
    </row>
    <row r="13" spans="1:59" x14ac:dyDescent="0.2">
      <c r="A13" s="201"/>
      <c r="B13" s="96">
        <v>11</v>
      </c>
      <c r="C13" s="96">
        <v>57</v>
      </c>
      <c r="D13" s="94" t="s">
        <v>116</v>
      </c>
      <c r="E13" s="94" t="s">
        <v>117</v>
      </c>
      <c r="F13" s="93">
        <v>26.260740624579157</v>
      </c>
      <c r="G13" s="94">
        <v>22.812810111548028</v>
      </c>
      <c r="H13" s="94">
        <v>25.17242989802266</v>
      </c>
      <c r="I13" s="94">
        <v>40.487427678856477</v>
      </c>
      <c r="J13" s="94" t="s">
        <v>115</v>
      </c>
      <c r="K13" s="94">
        <v>22.623487724893572</v>
      </c>
      <c r="L13" s="94" t="s">
        <v>115</v>
      </c>
      <c r="M13" s="94">
        <v>34.678521154959526</v>
      </c>
      <c r="N13" s="95">
        <v>48.847684316803935</v>
      </c>
      <c r="O13" s="94">
        <v>475.33928680823828</v>
      </c>
      <c r="P13" s="94">
        <v>143.61220744383218</v>
      </c>
      <c r="Q13" s="94">
        <v>236.2442073589614</v>
      </c>
      <c r="R13" s="94">
        <v>334.46225272201252</v>
      </c>
      <c r="S13" s="94" t="s">
        <v>115</v>
      </c>
      <c r="T13" s="94">
        <v>387.10102659943072</v>
      </c>
      <c r="U13" s="94" t="s">
        <v>115</v>
      </c>
      <c r="V13" s="94">
        <v>344.99661643506158</v>
      </c>
      <c r="W13" s="95">
        <v>402.33454756757897</v>
      </c>
      <c r="X13" s="93">
        <v>1.5326216817567553</v>
      </c>
      <c r="Y13" s="94">
        <v>1.4111219391802587</v>
      </c>
      <c r="Z13" s="94">
        <v>1.4209443725146012</v>
      </c>
      <c r="AA13" s="94">
        <v>2.5619802026444027</v>
      </c>
      <c r="AB13" s="94" t="s">
        <v>115</v>
      </c>
      <c r="AC13" s="94">
        <v>1.702688651221226</v>
      </c>
      <c r="AD13" s="94" t="s">
        <v>115</v>
      </c>
      <c r="AE13" s="94">
        <v>1.8414375180395615</v>
      </c>
      <c r="AF13" s="95">
        <v>2.5951675230551174</v>
      </c>
      <c r="AG13" s="94">
        <v>13.80570209726876</v>
      </c>
      <c r="AH13" s="94">
        <v>13.265115471257733</v>
      </c>
      <c r="AI13" s="94">
        <v>22.050422789433089</v>
      </c>
      <c r="AJ13" s="94">
        <v>22.831356799907702</v>
      </c>
      <c r="AK13" s="94" t="s">
        <v>115</v>
      </c>
      <c r="AL13" s="94">
        <v>17.150226388553349</v>
      </c>
      <c r="AM13" s="94" t="s">
        <v>115</v>
      </c>
      <c r="AN13" s="94">
        <v>23.379608623650274</v>
      </c>
      <c r="AO13" s="95">
        <v>32.377164582714911</v>
      </c>
      <c r="AP13" s="93">
        <v>4.8553944359165868</v>
      </c>
      <c r="AQ13" s="94">
        <v>2.9479756686096499</v>
      </c>
      <c r="AR13" s="94">
        <v>2.2337146046209835</v>
      </c>
      <c r="AS13" s="94">
        <v>5.581926045396834</v>
      </c>
      <c r="AT13" s="94" t="s">
        <v>115</v>
      </c>
      <c r="AU13" s="94">
        <v>4.4910855158387664</v>
      </c>
      <c r="AV13" s="94" t="s">
        <v>115</v>
      </c>
      <c r="AW13" s="94">
        <v>2.374035117799068</v>
      </c>
      <c r="AX13" s="95">
        <v>3.8851373615679079</v>
      </c>
      <c r="AY13" s="94"/>
      <c r="AZ13" s="94"/>
      <c r="BA13" s="94"/>
      <c r="BB13" s="94"/>
      <c r="BC13" s="94"/>
      <c r="BD13" s="94"/>
      <c r="BE13" s="94"/>
      <c r="BF13" s="94"/>
      <c r="BG13" s="94"/>
    </row>
    <row r="14" spans="1:59" x14ac:dyDescent="0.2">
      <c r="A14" s="201"/>
      <c r="B14" s="96">
        <v>12</v>
      </c>
      <c r="C14" s="96">
        <v>24</v>
      </c>
      <c r="D14" s="94" t="s">
        <v>118</v>
      </c>
      <c r="E14" s="94" t="s">
        <v>117</v>
      </c>
      <c r="F14" s="93" t="s">
        <v>115</v>
      </c>
      <c r="G14" s="94" t="s">
        <v>115</v>
      </c>
      <c r="H14" s="94">
        <v>19.693713083428456</v>
      </c>
      <c r="I14" s="94">
        <v>32.417040154216409</v>
      </c>
      <c r="J14" s="94">
        <v>24.959031005743789</v>
      </c>
      <c r="K14" s="94">
        <v>17.777414438270675</v>
      </c>
      <c r="L14" s="94">
        <v>22.900573993362304</v>
      </c>
      <c r="M14" s="94">
        <v>20.196429648175865</v>
      </c>
      <c r="N14" s="95">
        <v>43.622511672044801</v>
      </c>
      <c r="O14" s="94" t="s">
        <v>115</v>
      </c>
      <c r="P14" s="94" t="s">
        <v>115</v>
      </c>
      <c r="Q14" s="94">
        <v>225.26480387054534</v>
      </c>
      <c r="R14" s="94">
        <v>355.62674062526207</v>
      </c>
      <c r="S14" s="94">
        <v>564.7603318504639</v>
      </c>
      <c r="T14" s="94">
        <v>402.27677515587931</v>
      </c>
      <c r="U14" s="94">
        <v>273.53016903759698</v>
      </c>
      <c r="V14" s="94">
        <v>339.55942745796744</v>
      </c>
      <c r="W14" s="95">
        <v>436.07577420153808</v>
      </c>
      <c r="X14" s="93" t="s">
        <v>115</v>
      </c>
      <c r="Y14" s="94" t="s">
        <v>115</v>
      </c>
      <c r="Z14" s="94">
        <v>1.5266541435036491</v>
      </c>
      <c r="AA14" s="94">
        <v>2.5237645194030707</v>
      </c>
      <c r="AB14" s="94">
        <v>1.852897870852614</v>
      </c>
      <c r="AC14" s="94">
        <v>1.3207330304022875</v>
      </c>
      <c r="AD14" s="94">
        <v>1.6897368503250931</v>
      </c>
      <c r="AE14" s="94">
        <v>1.3713284309522735</v>
      </c>
      <c r="AF14" s="95">
        <v>2.4530097986929453</v>
      </c>
      <c r="AG14" s="94" t="s">
        <v>115</v>
      </c>
      <c r="AH14" s="94" t="s">
        <v>115</v>
      </c>
      <c r="AI14" s="94">
        <v>24.58337844238828</v>
      </c>
      <c r="AJ14" s="94">
        <v>33.072055799353265</v>
      </c>
      <c r="AK14" s="94">
        <v>28.207599769822266</v>
      </c>
      <c r="AL14" s="94">
        <v>20.447138682479711</v>
      </c>
      <c r="AM14" s="94">
        <v>19.622017905547224</v>
      </c>
      <c r="AN14" s="94">
        <v>19.522424419040028</v>
      </c>
      <c r="AO14" s="95">
        <v>34.054730463763121</v>
      </c>
      <c r="AP14" s="93" t="s">
        <v>115</v>
      </c>
      <c r="AQ14" s="94" t="s">
        <v>115</v>
      </c>
      <c r="AR14" s="94">
        <v>3.1059768797067164</v>
      </c>
      <c r="AS14" s="94">
        <v>4.7387509869716054</v>
      </c>
      <c r="AT14" s="94">
        <v>2.7049840665934775</v>
      </c>
      <c r="AU14" s="94">
        <v>2.5620099956935136</v>
      </c>
      <c r="AV14" s="94">
        <v>4.4654990254974249</v>
      </c>
      <c r="AW14" s="94">
        <v>2.8917811826329336</v>
      </c>
      <c r="AX14" s="95">
        <v>4.2921611778387208</v>
      </c>
      <c r="AY14" s="94"/>
      <c r="AZ14" s="94"/>
      <c r="BA14" s="94"/>
      <c r="BB14" s="94"/>
      <c r="BC14" s="94"/>
      <c r="BD14" s="94"/>
      <c r="BE14" s="94"/>
      <c r="BF14" s="94"/>
      <c r="BG14" s="94"/>
    </row>
    <row r="15" spans="1:59" x14ac:dyDescent="0.2">
      <c r="A15" s="201"/>
      <c r="B15" s="96">
        <v>13</v>
      </c>
      <c r="C15" s="122">
        <v>25</v>
      </c>
      <c r="D15" s="94" t="s">
        <v>118</v>
      </c>
      <c r="E15" s="110" t="s">
        <v>120</v>
      </c>
      <c r="F15" s="93">
        <v>35.082390519913382</v>
      </c>
      <c r="G15" s="94">
        <v>26.081895790815327</v>
      </c>
      <c r="H15" s="94" t="s">
        <v>115</v>
      </c>
      <c r="I15" s="94">
        <v>42.360035786261626</v>
      </c>
      <c r="J15" s="94" t="s">
        <v>115</v>
      </c>
      <c r="K15" s="94">
        <v>24.354299351121202</v>
      </c>
      <c r="L15" s="94">
        <v>26.638465847064026</v>
      </c>
      <c r="M15" s="94">
        <v>31.171991323323368</v>
      </c>
      <c r="N15" s="95">
        <v>55.169098787254981</v>
      </c>
      <c r="O15" s="94">
        <v>471.86195912838866</v>
      </c>
      <c r="P15" s="94">
        <v>142.07331451424568</v>
      </c>
      <c r="Q15" s="94" t="s">
        <v>115</v>
      </c>
      <c r="R15" s="94">
        <v>290.79062362432092</v>
      </c>
      <c r="S15" s="94" t="s">
        <v>115</v>
      </c>
      <c r="T15" s="94">
        <v>352.25317841039504</v>
      </c>
      <c r="U15" s="94">
        <v>210.66248959675687</v>
      </c>
      <c r="V15" s="94">
        <v>294.85358753673222</v>
      </c>
      <c r="W15" s="95">
        <v>431.40982455181097</v>
      </c>
      <c r="X15" s="93">
        <v>1.4375831892255597</v>
      </c>
      <c r="Y15" s="94">
        <v>0.73532438911410214</v>
      </c>
      <c r="Z15" s="94" t="s">
        <v>115</v>
      </c>
      <c r="AA15" s="94">
        <v>3.1467441855654261</v>
      </c>
      <c r="AB15" s="94" t="s">
        <v>115</v>
      </c>
      <c r="AC15" s="94">
        <v>1.6145526083209873</v>
      </c>
      <c r="AD15" s="94">
        <v>1.5796125966748829</v>
      </c>
      <c r="AE15" s="94">
        <v>2.1149545493992656</v>
      </c>
      <c r="AF15" s="95">
        <v>3.0405009095394924</v>
      </c>
      <c r="AG15" s="94">
        <v>20.248620221295759</v>
      </c>
      <c r="AH15" s="94">
        <v>9.1254533875124384</v>
      </c>
      <c r="AI15" s="94" t="s">
        <v>115</v>
      </c>
      <c r="AJ15" s="94">
        <v>29.98009775278797</v>
      </c>
      <c r="AK15" s="94" t="s">
        <v>115</v>
      </c>
      <c r="AL15" s="94">
        <v>19.174257042531909</v>
      </c>
      <c r="AM15" s="94">
        <v>15.591056031982308</v>
      </c>
      <c r="AN15" s="94">
        <v>19.556121243934992</v>
      </c>
      <c r="AO15" s="95">
        <v>38.872024671326244</v>
      </c>
      <c r="AP15" s="93">
        <v>6.1745394132032789</v>
      </c>
      <c r="AQ15" s="94">
        <v>3.8059947097405775</v>
      </c>
      <c r="AR15" s="94" t="s">
        <v>115</v>
      </c>
      <c r="AS15" s="94">
        <v>6.1178704770319543</v>
      </c>
      <c r="AT15" s="94" t="s">
        <v>115</v>
      </c>
      <c r="AU15" s="94">
        <v>3.5010194419787828</v>
      </c>
      <c r="AV15" s="94">
        <v>2.7485310400521286</v>
      </c>
      <c r="AW15" s="94">
        <v>3.2490679821188939</v>
      </c>
      <c r="AX15" s="95">
        <v>5.0787540977760246</v>
      </c>
      <c r="AY15" s="94"/>
      <c r="AZ15" s="94"/>
      <c r="BA15" s="94"/>
      <c r="BB15" s="94"/>
      <c r="BC15" s="94"/>
      <c r="BD15" s="94"/>
      <c r="BE15" s="94"/>
      <c r="BF15" s="94"/>
      <c r="BG15" s="94"/>
    </row>
    <row r="16" spans="1:59" x14ac:dyDescent="0.2">
      <c r="A16" s="201"/>
      <c r="B16" s="96">
        <v>14</v>
      </c>
      <c r="C16" s="96">
        <v>26</v>
      </c>
      <c r="D16" s="94" t="s">
        <v>118</v>
      </c>
      <c r="E16" s="94" t="s">
        <v>117</v>
      </c>
      <c r="F16" s="93" t="s">
        <v>115</v>
      </c>
      <c r="G16" s="94" t="s">
        <v>115</v>
      </c>
      <c r="H16" s="94">
        <v>21.221800817498639</v>
      </c>
      <c r="I16" s="94">
        <v>36.650663258049519</v>
      </c>
      <c r="J16" s="94">
        <v>19.385748514823955</v>
      </c>
      <c r="K16" s="94">
        <v>15.39052006307957</v>
      </c>
      <c r="L16" s="94">
        <v>18.962950780947839</v>
      </c>
      <c r="M16" s="94">
        <v>24.532136030892232</v>
      </c>
      <c r="N16" s="95">
        <v>48.039490691657676</v>
      </c>
      <c r="O16" s="94" t="s">
        <v>115</v>
      </c>
      <c r="P16" s="94" t="s">
        <v>115</v>
      </c>
      <c r="Q16" s="94">
        <v>178.9480616144935</v>
      </c>
      <c r="R16" s="94">
        <v>248.6021604876596</v>
      </c>
      <c r="S16" s="94">
        <v>398.2741107653876</v>
      </c>
      <c r="T16" s="94">
        <v>274.890623447942</v>
      </c>
      <c r="U16" s="94">
        <v>227.4493179600197</v>
      </c>
      <c r="V16" s="94">
        <v>252.28843935102566</v>
      </c>
      <c r="W16" s="95">
        <v>379.76991584806206</v>
      </c>
      <c r="X16" s="93" t="s">
        <v>115</v>
      </c>
      <c r="Y16" s="94" t="s">
        <v>115</v>
      </c>
      <c r="Z16" s="94">
        <v>1.648040658593404</v>
      </c>
      <c r="AA16" s="94">
        <v>1.7397962258087198</v>
      </c>
      <c r="AB16" s="94">
        <v>1.2530434469344718</v>
      </c>
      <c r="AC16" s="94">
        <v>0.87258511220897084</v>
      </c>
      <c r="AD16" s="94">
        <v>0.93698783961302934</v>
      </c>
      <c r="AE16" s="94">
        <v>1.4595089364922327</v>
      </c>
      <c r="AF16" s="95">
        <v>3.4892302585992523</v>
      </c>
      <c r="AG16" s="94" t="s">
        <v>115</v>
      </c>
      <c r="AH16" s="94" t="s">
        <v>115</v>
      </c>
      <c r="AI16" s="94">
        <v>20.498986945935552</v>
      </c>
      <c r="AJ16" s="94">
        <v>25.740526171257738</v>
      </c>
      <c r="AK16" s="94">
        <v>14.15896154346553</v>
      </c>
      <c r="AL16" s="94">
        <v>11.713006353723667</v>
      </c>
      <c r="AM16" s="94">
        <v>20.253153262760517</v>
      </c>
      <c r="AN16" s="94">
        <v>16.647040850944357</v>
      </c>
      <c r="AO16" s="95">
        <v>31.778227555877208</v>
      </c>
      <c r="AP16" s="93" t="s">
        <v>115</v>
      </c>
      <c r="AQ16" s="94" t="s">
        <v>115</v>
      </c>
      <c r="AR16" s="94">
        <v>2.0626758926453244</v>
      </c>
      <c r="AS16" s="94">
        <v>5.8492762641235556</v>
      </c>
      <c r="AT16" s="94">
        <v>3.1649693627854942</v>
      </c>
      <c r="AU16" s="94">
        <v>3.8877305253374912</v>
      </c>
      <c r="AV16" s="94">
        <v>3.7913090065153918</v>
      </c>
      <c r="AW16" s="94">
        <v>2.6198409489848942</v>
      </c>
      <c r="AX16" s="95">
        <v>5.4273406561791973</v>
      </c>
      <c r="AY16" s="94"/>
      <c r="AZ16" s="94"/>
      <c r="BA16" s="94"/>
      <c r="BB16" s="94"/>
      <c r="BC16" s="94"/>
      <c r="BD16" s="94"/>
      <c r="BE16" s="94"/>
      <c r="BF16" s="94"/>
      <c r="BG16" s="94"/>
    </row>
    <row r="17" spans="1:59" x14ac:dyDescent="0.2">
      <c r="A17" s="201"/>
      <c r="B17" s="96">
        <v>15</v>
      </c>
      <c r="C17" s="96">
        <v>29</v>
      </c>
      <c r="D17" s="94" t="s">
        <v>118</v>
      </c>
      <c r="E17" s="94" t="s">
        <v>119</v>
      </c>
      <c r="F17" s="93" t="s">
        <v>115</v>
      </c>
      <c r="G17" s="94" t="s">
        <v>115</v>
      </c>
      <c r="H17" s="94" t="s">
        <v>115</v>
      </c>
      <c r="I17" s="94">
        <v>29.100380748453691</v>
      </c>
      <c r="J17" s="94">
        <v>17.987402224397886</v>
      </c>
      <c r="K17" s="94">
        <v>14.710675837084512</v>
      </c>
      <c r="L17" s="94">
        <v>21.520125701594843</v>
      </c>
      <c r="M17" s="94">
        <v>21.687916172099207</v>
      </c>
      <c r="N17" s="95">
        <v>28.242356229060334</v>
      </c>
      <c r="O17" s="94" t="s">
        <v>115</v>
      </c>
      <c r="P17" s="94" t="s">
        <v>115</v>
      </c>
      <c r="Q17" s="94" t="s">
        <v>115</v>
      </c>
      <c r="R17" s="94">
        <v>279.11698021229643</v>
      </c>
      <c r="S17" s="94">
        <v>410.89959693528431</v>
      </c>
      <c r="T17" s="94">
        <v>278.72427559788747</v>
      </c>
      <c r="U17" s="94">
        <v>348.83500082044679</v>
      </c>
      <c r="V17" s="94">
        <v>279.51213223075115</v>
      </c>
      <c r="W17" s="95">
        <v>293.99584725030661</v>
      </c>
      <c r="X17" s="93" t="s">
        <v>115</v>
      </c>
      <c r="Y17" s="94" t="s">
        <v>115</v>
      </c>
      <c r="Z17" s="94" t="s">
        <v>115</v>
      </c>
      <c r="AA17" s="94">
        <v>2.7555591893468203</v>
      </c>
      <c r="AB17" s="94">
        <v>1.1935280279553926</v>
      </c>
      <c r="AC17" s="94">
        <v>1.4453922793743634</v>
      </c>
      <c r="AD17" s="94">
        <v>0.33623006188649907</v>
      </c>
      <c r="AE17" s="94">
        <v>1.8372411088694334</v>
      </c>
      <c r="AF17" s="95">
        <v>1.7923209236614039</v>
      </c>
      <c r="AG17" s="94" t="s">
        <v>115</v>
      </c>
      <c r="AH17" s="94" t="s">
        <v>115</v>
      </c>
      <c r="AI17" s="94" t="s">
        <v>115</v>
      </c>
      <c r="AJ17" s="94">
        <v>27.246998851618219</v>
      </c>
      <c r="AK17" s="94">
        <v>13.938504721778612</v>
      </c>
      <c r="AL17" s="94">
        <v>15.401261413144509</v>
      </c>
      <c r="AM17" s="94">
        <v>22.454864268368802</v>
      </c>
      <c r="AN17" s="94">
        <v>19.591435684632913</v>
      </c>
      <c r="AO17" s="95">
        <v>20.761663083821716</v>
      </c>
      <c r="AP17" s="93" t="s">
        <v>115</v>
      </c>
      <c r="AQ17" s="94" t="s">
        <v>115</v>
      </c>
      <c r="AR17" s="94" t="s">
        <v>115</v>
      </c>
      <c r="AS17" s="94">
        <v>4.7743157590737857</v>
      </c>
      <c r="AT17" s="94">
        <v>3.4470034758866208</v>
      </c>
      <c r="AU17" s="94">
        <v>3.3616264904772306</v>
      </c>
      <c r="AV17" s="94">
        <v>3.1927823806649061</v>
      </c>
      <c r="AW17" s="94">
        <v>3.4140774731864028</v>
      </c>
      <c r="AX17" s="95">
        <v>3.5479816527385424</v>
      </c>
      <c r="AY17" s="94"/>
      <c r="AZ17" s="94"/>
      <c r="BA17" s="94"/>
      <c r="BB17" s="94"/>
      <c r="BC17" s="94"/>
      <c r="BD17" s="94"/>
      <c r="BE17" s="94"/>
      <c r="BF17" s="94"/>
      <c r="BG17" s="94"/>
    </row>
    <row r="18" spans="1:59" x14ac:dyDescent="0.2">
      <c r="A18" s="201"/>
      <c r="B18" s="96">
        <v>16</v>
      </c>
      <c r="C18" s="96">
        <v>33</v>
      </c>
      <c r="D18" s="94" t="s">
        <v>118</v>
      </c>
      <c r="E18" s="94" t="s">
        <v>120</v>
      </c>
      <c r="F18" s="93">
        <v>34.114170886198238</v>
      </c>
      <c r="G18" s="94">
        <v>26.646880982621383</v>
      </c>
      <c r="H18" s="94">
        <v>29.572610255311357</v>
      </c>
      <c r="I18" s="94">
        <v>46.798642425853735</v>
      </c>
      <c r="J18" s="94" t="s">
        <v>115</v>
      </c>
      <c r="K18" s="94">
        <v>28.352628462167626</v>
      </c>
      <c r="L18" s="94" t="s">
        <v>115</v>
      </c>
      <c r="M18" s="94">
        <v>40.404588936005595</v>
      </c>
      <c r="N18" s="95">
        <v>76.913891274293718</v>
      </c>
      <c r="O18" s="94">
        <v>477.43523265344299</v>
      </c>
      <c r="P18" s="94">
        <v>126.4038950542278</v>
      </c>
      <c r="Q18" s="94">
        <v>184.60255664807929</v>
      </c>
      <c r="R18" s="94">
        <v>312.64811409864956</v>
      </c>
      <c r="S18" s="94" t="s">
        <v>115</v>
      </c>
      <c r="T18" s="94">
        <v>324.05509130104315</v>
      </c>
      <c r="U18" s="94" t="s">
        <v>115</v>
      </c>
      <c r="V18" s="94">
        <v>383.56014998145986</v>
      </c>
      <c r="W18" s="95">
        <v>435.37558221983511</v>
      </c>
      <c r="X18" s="93">
        <v>1.1784528281709454</v>
      </c>
      <c r="Y18" s="94">
        <v>1.3788710883133557</v>
      </c>
      <c r="Z18" s="94">
        <v>1.3727777161004551</v>
      </c>
      <c r="AA18" s="94">
        <v>2.4930915125543529</v>
      </c>
      <c r="AB18" s="94" t="s">
        <v>115</v>
      </c>
      <c r="AC18" s="94">
        <v>1.2142572798116185</v>
      </c>
      <c r="AD18" s="94" t="s">
        <v>115</v>
      </c>
      <c r="AE18" s="94">
        <v>1.8858360239310383</v>
      </c>
      <c r="AF18" s="95">
        <v>3.3644560604326172</v>
      </c>
      <c r="AG18" s="94">
        <v>15.236622525731388</v>
      </c>
      <c r="AH18" s="94">
        <v>9.6685290865127875</v>
      </c>
      <c r="AI18" s="94">
        <v>14.898250062815183</v>
      </c>
      <c r="AJ18" s="94">
        <v>21.344333579294595</v>
      </c>
      <c r="AK18" s="94" t="s">
        <v>115</v>
      </c>
      <c r="AL18" s="94">
        <v>12.760025391866373</v>
      </c>
      <c r="AM18" s="94" t="s">
        <v>115</v>
      </c>
      <c r="AN18" s="94">
        <v>26.186779360659767</v>
      </c>
      <c r="AO18" s="95">
        <v>39.576383584566955</v>
      </c>
      <c r="AP18" s="93">
        <v>3.2223381022771767</v>
      </c>
      <c r="AQ18" s="94">
        <v>1.7846934948151594</v>
      </c>
      <c r="AR18" s="94">
        <v>2.1744599297890952</v>
      </c>
      <c r="AS18" s="94">
        <v>3.8092999718069516</v>
      </c>
      <c r="AT18" s="94" t="s">
        <v>115</v>
      </c>
      <c r="AU18" s="94">
        <v>1.6440903756868384</v>
      </c>
      <c r="AV18" s="94" t="s">
        <v>115</v>
      </c>
      <c r="AW18" s="94">
        <v>3.6360953209484288</v>
      </c>
      <c r="AX18" s="95">
        <v>4.5074232207827611</v>
      </c>
      <c r="AY18" s="94"/>
      <c r="AZ18" s="94"/>
      <c r="BA18" s="94"/>
      <c r="BB18" s="94"/>
      <c r="BC18" s="94"/>
      <c r="BD18" s="94"/>
      <c r="BE18" s="94"/>
      <c r="BF18" s="94"/>
      <c r="BG18" s="94"/>
    </row>
    <row r="19" spans="1:59" x14ac:dyDescent="0.2">
      <c r="A19" s="201"/>
      <c r="B19" s="96">
        <v>17</v>
      </c>
      <c r="C19" s="122">
        <v>34</v>
      </c>
      <c r="D19" s="110" t="s">
        <v>118</v>
      </c>
      <c r="E19" s="110" t="s">
        <v>120</v>
      </c>
      <c r="F19" s="93">
        <v>39.343643998167664</v>
      </c>
      <c r="G19" s="94" t="s">
        <v>115</v>
      </c>
      <c r="H19" s="94">
        <v>27.442612595489042</v>
      </c>
      <c r="I19" s="94">
        <v>42.717179714773408</v>
      </c>
      <c r="J19" s="94">
        <v>27.98458392728579</v>
      </c>
      <c r="K19" s="94">
        <v>27.236017997016592</v>
      </c>
      <c r="L19" s="94" t="s">
        <v>115</v>
      </c>
      <c r="M19" s="94">
        <v>31.495189705624934</v>
      </c>
      <c r="N19" s="95">
        <v>94.809853836840617</v>
      </c>
      <c r="O19" s="94">
        <v>352.55297486085334</v>
      </c>
      <c r="P19" s="94" t="s">
        <v>115</v>
      </c>
      <c r="Q19" s="94">
        <v>198.48400739776091</v>
      </c>
      <c r="R19" s="94">
        <v>302.01737592410268</v>
      </c>
      <c r="S19" s="94">
        <v>415.88766415721727</v>
      </c>
      <c r="T19" s="94">
        <v>315.72233316796292</v>
      </c>
      <c r="U19" s="94" t="s">
        <v>115</v>
      </c>
      <c r="V19" s="94">
        <v>302.62390452670763</v>
      </c>
      <c r="W19" s="95">
        <v>529.99094861328615</v>
      </c>
      <c r="X19" s="93">
        <v>1.4768260877161947</v>
      </c>
      <c r="Y19" s="94" t="s">
        <v>115</v>
      </c>
      <c r="Z19" s="94">
        <v>2.5344673200265007</v>
      </c>
      <c r="AA19" s="94">
        <v>2.6965627850521341</v>
      </c>
      <c r="AB19" s="94">
        <v>2.2358016955882714</v>
      </c>
      <c r="AC19" s="94">
        <v>1.8291852085368494</v>
      </c>
      <c r="AD19" s="94" t="s">
        <v>115</v>
      </c>
      <c r="AE19" s="94">
        <v>1.8749353827169073</v>
      </c>
      <c r="AF19" s="95">
        <v>4.0182872416559121</v>
      </c>
      <c r="AG19" s="94">
        <v>15.627373661502554</v>
      </c>
      <c r="AH19" s="94" t="s">
        <v>115</v>
      </c>
      <c r="AI19" s="94">
        <v>23.216550360123058</v>
      </c>
      <c r="AJ19" s="94">
        <v>26.851889657985463</v>
      </c>
      <c r="AK19" s="94">
        <v>22.057845126129351</v>
      </c>
      <c r="AL19" s="94">
        <v>22.400008310076952</v>
      </c>
      <c r="AM19" s="94" t="s">
        <v>115</v>
      </c>
      <c r="AN19" s="94">
        <v>17.900600122151211</v>
      </c>
      <c r="AO19" s="95">
        <v>55.25239296976325</v>
      </c>
      <c r="AP19" s="93">
        <v>3.0031231476746836</v>
      </c>
      <c r="AQ19" s="94" t="s">
        <v>115</v>
      </c>
      <c r="AR19" s="94">
        <v>3.040392475437967</v>
      </c>
      <c r="AS19" s="94">
        <v>6.4210817970708707</v>
      </c>
      <c r="AT19" s="94">
        <v>4.2207061689225212</v>
      </c>
      <c r="AU19" s="94">
        <v>3.8526385893547932</v>
      </c>
      <c r="AV19" s="94" t="s">
        <v>115</v>
      </c>
      <c r="AW19" s="94">
        <v>2.5969866653199598</v>
      </c>
      <c r="AX19" s="95">
        <v>6.3495793897050703</v>
      </c>
      <c r="AY19" s="94"/>
      <c r="AZ19" s="94"/>
      <c r="BA19" s="94"/>
      <c r="BB19" s="94"/>
      <c r="BC19" s="94"/>
      <c r="BD19" s="94"/>
      <c r="BE19" s="94"/>
      <c r="BF19" s="94"/>
      <c r="BG19" s="94"/>
    </row>
    <row r="20" spans="1:59" x14ac:dyDescent="0.2">
      <c r="A20" s="201"/>
      <c r="B20" s="96">
        <v>18</v>
      </c>
      <c r="C20" s="96">
        <v>40</v>
      </c>
      <c r="D20" s="110" t="s">
        <v>118</v>
      </c>
      <c r="E20" s="110" t="s">
        <v>120</v>
      </c>
      <c r="F20" s="93">
        <v>36.687774077623104</v>
      </c>
      <c r="G20" s="94" t="s">
        <v>115</v>
      </c>
      <c r="H20" s="94">
        <v>26.686575815557028</v>
      </c>
      <c r="I20" s="94" t="s">
        <v>115</v>
      </c>
      <c r="J20" s="94">
        <v>28.343019163603433</v>
      </c>
      <c r="K20" s="94">
        <v>17.752856546196828</v>
      </c>
      <c r="L20" s="94" t="s">
        <v>115</v>
      </c>
      <c r="M20" s="94">
        <v>28.883301243833948</v>
      </c>
      <c r="N20" s="95">
        <v>36.225771863575538</v>
      </c>
      <c r="O20" s="94">
        <v>355.71855482094838</v>
      </c>
      <c r="P20" s="94" t="s">
        <v>115</v>
      </c>
      <c r="Q20" s="94">
        <v>140.15275519018346</v>
      </c>
      <c r="R20" s="94" t="s">
        <v>115</v>
      </c>
      <c r="S20" s="94">
        <v>347.25598227582861</v>
      </c>
      <c r="T20" s="94">
        <v>277.38508384032451</v>
      </c>
      <c r="U20" s="94" t="s">
        <v>115</v>
      </c>
      <c r="V20" s="94">
        <v>276.04828658673182</v>
      </c>
      <c r="W20" s="95">
        <v>380.19431983412579</v>
      </c>
      <c r="X20" s="93">
        <v>1.3217947415677078</v>
      </c>
      <c r="Y20" s="94" t="s">
        <v>115</v>
      </c>
      <c r="Z20" s="94">
        <v>1.5621163976552424</v>
      </c>
      <c r="AA20" s="94" t="s">
        <v>115</v>
      </c>
      <c r="AB20" s="94">
        <v>1.7532478555859425</v>
      </c>
      <c r="AC20" s="94">
        <v>1.3557274339472905</v>
      </c>
      <c r="AD20" s="94" t="s">
        <v>115</v>
      </c>
      <c r="AE20" s="94">
        <v>1.9153150249405637</v>
      </c>
      <c r="AF20" s="95">
        <v>0.41</v>
      </c>
      <c r="AG20" s="94">
        <v>11.262476180820506</v>
      </c>
      <c r="AH20" s="94" t="s">
        <v>115</v>
      </c>
      <c r="AI20" s="94">
        <v>19.554856849938432</v>
      </c>
      <c r="AJ20" s="94" t="s">
        <v>115</v>
      </c>
      <c r="AK20" s="94">
        <v>16.420700495944558</v>
      </c>
      <c r="AL20" s="94">
        <v>12.743500180486185</v>
      </c>
      <c r="AM20" s="94" t="s">
        <v>115</v>
      </c>
      <c r="AN20" s="94">
        <v>19.664670634232262</v>
      </c>
      <c r="AO20" s="95">
        <v>15.428725677185419</v>
      </c>
      <c r="AP20" s="93">
        <v>5.6948742539351276</v>
      </c>
      <c r="AQ20" s="94" t="s">
        <v>115</v>
      </c>
      <c r="AR20" s="94">
        <v>3.3966014652670031</v>
      </c>
      <c r="AS20" s="94" t="s">
        <v>115</v>
      </c>
      <c r="AT20" s="94">
        <v>3.7486814657209058</v>
      </c>
      <c r="AU20" s="94">
        <v>2.3636693612865196</v>
      </c>
      <c r="AV20" s="94" t="s">
        <v>115</v>
      </c>
      <c r="AW20" s="94">
        <v>3.4998574191057314</v>
      </c>
      <c r="AX20" s="95">
        <v>3.1509881311575385</v>
      </c>
      <c r="AY20" s="94"/>
      <c r="AZ20" s="94"/>
      <c r="BA20" s="94"/>
      <c r="BB20" s="94"/>
      <c r="BC20" s="94"/>
      <c r="BD20" s="94"/>
      <c r="BE20" s="94"/>
      <c r="BF20" s="94"/>
      <c r="BG20" s="94"/>
    </row>
    <row r="21" spans="1:59" x14ac:dyDescent="0.2">
      <c r="A21" s="201"/>
      <c r="B21" s="96">
        <v>19</v>
      </c>
      <c r="C21" s="96">
        <v>45</v>
      </c>
      <c r="D21" s="111" t="s">
        <v>118</v>
      </c>
      <c r="E21" s="111" t="s">
        <v>120</v>
      </c>
      <c r="F21" s="93">
        <v>34.517953409349609</v>
      </c>
      <c r="G21" s="94">
        <v>20.106699826922515</v>
      </c>
      <c r="H21" s="94">
        <v>23.066902797789382</v>
      </c>
      <c r="I21" s="94" t="s">
        <v>115</v>
      </c>
      <c r="J21" s="94" t="s">
        <v>115</v>
      </c>
      <c r="K21" s="94">
        <v>23.402313718973325</v>
      </c>
      <c r="L21" s="94">
        <v>21.733712095647434</v>
      </c>
      <c r="M21" s="94">
        <v>26.542357193619409</v>
      </c>
      <c r="N21" s="95">
        <v>57.556352309528592</v>
      </c>
      <c r="O21" s="94">
        <v>512.92732898613724</v>
      </c>
      <c r="P21" s="94">
        <v>104.51635694784339</v>
      </c>
      <c r="Q21" s="94">
        <v>193.35863278601852</v>
      </c>
      <c r="R21" s="94" t="s">
        <v>115</v>
      </c>
      <c r="S21" s="94" t="s">
        <v>115</v>
      </c>
      <c r="T21" s="94">
        <v>356.54577946723964</v>
      </c>
      <c r="U21" s="94">
        <v>340.01270618381807</v>
      </c>
      <c r="V21" s="94">
        <v>316.77577348371028</v>
      </c>
      <c r="W21" s="95">
        <v>428.96591452918892</v>
      </c>
      <c r="X21" s="93">
        <v>1.5231333016717588</v>
      </c>
      <c r="Y21" s="94">
        <v>1.2010215951366638</v>
      </c>
      <c r="Z21" s="94">
        <v>1.9084043924832472</v>
      </c>
      <c r="AA21" s="94" t="s">
        <v>115</v>
      </c>
      <c r="AB21" s="94" t="s">
        <v>115</v>
      </c>
      <c r="AC21" s="94">
        <v>1.5621782397892736</v>
      </c>
      <c r="AD21" s="94">
        <v>2.0667115508674208</v>
      </c>
      <c r="AE21" s="94">
        <v>1.6542614671932947</v>
      </c>
      <c r="AF21" s="95">
        <v>3.3192340811301393</v>
      </c>
      <c r="AG21" s="94">
        <v>23.649846925367893</v>
      </c>
      <c r="AH21" s="94">
        <v>10.983883614036316</v>
      </c>
      <c r="AI21" s="94">
        <v>21.402038839710094</v>
      </c>
      <c r="AJ21" s="94" t="s">
        <v>115</v>
      </c>
      <c r="AK21" s="94" t="s">
        <v>115</v>
      </c>
      <c r="AL21" s="94">
        <v>21.287740755227233</v>
      </c>
      <c r="AM21" s="94">
        <v>21.336545853239066</v>
      </c>
      <c r="AN21" s="94">
        <v>23.002284903818211</v>
      </c>
      <c r="AO21" s="95">
        <v>40.420819088753909</v>
      </c>
      <c r="AP21" s="93">
        <v>4.7106857081419768</v>
      </c>
      <c r="AQ21" s="94">
        <v>3.107697316291798</v>
      </c>
      <c r="AR21" s="94">
        <v>4.6357471679246327</v>
      </c>
      <c r="AS21" s="94" t="s">
        <v>115</v>
      </c>
      <c r="AT21" s="94" t="s">
        <v>115</v>
      </c>
      <c r="AU21" s="94">
        <v>3.1630089823612595</v>
      </c>
      <c r="AV21" s="94">
        <v>3.3619192141306646</v>
      </c>
      <c r="AW21" s="94">
        <v>4.0466227780206392</v>
      </c>
      <c r="AX21" s="95">
        <v>5.8228118454101452</v>
      </c>
      <c r="AY21" s="94"/>
      <c r="AZ21" s="94"/>
      <c r="BA21" s="94"/>
      <c r="BB21" s="94"/>
      <c r="BC21" s="94"/>
      <c r="BD21" s="94"/>
      <c r="BE21" s="94"/>
      <c r="BF21" s="94"/>
      <c r="BG21" s="94"/>
    </row>
    <row r="22" spans="1:59" x14ac:dyDescent="0.2">
      <c r="A22" s="201"/>
      <c r="B22" s="96">
        <v>20</v>
      </c>
      <c r="C22" s="96">
        <v>53</v>
      </c>
      <c r="D22" s="110" t="s">
        <v>118</v>
      </c>
      <c r="E22" s="94" t="s">
        <v>120</v>
      </c>
      <c r="F22" s="93" t="s">
        <v>115</v>
      </c>
      <c r="G22" s="94">
        <v>16.586580953947482</v>
      </c>
      <c r="H22" s="94">
        <v>23.130673388475369</v>
      </c>
      <c r="I22" s="94">
        <v>32.211302475010186</v>
      </c>
      <c r="J22" s="94" t="s">
        <v>115</v>
      </c>
      <c r="K22" s="94" t="s">
        <v>115</v>
      </c>
      <c r="L22" s="94" t="s">
        <v>115</v>
      </c>
      <c r="M22" s="94">
        <v>25.463946000257991</v>
      </c>
      <c r="N22" s="95">
        <v>44.867593741260507</v>
      </c>
      <c r="O22" s="94" t="s">
        <v>115</v>
      </c>
      <c r="P22" s="94">
        <v>180.93640425457042</v>
      </c>
      <c r="Q22" s="94">
        <v>333.4843672786966</v>
      </c>
      <c r="R22" s="94">
        <v>331.70816364078706</v>
      </c>
      <c r="S22" s="94" t="s">
        <v>115</v>
      </c>
      <c r="T22" s="94" t="s">
        <v>115</v>
      </c>
      <c r="U22" s="94" t="s">
        <v>115</v>
      </c>
      <c r="V22" s="94">
        <v>427.99191082045365</v>
      </c>
      <c r="W22" s="95">
        <v>389.77676314727563</v>
      </c>
      <c r="X22" s="93" t="s">
        <v>115</v>
      </c>
      <c r="Y22" s="94">
        <v>1.0890525937366784</v>
      </c>
      <c r="Z22" s="94">
        <v>1.5647743348222352</v>
      </c>
      <c r="AA22" s="94">
        <v>2.2595134520444282</v>
      </c>
      <c r="AB22" s="94" t="s">
        <v>115</v>
      </c>
      <c r="AC22" s="94" t="s">
        <v>115</v>
      </c>
      <c r="AD22" s="94" t="s">
        <v>115</v>
      </c>
      <c r="AE22" s="94">
        <v>1.4317826544587209</v>
      </c>
      <c r="AF22" s="95">
        <v>2.765020947690239</v>
      </c>
      <c r="AG22" s="94" t="s">
        <v>115</v>
      </c>
      <c r="AH22" s="94">
        <v>10.204797019723344</v>
      </c>
      <c r="AI22" s="94">
        <v>12.987644807466403</v>
      </c>
      <c r="AJ22" s="94">
        <v>21.977836927066758</v>
      </c>
      <c r="AK22" s="94" t="s">
        <v>115</v>
      </c>
      <c r="AL22" s="94" t="s">
        <v>115</v>
      </c>
      <c r="AM22" s="94" t="s">
        <v>115</v>
      </c>
      <c r="AN22" s="94">
        <v>20.415384098397105</v>
      </c>
      <c r="AO22" s="95">
        <v>27.340875561439837</v>
      </c>
      <c r="AP22" s="93" t="s">
        <v>115</v>
      </c>
      <c r="AQ22" s="94">
        <v>2.7997952779443152</v>
      </c>
      <c r="AR22" s="94">
        <v>2.4749086318660192</v>
      </c>
      <c r="AS22" s="94">
        <v>4.4219243931641232</v>
      </c>
      <c r="AT22" s="94" t="s">
        <v>115</v>
      </c>
      <c r="AU22" s="94" t="s">
        <v>115</v>
      </c>
      <c r="AV22" s="94" t="s">
        <v>115</v>
      </c>
      <c r="AW22" s="94">
        <v>2.7227210193704696</v>
      </c>
      <c r="AX22" s="95">
        <v>6.1450355219788371</v>
      </c>
      <c r="AY22" s="94"/>
      <c r="AZ22" s="94"/>
      <c r="BA22" s="94"/>
      <c r="BB22" s="94"/>
      <c r="BC22" s="94"/>
      <c r="BD22" s="94"/>
      <c r="BE22" s="94"/>
      <c r="BF22" s="94"/>
      <c r="BG22" s="94"/>
    </row>
    <row r="23" spans="1:59" x14ac:dyDescent="0.2">
      <c r="A23" s="201"/>
      <c r="B23" s="100">
        <v>21</v>
      </c>
      <c r="C23" s="100">
        <v>56</v>
      </c>
      <c r="D23" s="112" t="s">
        <v>118</v>
      </c>
      <c r="E23" s="98" t="s">
        <v>117</v>
      </c>
      <c r="F23" s="97">
        <v>22.472526818231387</v>
      </c>
      <c r="G23" s="98">
        <v>17.798677643391876</v>
      </c>
      <c r="H23" s="98">
        <v>20.143836462649297</v>
      </c>
      <c r="I23" s="98">
        <v>26.844739992350362</v>
      </c>
      <c r="J23" s="98" t="s">
        <v>115</v>
      </c>
      <c r="K23" s="98" t="s">
        <v>115</v>
      </c>
      <c r="L23" s="98">
        <v>20.904854066648298</v>
      </c>
      <c r="M23" s="98">
        <v>21.893128898354039</v>
      </c>
      <c r="N23" s="99">
        <v>36.305335201622214</v>
      </c>
      <c r="O23" s="98">
        <v>421.5770469921606</v>
      </c>
      <c r="P23" s="98">
        <v>133.58853957654449</v>
      </c>
      <c r="Q23" s="98">
        <v>165.85763094292503</v>
      </c>
      <c r="R23" s="98">
        <v>318.39132109718685</v>
      </c>
      <c r="S23" s="98" t="s">
        <v>115</v>
      </c>
      <c r="T23" s="98" t="s">
        <v>115</v>
      </c>
      <c r="U23" s="98">
        <v>277.43009102129668</v>
      </c>
      <c r="V23" s="98">
        <v>265.26609531273391</v>
      </c>
      <c r="W23" s="99">
        <v>348.1016291487507</v>
      </c>
      <c r="X23" s="97">
        <v>1.4234744684277412</v>
      </c>
      <c r="Y23" s="98">
        <v>0.70714917287586887</v>
      </c>
      <c r="Z23" s="98">
        <v>1.4869865448297954</v>
      </c>
      <c r="AA23" s="98">
        <v>2.2545052870357529</v>
      </c>
      <c r="AB23" s="98" t="s">
        <v>115</v>
      </c>
      <c r="AC23" s="98" t="s">
        <v>115</v>
      </c>
      <c r="AD23" s="98">
        <v>1.8369558435307627</v>
      </c>
      <c r="AE23" s="98">
        <v>1.5713964403208316</v>
      </c>
      <c r="AF23" s="99">
        <v>2.4703041107470187</v>
      </c>
      <c r="AG23" s="98">
        <v>19.47876648569801</v>
      </c>
      <c r="AH23" s="98">
        <v>12.503956315195099</v>
      </c>
      <c r="AI23" s="98">
        <v>23.466434969563899</v>
      </c>
      <c r="AJ23" s="98">
        <v>27.215412540650096</v>
      </c>
      <c r="AK23" s="98" t="s">
        <v>115</v>
      </c>
      <c r="AL23" s="98" t="s">
        <v>115</v>
      </c>
      <c r="AM23" s="98">
        <v>27.822804518104846</v>
      </c>
      <c r="AN23" s="98">
        <v>25.587936552130724</v>
      </c>
      <c r="AO23" s="99">
        <v>33.456639026019474</v>
      </c>
      <c r="AP23" s="97">
        <v>4.5588046000918911</v>
      </c>
      <c r="AQ23" s="98">
        <v>2.8732557494391742</v>
      </c>
      <c r="AR23" s="98">
        <v>3.4782183566563036</v>
      </c>
      <c r="AS23" s="98">
        <v>4.0201269813325604</v>
      </c>
      <c r="AT23" s="98" t="s">
        <v>115</v>
      </c>
      <c r="AU23" s="98" t="s">
        <v>115</v>
      </c>
      <c r="AV23" s="98">
        <v>2.9180691780632095</v>
      </c>
      <c r="AW23" s="98">
        <v>3.8875413661422975</v>
      </c>
      <c r="AX23" s="99">
        <v>4.4961769657001378</v>
      </c>
      <c r="AY23" s="94"/>
      <c r="AZ23" s="94"/>
      <c r="BA23" s="94"/>
      <c r="BB23" s="94"/>
      <c r="BC23" s="94"/>
      <c r="BD23" s="94"/>
      <c r="BE23" s="94"/>
      <c r="BF23" s="94"/>
      <c r="BG23" s="94"/>
    </row>
    <row r="24" spans="1:59" x14ac:dyDescent="0.2">
      <c r="A24" s="201"/>
      <c r="B24" s="96" t="s">
        <v>142</v>
      </c>
      <c r="C24" s="123">
        <v>34</v>
      </c>
      <c r="D24" s="94" t="s">
        <v>118</v>
      </c>
      <c r="E24" s="159" t="s">
        <v>120</v>
      </c>
      <c r="F24" s="93" t="s">
        <v>115</v>
      </c>
      <c r="G24" s="94">
        <v>19.741624612735858</v>
      </c>
      <c r="H24" s="94">
        <v>18.225102291717526</v>
      </c>
      <c r="I24" s="94" t="s">
        <v>115</v>
      </c>
      <c r="J24" s="94">
        <v>18.658154175913975</v>
      </c>
      <c r="K24" s="94">
        <v>15.403685295292762</v>
      </c>
      <c r="L24" s="94" t="s">
        <v>115</v>
      </c>
      <c r="M24" s="94" t="s">
        <v>115</v>
      </c>
      <c r="N24" s="95">
        <v>138.30000000000001</v>
      </c>
      <c r="O24" s="94" t="s">
        <v>115</v>
      </c>
      <c r="P24" s="94">
        <v>94.185932035184692</v>
      </c>
      <c r="Q24" s="94">
        <v>155.99086116073818</v>
      </c>
      <c r="R24" s="94" t="s">
        <v>115</v>
      </c>
      <c r="S24" s="94">
        <v>358.63016543000515</v>
      </c>
      <c r="T24" s="94">
        <v>255.17385725612036</v>
      </c>
      <c r="U24" s="94" t="s">
        <v>115</v>
      </c>
      <c r="V24" s="94" t="s">
        <v>115</v>
      </c>
      <c r="W24" s="95">
        <v>262</v>
      </c>
      <c r="X24" s="93" t="s">
        <v>115</v>
      </c>
      <c r="Y24" s="94">
        <v>1.0143708117911578</v>
      </c>
      <c r="Z24" s="94">
        <v>1.4354553482800969</v>
      </c>
      <c r="AA24" s="94" t="s">
        <v>115</v>
      </c>
      <c r="AB24" s="94">
        <v>1.7838457430463532</v>
      </c>
      <c r="AC24" s="94">
        <v>1.2691950121133035</v>
      </c>
      <c r="AD24" s="94" t="s">
        <v>115</v>
      </c>
      <c r="AE24" s="94" t="s">
        <v>115</v>
      </c>
      <c r="AF24" s="95">
        <v>3.5</v>
      </c>
      <c r="AG24" s="94" t="s">
        <v>115</v>
      </c>
      <c r="AH24" s="94">
        <v>11.65194572070039</v>
      </c>
      <c r="AI24" s="94">
        <v>18.054695789369934</v>
      </c>
      <c r="AJ24" s="94" t="s">
        <v>115</v>
      </c>
      <c r="AK24" s="94">
        <v>18.244667546775503</v>
      </c>
      <c r="AL24" s="94">
        <v>15.955351439275969</v>
      </c>
      <c r="AM24" s="94" t="s">
        <v>115</v>
      </c>
      <c r="AN24" s="94" t="s">
        <v>115</v>
      </c>
      <c r="AO24" s="94">
        <v>85.19</v>
      </c>
      <c r="AP24" s="94" t="s">
        <v>115</v>
      </c>
      <c r="AQ24" s="94">
        <v>2.4069087572908372</v>
      </c>
      <c r="AR24" s="94">
        <v>3.1302331948230977</v>
      </c>
      <c r="AS24" s="94" t="s">
        <v>115</v>
      </c>
      <c r="AT24" s="94">
        <v>2.4326914534232786</v>
      </c>
      <c r="AU24" s="94">
        <v>2.6519750807935827</v>
      </c>
      <c r="AV24" s="94" t="s">
        <v>115</v>
      </c>
      <c r="AW24" s="94" t="s">
        <v>115</v>
      </c>
      <c r="AX24" s="95">
        <v>13.52</v>
      </c>
      <c r="AY24" s="94"/>
      <c r="AZ24" s="94"/>
      <c r="BA24" s="94"/>
      <c r="BB24" s="94"/>
      <c r="BC24" s="94"/>
      <c r="BD24" s="94"/>
      <c r="BE24" s="94"/>
      <c r="BF24" s="94"/>
      <c r="BG24" s="94"/>
    </row>
    <row r="25" spans="1:59" x14ac:dyDescent="0.2">
      <c r="A25" s="201"/>
      <c r="B25" s="96" t="s">
        <v>143</v>
      </c>
      <c r="C25" s="123">
        <v>34</v>
      </c>
      <c r="D25" s="94" t="s">
        <v>118</v>
      </c>
      <c r="E25" s="95" t="s">
        <v>120</v>
      </c>
      <c r="F25" s="93" t="s">
        <v>115</v>
      </c>
      <c r="G25" s="94">
        <v>22.136901599599739</v>
      </c>
      <c r="H25" s="94">
        <v>20.756066404349919</v>
      </c>
      <c r="I25" s="94" t="s">
        <v>115</v>
      </c>
      <c r="J25" s="94">
        <v>19.474641077761298</v>
      </c>
      <c r="K25" s="94">
        <v>18.418533238880119</v>
      </c>
      <c r="L25" s="94" t="s">
        <v>115</v>
      </c>
      <c r="M25" s="94" t="s">
        <v>115</v>
      </c>
      <c r="N25" s="95">
        <v>155.41</v>
      </c>
      <c r="O25" s="94" t="s">
        <v>115</v>
      </c>
      <c r="P25" s="94">
        <v>103.66353285364697</v>
      </c>
      <c r="Q25" s="94">
        <v>135.57613324109838</v>
      </c>
      <c r="R25" s="94" t="s">
        <v>115</v>
      </c>
      <c r="S25" s="94">
        <v>420.86323392221965</v>
      </c>
      <c r="T25" s="94">
        <v>350.50560941427489</v>
      </c>
      <c r="U25" s="94" t="s">
        <v>115</v>
      </c>
      <c r="V25" s="94" t="s">
        <v>115</v>
      </c>
      <c r="W25" s="95">
        <v>262</v>
      </c>
      <c r="X25" s="93" t="s">
        <v>115</v>
      </c>
      <c r="Y25" s="94">
        <v>0.94918814933051565</v>
      </c>
      <c r="Z25" s="94">
        <v>1.4051693570068053</v>
      </c>
      <c r="AA25" s="94" t="s">
        <v>115</v>
      </c>
      <c r="AB25" s="94">
        <v>1.4650677060090629</v>
      </c>
      <c r="AC25" s="94">
        <v>0.98327751642791306</v>
      </c>
      <c r="AD25" s="94" t="s">
        <v>115</v>
      </c>
      <c r="AE25" s="94" t="s">
        <v>115</v>
      </c>
      <c r="AF25" s="95">
        <v>2.25</v>
      </c>
      <c r="AG25" s="94" t="s">
        <v>115</v>
      </c>
      <c r="AH25" s="94">
        <v>11.20270394361205</v>
      </c>
      <c r="AI25" s="94">
        <v>17.011036316501347</v>
      </c>
      <c r="AJ25" s="94" t="s">
        <v>115</v>
      </c>
      <c r="AK25" s="94">
        <v>19.136409467919059</v>
      </c>
      <c r="AL25" s="94">
        <v>17.790386987995127</v>
      </c>
      <c r="AM25" s="94" t="s">
        <v>115</v>
      </c>
      <c r="AN25" s="94" t="s">
        <v>115</v>
      </c>
      <c r="AO25" s="94">
        <v>70.39</v>
      </c>
      <c r="AP25" s="94" t="s">
        <v>115</v>
      </c>
      <c r="AQ25" s="94">
        <v>3.0164383928199845</v>
      </c>
      <c r="AR25" s="94">
        <v>3.1139185192180987</v>
      </c>
      <c r="AS25" s="94" t="s">
        <v>115</v>
      </c>
      <c r="AT25" s="94">
        <v>3.3247512922823681</v>
      </c>
      <c r="AU25" s="94">
        <v>0</v>
      </c>
      <c r="AV25" s="94" t="s">
        <v>115</v>
      </c>
      <c r="AW25" s="94" t="s">
        <v>115</v>
      </c>
      <c r="AX25" s="95">
        <v>17.91</v>
      </c>
      <c r="AY25" s="94"/>
      <c r="AZ25" s="94"/>
      <c r="BA25" s="94"/>
      <c r="BB25" s="94"/>
      <c r="BC25" s="94"/>
      <c r="BD25" s="94"/>
      <c r="BE25" s="94"/>
      <c r="BF25" s="94"/>
      <c r="BG25" s="94"/>
    </row>
    <row r="26" spans="1:59" x14ac:dyDescent="0.2">
      <c r="A26" s="201"/>
      <c r="B26" s="96" t="s">
        <v>144</v>
      </c>
      <c r="C26" s="123">
        <v>34</v>
      </c>
      <c r="D26" s="94" t="s">
        <v>118</v>
      </c>
      <c r="E26" s="95" t="s">
        <v>120</v>
      </c>
      <c r="F26" s="93" t="s">
        <v>115</v>
      </c>
      <c r="G26" s="94">
        <v>20.53914413888134</v>
      </c>
      <c r="H26" s="94">
        <v>18.797354315140897</v>
      </c>
      <c r="I26" s="94">
        <v>36.046727556691003</v>
      </c>
      <c r="J26" s="94">
        <v>19.228095158422342</v>
      </c>
      <c r="K26" s="94">
        <v>18.291056126426746</v>
      </c>
      <c r="L26" s="94" t="s">
        <v>115</v>
      </c>
      <c r="M26" s="94">
        <v>26.109808890446537</v>
      </c>
      <c r="N26" s="95">
        <v>176.29</v>
      </c>
      <c r="O26" s="94" t="s">
        <v>115</v>
      </c>
      <c r="P26" s="94">
        <v>96.787689212516895</v>
      </c>
      <c r="Q26" s="94">
        <v>162.80395453942987</v>
      </c>
      <c r="R26" s="94">
        <v>291.41467422854487</v>
      </c>
      <c r="S26" s="94">
        <v>375.07611466459207</v>
      </c>
      <c r="T26" s="94">
        <v>284.84517810167182</v>
      </c>
      <c r="U26" s="94" t="s">
        <v>115</v>
      </c>
      <c r="V26" s="94">
        <v>311.29500048679995</v>
      </c>
      <c r="W26" s="95">
        <v>312</v>
      </c>
      <c r="X26" s="93" t="s">
        <v>115</v>
      </c>
      <c r="Y26" s="94">
        <v>0.64172958156657822</v>
      </c>
      <c r="Z26" s="94">
        <v>1.2787224167359104</v>
      </c>
      <c r="AA26" s="94">
        <v>2.9033810729433771</v>
      </c>
      <c r="AB26" s="94">
        <v>1.3228289732801548</v>
      </c>
      <c r="AC26" s="94">
        <v>1.3395875959693861</v>
      </c>
      <c r="AD26" s="94" t="s">
        <v>115</v>
      </c>
      <c r="AE26" s="94">
        <v>2.01244216512936</v>
      </c>
      <c r="AF26" s="95">
        <v>4.32</v>
      </c>
      <c r="AG26" s="94" t="s">
        <v>115</v>
      </c>
      <c r="AH26" s="94">
        <v>11.620362492929177</v>
      </c>
      <c r="AI26" s="94">
        <v>18.874104233059512</v>
      </c>
      <c r="AJ26" s="94">
        <v>27.228611979963226</v>
      </c>
      <c r="AK26" s="94">
        <v>19.243604746656843</v>
      </c>
      <c r="AL26" s="94">
        <v>17.018677140723781</v>
      </c>
      <c r="AM26" s="94" t="s">
        <v>115</v>
      </c>
      <c r="AN26" s="94">
        <v>22.459039849562977</v>
      </c>
      <c r="AO26" s="94">
        <v>87.4</v>
      </c>
      <c r="AP26" s="94" t="s">
        <v>115</v>
      </c>
      <c r="AQ26" s="94">
        <v>2.9736442131535927</v>
      </c>
      <c r="AR26" s="94">
        <v>3.2279482434375733</v>
      </c>
      <c r="AS26" s="94">
        <v>1.8742517827171561</v>
      </c>
      <c r="AT26" s="94">
        <v>5.1887187216182493</v>
      </c>
      <c r="AU26" s="94">
        <v>3.0451969392784206</v>
      </c>
      <c r="AV26" s="94" t="s">
        <v>115</v>
      </c>
      <c r="AW26" s="94">
        <v>1.2727188542021644</v>
      </c>
      <c r="AX26" s="95">
        <v>15.91</v>
      </c>
      <c r="AY26" s="94"/>
      <c r="AZ26" s="94"/>
      <c r="BA26" s="94"/>
      <c r="BB26" s="94"/>
      <c r="BC26" s="94"/>
      <c r="BD26" s="94"/>
      <c r="BE26" s="94"/>
      <c r="BF26" s="94"/>
      <c r="BG26" s="94"/>
    </row>
    <row r="27" spans="1:59" x14ac:dyDescent="0.2">
      <c r="A27" s="201"/>
      <c r="B27" s="96" t="s">
        <v>145</v>
      </c>
      <c r="C27" s="123">
        <v>34</v>
      </c>
      <c r="D27" s="94" t="s">
        <v>118</v>
      </c>
      <c r="E27" s="95" t="s">
        <v>120</v>
      </c>
      <c r="F27" s="93" t="s">
        <v>115</v>
      </c>
      <c r="G27" s="94">
        <v>25.307531954143066</v>
      </c>
      <c r="H27" s="94">
        <v>19.257900462261851</v>
      </c>
      <c r="I27" s="94">
        <v>37.531926811409008</v>
      </c>
      <c r="J27" s="94">
        <v>20.072393149185046</v>
      </c>
      <c r="K27" s="94">
        <v>20.938537763095859</v>
      </c>
      <c r="L27" s="94" t="s">
        <v>115</v>
      </c>
      <c r="M27" s="94">
        <v>30.541155324490255</v>
      </c>
      <c r="N27" s="95">
        <v>155.77000000000001</v>
      </c>
      <c r="O27" s="94" t="s">
        <v>115</v>
      </c>
      <c r="P27" s="94">
        <v>116.16267655020653</v>
      </c>
      <c r="Q27" s="94">
        <v>173.96411655392461</v>
      </c>
      <c r="R27" s="94">
        <v>307.28131825775461</v>
      </c>
      <c r="S27" s="94">
        <v>400.41588668054715</v>
      </c>
      <c r="T27" s="94">
        <v>296.48055302429759</v>
      </c>
      <c r="U27" s="94" t="s">
        <v>115</v>
      </c>
      <c r="V27" s="94">
        <v>328.64763083395889</v>
      </c>
      <c r="W27" s="95">
        <v>364</v>
      </c>
      <c r="X27" s="93" t="s">
        <v>115</v>
      </c>
      <c r="Y27" s="94">
        <v>1.1900503699326699</v>
      </c>
      <c r="Z27" s="94">
        <v>1.9201830887771199</v>
      </c>
      <c r="AA27" s="94">
        <v>2.7287315188471393</v>
      </c>
      <c r="AB27" s="94">
        <v>1.1168663440026454</v>
      </c>
      <c r="AC27" s="94">
        <v>1.4410119655808851</v>
      </c>
      <c r="AD27" s="94" t="s">
        <v>115</v>
      </c>
      <c r="AE27" s="94">
        <v>1.6077644798043513</v>
      </c>
      <c r="AF27" s="95">
        <v>3.17</v>
      </c>
      <c r="AG27" s="94" t="s">
        <v>115</v>
      </c>
      <c r="AH27" s="94">
        <v>15.438147864423652</v>
      </c>
      <c r="AI27" s="94">
        <v>20.998838738053081</v>
      </c>
      <c r="AJ27" s="94">
        <v>29.097246293603739</v>
      </c>
      <c r="AK27" s="94">
        <v>18.988369785942886</v>
      </c>
      <c r="AL27" s="94">
        <v>18.840924806531383</v>
      </c>
      <c r="AM27" s="94" t="s">
        <v>115</v>
      </c>
      <c r="AN27" s="94">
        <v>22.467356223822044</v>
      </c>
      <c r="AO27" s="94">
        <v>91.81</v>
      </c>
      <c r="AP27" s="94" t="s">
        <v>115</v>
      </c>
      <c r="AQ27" s="94">
        <v>4.1753675063267188</v>
      </c>
      <c r="AR27" s="94">
        <v>1.2240618207896832</v>
      </c>
      <c r="AS27" s="94">
        <v>5.9962422003968658</v>
      </c>
      <c r="AT27" s="94">
        <v>1.3138531596745859</v>
      </c>
      <c r="AU27" s="94">
        <v>0.40055362612252177</v>
      </c>
      <c r="AV27" s="94" t="s">
        <v>115</v>
      </c>
      <c r="AW27" s="94">
        <v>3.8247055347094907</v>
      </c>
      <c r="AX27" s="95">
        <v>18.73</v>
      </c>
      <c r="AY27" s="94"/>
      <c r="AZ27" s="94"/>
      <c r="BA27" s="94"/>
      <c r="BB27" s="94"/>
      <c r="BC27" s="94"/>
      <c r="BD27" s="94"/>
      <c r="BE27" s="94"/>
      <c r="BF27" s="94"/>
      <c r="BG27" s="94"/>
    </row>
    <row r="28" spans="1:59" x14ac:dyDescent="0.2">
      <c r="A28" s="201"/>
      <c r="B28" s="96" t="s">
        <v>146</v>
      </c>
      <c r="C28" s="123">
        <v>34</v>
      </c>
      <c r="D28" s="94" t="s">
        <v>118</v>
      </c>
      <c r="E28" s="95" t="s">
        <v>120</v>
      </c>
      <c r="F28" s="93" t="s">
        <v>115</v>
      </c>
      <c r="G28" s="94">
        <v>26.43379833601562</v>
      </c>
      <c r="H28" s="94">
        <v>21.571476865348156</v>
      </c>
      <c r="I28" s="94">
        <v>40.979782733249124</v>
      </c>
      <c r="J28" s="94">
        <v>22.804126012818873</v>
      </c>
      <c r="K28" s="94">
        <v>16.872485218410144</v>
      </c>
      <c r="L28" s="94" t="s">
        <v>115</v>
      </c>
      <c r="M28" s="94">
        <v>32.196199898334974</v>
      </c>
      <c r="N28" s="95">
        <v>191.9</v>
      </c>
      <c r="O28" s="94" t="s">
        <v>115</v>
      </c>
      <c r="P28" s="94">
        <v>128.00287552150712</v>
      </c>
      <c r="Q28" s="94">
        <v>173.64493371828283</v>
      </c>
      <c r="R28" s="94">
        <v>285.21957192667276</v>
      </c>
      <c r="S28" s="94">
        <v>397.79289665704067</v>
      </c>
      <c r="T28" s="94">
        <v>307.57986172643979</v>
      </c>
      <c r="U28" s="94" t="s">
        <v>115</v>
      </c>
      <c r="V28" s="94">
        <v>299.22491995576758</v>
      </c>
      <c r="W28" s="95">
        <v>344</v>
      </c>
      <c r="X28" s="93" t="s">
        <v>115</v>
      </c>
      <c r="Y28" s="94">
        <v>1.4867120810043721</v>
      </c>
      <c r="Z28" s="94">
        <v>1.8244768908338655</v>
      </c>
      <c r="AA28" s="94">
        <v>3.6198805397695866</v>
      </c>
      <c r="AB28" s="94">
        <v>1.891144262892327</v>
      </c>
      <c r="AC28" s="94">
        <v>1.5043680934021353</v>
      </c>
      <c r="AD28" s="94" t="s">
        <v>115</v>
      </c>
      <c r="AE28" s="94">
        <v>1.8765537034549538</v>
      </c>
      <c r="AF28" s="95">
        <v>4.47</v>
      </c>
      <c r="AG28" s="94" t="s">
        <v>115</v>
      </c>
      <c r="AH28" s="94">
        <v>14.027920222494373</v>
      </c>
      <c r="AI28" s="94">
        <v>17.069839601184977</v>
      </c>
      <c r="AJ28" s="94">
        <v>25.311694786178052</v>
      </c>
      <c r="AK28" s="94">
        <v>19.296426479768751</v>
      </c>
      <c r="AL28" s="94">
        <v>17.621287002821845</v>
      </c>
      <c r="AM28" s="94" t="s">
        <v>115</v>
      </c>
      <c r="AN28" s="94">
        <v>24.001936399603828</v>
      </c>
      <c r="AO28" s="94">
        <v>88.88</v>
      </c>
      <c r="AP28" s="94" t="s">
        <v>115</v>
      </c>
      <c r="AQ28" s="94">
        <v>3.2896253534069562</v>
      </c>
      <c r="AR28" s="94">
        <v>4.7913885842471675</v>
      </c>
      <c r="AS28" s="94">
        <v>5.5441267526973359</v>
      </c>
      <c r="AT28" s="94">
        <v>2.174255406687176</v>
      </c>
      <c r="AU28" s="94">
        <v>1.3211172394618826</v>
      </c>
      <c r="AV28" s="94" t="s">
        <v>115</v>
      </c>
      <c r="AW28" s="94">
        <v>4.427015048952013</v>
      </c>
      <c r="AX28" s="95">
        <v>14.84</v>
      </c>
      <c r="AY28" s="94"/>
      <c r="AZ28" s="94"/>
      <c r="BA28" s="94"/>
      <c r="BB28" s="94"/>
      <c r="BC28" s="94"/>
      <c r="BD28" s="94"/>
      <c r="BE28" s="94"/>
      <c r="BF28" s="94"/>
      <c r="BG28" s="94"/>
    </row>
    <row r="29" spans="1:59" x14ac:dyDescent="0.2">
      <c r="A29" s="201"/>
      <c r="B29" s="96" t="s">
        <v>147</v>
      </c>
      <c r="C29" s="123">
        <v>34</v>
      </c>
      <c r="D29" s="94" t="s">
        <v>118</v>
      </c>
      <c r="E29" s="95" t="s">
        <v>120</v>
      </c>
      <c r="F29" s="93" t="s">
        <v>115</v>
      </c>
      <c r="G29" s="94">
        <v>26.946276684476121</v>
      </c>
      <c r="H29" s="94">
        <v>24.014063966001348</v>
      </c>
      <c r="I29" s="94">
        <v>37.845439090260186</v>
      </c>
      <c r="J29" s="94">
        <v>19.316810996927273</v>
      </c>
      <c r="K29" s="94">
        <v>24.138485689941483</v>
      </c>
      <c r="L29" s="94" t="s">
        <v>115</v>
      </c>
      <c r="M29" s="94">
        <v>27.065510646303153</v>
      </c>
      <c r="N29" s="95">
        <v>222</v>
      </c>
      <c r="O29" s="94" t="s">
        <v>115</v>
      </c>
      <c r="P29" s="94">
        <v>127.52958847585778</v>
      </c>
      <c r="Q29" s="94">
        <v>184.67547487846042</v>
      </c>
      <c r="R29" s="94">
        <v>321.30615866551466</v>
      </c>
      <c r="S29" s="94">
        <v>401.21801064586634</v>
      </c>
      <c r="T29" s="94">
        <v>335.21479754127097</v>
      </c>
      <c r="U29" s="94" t="s">
        <v>115</v>
      </c>
      <c r="V29" s="94">
        <v>343.7406046258543</v>
      </c>
      <c r="W29" s="95">
        <v>364</v>
      </c>
      <c r="X29" s="93" t="s">
        <v>115</v>
      </c>
      <c r="Y29" s="94">
        <v>0.87600998708270528</v>
      </c>
      <c r="Z29" s="94">
        <v>1.2556219851126045</v>
      </c>
      <c r="AA29" s="94">
        <v>3.090726576600499</v>
      </c>
      <c r="AB29" s="94">
        <v>1.5227152487089066</v>
      </c>
      <c r="AC29" s="94">
        <v>1.5576231595668579</v>
      </c>
      <c r="AD29" s="94" t="s">
        <v>115</v>
      </c>
      <c r="AE29" s="94">
        <v>1.8390334828140114</v>
      </c>
      <c r="AF29" s="95">
        <v>4.38</v>
      </c>
      <c r="AG29" s="94" t="s">
        <v>115</v>
      </c>
      <c r="AH29" s="94">
        <v>11.431945636488207</v>
      </c>
      <c r="AI29" s="94">
        <v>21.479460569658805</v>
      </c>
      <c r="AJ29" s="94">
        <v>25.447395311644222</v>
      </c>
      <c r="AK29" s="94">
        <v>17.734218007201576</v>
      </c>
      <c r="AL29" s="94">
        <v>17.562678696962408</v>
      </c>
      <c r="AM29" s="94" t="s">
        <v>115</v>
      </c>
      <c r="AN29" s="94">
        <v>22.987826232706809</v>
      </c>
      <c r="AO29" s="94">
        <v>105.65</v>
      </c>
      <c r="AP29" s="94" t="s">
        <v>115</v>
      </c>
      <c r="AQ29" s="94">
        <v>3.2578777931096479</v>
      </c>
      <c r="AR29" s="94">
        <v>2.5357911013056023</v>
      </c>
      <c r="AS29" s="94">
        <v>5.2868429741613214</v>
      </c>
      <c r="AT29" s="94">
        <v>4.3047664225617623</v>
      </c>
      <c r="AU29" s="94">
        <v>4.9374012716473406</v>
      </c>
      <c r="AV29" s="94" t="s">
        <v>115</v>
      </c>
      <c r="AW29" s="94">
        <v>4.1141516541830789</v>
      </c>
      <c r="AX29" s="95">
        <v>17.05</v>
      </c>
      <c r="AY29" s="94"/>
      <c r="AZ29" s="94"/>
      <c r="BA29" s="94"/>
      <c r="BB29" s="94"/>
      <c r="BC29" s="94"/>
      <c r="BD29" s="94"/>
      <c r="BE29" s="94"/>
      <c r="BF29" s="94"/>
      <c r="BG29" s="94"/>
    </row>
    <row r="30" spans="1:59" x14ac:dyDescent="0.2">
      <c r="A30" s="201"/>
      <c r="B30" s="96" t="s">
        <v>148</v>
      </c>
      <c r="C30" s="123">
        <v>34</v>
      </c>
      <c r="D30" s="94" t="s">
        <v>118</v>
      </c>
      <c r="E30" s="95" t="s">
        <v>120</v>
      </c>
      <c r="F30" s="93" t="s">
        <v>115</v>
      </c>
      <c r="G30" s="94">
        <v>33.074615901781975</v>
      </c>
      <c r="H30" s="94">
        <v>24.404329727574904</v>
      </c>
      <c r="I30" s="94">
        <v>41.64701401672886</v>
      </c>
      <c r="J30" s="94">
        <v>21.82471731767912</v>
      </c>
      <c r="K30" s="94">
        <v>21.241810481956698</v>
      </c>
      <c r="L30" s="94" t="s">
        <v>115</v>
      </c>
      <c r="M30" s="94">
        <v>29.846850726652889</v>
      </c>
      <c r="N30" s="95">
        <v>191.96</v>
      </c>
      <c r="O30" s="94" t="s">
        <v>115</v>
      </c>
      <c r="P30" s="94">
        <v>159.45750072591437</v>
      </c>
      <c r="Q30" s="94">
        <v>179.75733100145899</v>
      </c>
      <c r="R30" s="94">
        <v>313.43397027803235</v>
      </c>
      <c r="S30" s="94">
        <v>410.70312657752697</v>
      </c>
      <c r="T30" s="94">
        <v>335.65468706362856</v>
      </c>
      <c r="U30" s="94" t="s">
        <v>115</v>
      </c>
      <c r="V30" s="94">
        <v>309.90222440181992</v>
      </c>
      <c r="W30" s="95">
        <v>353</v>
      </c>
      <c r="X30" s="93" t="s">
        <v>115</v>
      </c>
      <c r="Y30" s="94">
        <v>1.5094536698315728</v>
      </c>
      <c r="Z30" s="94">
        <v>1.8630444220681377</v>
      </c>
      <c r="AA30" s="94">
        <v>3.4174684365626931</v>
      </c>
      <c r="AB30" s="94">
        <v>1.9981452577674756</v>
      </c>
      <c r="AC30" s="94">
        <v>1.3596176441966232</v>
      </c>
      <c r="AD30" s="94" t="s">
        <v>115</v>
      </c>
      <c r="AE30" s="94">
        <v>1.985461705249552</v>
      </c>
      <c r="AF30" s="95">
        <v>4.54</v>
      </c>
      <c r="AG30" s="94" t="s">
        <v>115</v>
      </c>
      <c r="AH30" s="94">
        <v>13.896678353636204</v>
      </c>
      <c r="AI30" s="94">
        <v>21.608443577818264</v>
      </c>
      <c r="AJ30" s="94">
        <v>31.617772817776494</v>
      </c>
      <c r="AK30" s="94">
        <v>19.579823582730477</v>
      </c>
      <c r="AL30" s="94">
        <v>19.862060008246786</v>
      </c>
      <c r="AM30" s="94" t="s">
        <v>115</v>
      </c>
      <c r="AN30" s="94">
        <v>23.049310954694459</v>
      </c>
      <c r="AO30" s="94">
        <v>86.64</v>
      </c>
      <c r="AP30" s="94" t="s">
        <v>115</v>
      </c>
      <c r="AQ30" s="94">
        <v>3.5347501871520084</v>
      </c>
      <c r="AR30" s="94">
        <v>2.8896539855697183</v>
      </c>
      <c r="AS30" s="94">
        <v>5.0279536460295375</v>
      </c>
      <c r="AT30" s="94">
        <v>3.1162554240740854</v>
      </c>
      <c r="AU30" s="94">
        <v>3.7414685481550047</v>
      </c>
      <c r="AV30" s="94" t="s">
        <v>115</v>
      </c>
      <c r="AW30" s="94">
        <v>3.7845738132022708</v>
      </c>
      <c r="AX30" s="95">
        <v>15.7</v>
      </c>
      <c r="AY30" s="94"/>
      <c r="AZ30" s="94"/>
      <c r="BA30" s="94"/>
      <c r="BB30" s="94"/>
      <c r="BC30" s="94"/>
      <c r="BD30" s="94"/>
      <c r="BE30" s="94"/>
      <c r="BF30" s="94"/>
      <c r="BG30" s="94"/>
    </row>
    <row r="31" spans="1:59" x14ac:dyDescent="0.2">
      <c r="A31" s="201"/>
      <c r="B31" s="96" t="s">
        <v>149</v>
      </c>
      <c r="C31" s="123">
        <v>34</v>
      </c>
      <c r="D31" s="94" t="s">
        <v>118</v>
      </c>
      <c r="E31" s="95" t="s">
        <v>120</v>
      </c>
      <c r="F31" s="93" t="s">
        <v>115</v>
      </c>
      <c r="G31" s="94">
        <v>29.570315284621582</v>
      </c>
      <c r="H31" s="94">
        <v>24.655997930678776</v>
      </c>
      <c r="I31" s="94">
        <v>42.338872911758912</v>
      </c>
      <c r="J31" s="94">
        <v>19.431851705334168</v>
      </c>
      <c r="K31" s="94">
        <v>16.89065400503458</v>
      </c>
      <c r="L31" s="94" t="s">
        <v>115</v>
      </c>
      <c r="M31" s="94">
        <v>38.423456224483857</v>
      </c>
      <c r="N31" s="95">
        <v>211.44</v>
      </c>
      <c r="O31" s="94" t="s">
        <v>115</v>
      </c>
      <c r="P31" s="94">
        <v>147.647452584012</v>
      </c>
      <c r="Q31" s="94">
        <v>203.96796001851044</v>
      </c>
      <c r="R31" s="94">
        <v>306.65646728614809</v>
      </c>
      <c r="S31" s="94">
        <v>429.91150029873177</v>
      </c>
      <c r="T31" s="94">
        <v>336.16356970420827</v>
      </c>
      <c r="U31" s="94" t="s">
        <v>115</v>
      </c>
      <c r="V31" s="94">
        <v>324.23909781248676</v>
      </c>
      <c r="W31" s="95">
        <v>346</v>
      </c>
      <c r="X31" s="93" t="s">
        <v>115</v>
      </c>
      <c r="Y31" s="94">
        <v>2.0907742316462352</v>
      </c>
      <c r="Z31" s="94">
        <v>1.416659901217737</v>
      </c>
      <c r="AA31" s="94">
        <v>4.0455579688930641</v>
      </c>
      <c r="AB31" s="94">
        <v>1.7321765361532337</v>
      </c>
      <c r="AC31" s="94">
        <v>1.7466707475026473</v>
      </c>
      <c r="AD31" s="94" t="s">
        <v>115</v>
      </c>
      <c r="AE31" s="94">
        <v>2.0983811621338777</v>
      </c>
      <c r="AF31" s="95">
        <v>11.41</v>
      </c>
      <c r="AG31" s="94" t="s">
        <v>115</v>
      </c>
      <c r="AH31" s="94">
        <v>9.1285752022813682</v>
      </c>
      <c r="AI31" s="94">
        <v>20.816727762323055</v>
      </c>
      <c r="AJ31" s="94">
        <v>29.429510742017051</v>
      </c>
      <c r="AK31" s="94">
        <v>18.058275781831568</v>
      </c>
      <c r="AL31" s="94">
        <v>19.570789414701203</v>
      </c>
      <c r="AM31" s="94" t="s">
        <v>115</v>
      </c>
      <c r="AN31" s="94">
        <v>24.832502807228604</v>
      </c>
      <c r="AO31" s="94">
        <v>71.239999999999995</v>
      </c>
      <c r="AP31" s="94" t="s">
        <v>115</v>
      </c>
      <c r="AQ31" s="94">
        <v>3.4713045500201636</v>
      </c>
      <c r="AR31" s="94">
        <v>3.8011184285849153</v>
      </c>
      <c r="AS31" s="94">
        <v>6.3878364037025586</v>
      </c>
      <c r="AT31" s="94">
        <v>2.7085431778951166</v>
      </c>
      <c r="AU31" s="94">
        <v>3.4141290798329864</v>
      </c>
      <c r="AV31" s="94" t="s">
        <v>115</v>
      </c>
      <c r="AW31" s="94">
        <v>4.473969565584401</v>
      </c>
      <c r="AX31" s="95">
        <v>15.49</v>
      </c>
      <c r="AY31" s="94"/>
      <c r="AZ31" s="94"/>
      <c r="BA31" s="94"/>
      <c r="BB31" s="94"/>
      <c r="BC31" s="94"/>
      <c r="BD31" s="94"/>
      <c r="BE31" s="94"/>
      <c r="BF31" s="94"/>
      <c r="BG31" s="94"/>
    </row>
    <row r="32" spans="1:59" ht="17" thickBot="1" x14ac:dyDescent="0.25">
      <c r="A32" s="202"/>
      <c r="B32" s="160" t="s">
        <v>150</v>
      </c>
      <c r="C32" s="124">
        <v>34</v>
      </c>
      <c r="D32" s="101" t="s">
        <v>118</v>
      </c>
      <c r="E32" s="161" t="s">
        <v>120</v>
      </c>
      <c r="F32" s="162" t="s">
        <v>115</v>
      </c>
      <c r="G32" s="101">
        <v>37.532008843511584</v>
      </c>
      <c r="H32" s="101">
        <v>26.659263645880714</v>
      </c>
      <c r="I32" s="101">
        <v>61.220763465142056</v>
      </c>
      <c r="J32" s="101">
        <v>21.999708666615938</v>
      </c>
      <c r="K32" s="101">
        <v>23.689068263865504</v>
      </c>
      <c r="L32" s="101" t="s">
        <v>115</v>
      </c>
      <c r="M32" s="101">
        <v>45.348952723779739</v>
      </c>
      <c r="N32" s="161">
        <v>258.75</v>
      </c>
      <c r="O32" s="101" t="s">
        <v>115</v>
      </c>
      <c r="P32" s="101">
        <v>135.82042757794062</v>
      </c>
      <c r="Q32" s="101">
        <v>209.96545306673633</v>
      </c>
      <c r="R32" s="101">
        <v>306.59724447300107</v>
      </c>
      <c r="S32" s="101">
        <v>405.39066578189761</v>
      </c>
      <c r="T32" s="101">
        <v>316.97406025685683</v>
      </c>
      <c r="U32" s="101" t="s">
        <v>115</v>
      </c>
      <c r="V32" s="101">
        <v>337.9581263818576</v>
      </c>
      <c r="W32" s="161">
        <v>380</v>
      </c>
      <c r="X32" s="162" t="s">
        <v>115</v>
      </c>
      <c r="Y32" s="101">
        <v>0.8912695005776694</v>
      </c>
      <c r="Z32" s="101">
        <v>1.213263262321346</v>
      </c>
      <c r="AA32" s="101">
        <v>2.6912106610965898</v>
      </c>
      <c r="AB32" s="101">
        <v>1.5071446647956599</v>
      </c>
      <c r="AC32" s="101">
        <v>1.7065039388504293</v>
      </c>
      <c r="AD32" s="101" t="s">
        <v>115</v>
      </c>
      <c r="AE32" s="101">
        <v>1.8322367970251312</v>
      </c>
      <c r="AF32" s="161">
        <v>11.16</v>
      </c>
      <c r="AG32" s="101" t="s">
        <v>115</v>
      </c>
      <c r="AH32" s="101">
        <v>13.179893269417111</v>
      </c>
      <c r="AI32" s="101">
        <v>20.108073640249103</v>
      </c>
      <c r="AJ32" s="101">
        <v>28.9949051145895</v>
      </c>
      <c r="AK32" s="101">
        <v>15.376199376414545</v>
      </c>
      <c r="AL32" s="101">
        <v>18.779713135637476</v>
      </c>
      <c r="AM32" s="101" t="s">
        <v>115</v>
      </c>
      <c r="AN32" s="101">
        <v>24.449308939466757</v>
      </c>
      <c r="AO32" s="101">
        <v>101.13</v>
      </c>
      <c r="AP32" s="101" t="s">
        <v>115</v>
      </c>
      <c r="AQ32" s="101">
        <v>3.7467512792985289</v>
      </c>
      <c r="AR32" s="101">
        <v>3.8458142406369893</v>
      </c>
      <c r="AS32" s="101">
        <v>5.9265106061848094</v>
      </c>
      <c r="AT32" s="101">
        <v>3.7872388467989397</v>
      </c>
      <c r="AU32" s="101">
        <v>3.7179937391831657</v>
      </c>
      <c r="AV32" s="101" t="s">
        <v>115</v>
      </c>
      <c r="AW32" s="101">
        <v>4.6112215638482059</v>
      </c>
      <c r="AX32" s="161">
        <v>16.260000000000002</v>
      </c>
      <c r="AY32" s="94"/>
      <c r="AZ32" s="94"/>
      <c r="BA32" s="94"/>
      <c r="BB32" s="94"/>
      <c r="BC32" s="94"/>
      <c r="BD32" s="94"/>
      <c r="BE32" s="94"/>
      <c r="BF32" s="94"/>
      <c r="BG32" s="94"/>
    </row>
    <row r="33" spans="1:50" x14ac:dyDescent="0.2">
      <c r="A33" s="203" t="s">
        <v>131</v>
      </c>
      <c r="B33" s="158"/>
      <c r="C33" s="125"/>
      <c r="D33" s="113"/>
      <c r="E33" s="114"/>
      <c r="F33" s="194" t="s">
        <v>11</v>
      </c>
      <c r="G33" s="195"/>
      <c r="H33" s="195"/>
      <c r="I33" s="195"/>
      <c r="J33" s="195"/>
      <c r="K33" s="195"/>
      <c r="L33" s="195"/>
      <c r="M33" s="195"/>
      <c r="N33" s="196"/>
      <c r="O33" s="195" t="s">
        <v>12</v>
      </c>
      <c r="P33" s="195"/>
      <c r="Q33" s="195"/>
      <c r="R33" s="195"/>
      <c r="S33" s="195"/>
      <c r="T33" s="195"/>
      <c r="U33" s="195"/>
      <c r="V33" s="195"/>
      <c r="W33" s="196"/>
      <c r="X33" s="197" t="s">
        <v>13</v>
      </c>
      <c r="Y33" s="198"/>
      <c r="Z33" s="198"/>
      <c r="AA33" s="198"/>
      <c r="AB33" s="198"/>
      <c r="AC33" s="198"/>
      <c r="AD33" s="198"/>
      <c r="AE33" s="198"/>
      <c r="AF33" s="199"/>
      <c r="AG33" s="198" t="s">
        <v>14</v>
      </c>
      <c r="AH33" s="198"/>
      <c r="AI33" s="198"/>
      <c r="AJ33" s="198"/>
      <c r="AK33" s="198"/>
      <c r="AL33" s="198"/>
      <c r="AM33" s="198"/>
      <c r="AN33" s="198"/>
      <c r="AO33" s="199"/>
      <c r="AP33" s="115"/>
      <c r="AQ33" s="115"/>
      <c r="AR33" s="115"/>
      <c r="AS33" s="115"/>
      <c r="AT33" s="115"/>
      <c r="AU33" s="115"/>
      <c r="AV33" s="115"/>
      <c r="AW33" s="115"/>
      <c r="AX33" s="115"/>
    </row>
    <row r="34" spans="1:50" x14ac:dyDescent="0.2">
      <c r="A34" s="204"/>
      <c r="B34" s="121" t="s">
        <v>121</v>
      </c>
      <c r="C34" s="121" t="s">
        <v>38</v>
      </c>
      <c r="D34" s="103" t="s">
        <v>122</v>
      </c>
      <c r="E34" s="103" t="s">
        <v>123</v>
      </c>
      <c r="F34" s="104" t="s">
        <v>33</v>
      </c>
      <c r="G34" s="105" t="s">
        <v>28</v>
      </c>
      <c r="H34" s="105" t="s">
        <v>29</v>
      </c>
      <c r="I34" s="105" t="s">
        <v>27</v>
      </c>
      <c r="J34" s="105" t="s">
        <v>129</v>
      </c>
      <c r="K34" s="105" t="s">
        <v>130</v>
      </c>
      <c r="L34" s="105" t="s">
        <v>82</v>
      </c>
      <c r="M34" s="105" t="s">
        <v>81</v>
      </c>
      <c r="N34" s="106" t="s">
        <v>35</v>
      </c>
      <c r="O34" s="104" t="s">
        <v>33</v>
      </c>
      <c r="P34" s="105" t="s">
        <v>28</v>
      </c>
      <c r="Q34" s="105" t="s">
        <v>29</v>
      </c>
      <c r="R34" s="105" t="s">
        <v>27</v>
      </c>
      <c r="S34" s="105" t="s">
        <v>129</v>
      </c>
      <c r="T34" s="105" t="s">
        <v>130</v>
      </c>
      <c r="U34" s="105" t="s">
        <v>82</v>
      </c>
      <c r="V34" s="105" t="s">
        <v>81</v>
      </c>
      <c r="W34" s="106" t="s">
        <v>35</v>
      </c>
      <c r="X34" s="105" t="s">
        <v>33</v>
      </c>
      <c r="Y34" s="105" t="s">
        <v>28</v>
      </c>
      <c r="Z34" s="105" t="s">
        <v>29</v>
      </c>
      <c r="AA34" s="105" t="s">
        <v>27</v>
      </c>
      <c r="AB34" s="105" t="s">
        <v>129</v>
      </c>
      <c r="AC34" s="105" t="s">
        <v>130</v>
      </c>
      <c r="AD34" s="105" t="s">
        <v>82</v>
      </c>
      <c r="AE34" s="105" t="s">
        <v>81</v>
      </c>
      <c r="AF34" s="105" t="s">
        <v>35</v>
      </c>
      <c r="AG34" s="104" t="s">
        <v>33</v>
      </c>
      <c r="AH34" s="105" t="s">
        <v>28</v>
      </c>
      <c r="AI34" s="105" t="s">
        <v>29</v>
      </c>
      <c r="AJ34" s="105" t="s">
        <v>27</v>
      </c>
      <c r="AK34" s="105" t="s">
        <v>129</v>
      </c>
      <c r="AL34" s="105" t="s">
        <v>130</v>
      </c>
      <c r="AM34" s="105" t="s">
        <v>82</v>
      </c>
      <c r="AN34" s="105" t="s">
        <v>81</v>
      </c>
      <c r="AO34" s="106" t="s">
        <v>35</v>
      </c>
      <c r="AP34" s="115"/>
      <c r="AQ34" s="115"/>
      <c r="AR34" s="115"/>
      <c r="AS34" s="115"/>
      <c r="AT34" s="115"/>
      <c r="AU34" s="115"/>
      <c r="AV34" s="115"/>
      <c r="AW34" s="115"/>
      <c r="AX34" s="115"/>
    </row>
    <row r="35" spans="1:50" x14ac:dyDescent="0.2">
      <c r="A35" s="204"/>
      <c r="B35" s="96">
        <v>1</v>
      </c>
      <c r="C35" s="96">
        <v>23</v>
      </c>
      <c r="D35" s="94" t="s">
        <v>116</v>
      </c>
      <c r="E35" s="94" t="s">
        <v>117</v>
      </c>
      <c r="F35" s="127">
        <f>X3/F3</f>
        <v>3.9980758240214839E-2</v>
      </c>
      <c r="G35" s="128" t="e">
        <f>Y3/G3</f>
        <v>#VALUE!</v>
      </c>
      <c r="H35" s="128" t="e">
        <f t="shared" ref="H35:N35" si="0">Z3/H3</f>
        <v>#VALUE!</v>
      </c>
      <c r="I35" s="128">
        <f t="shared" si="0"/>
        <v>8.3203406750828157E-2</v>
      </c>
      <c r="J35" s="128">
        <f t="shared" si="0"/>
        <v>7.2483544751292067E-2</v>
      </c>
      <c r="K35" s="128">
        <f t="shared" si="0"/>
        <v>5.0511867109576759E-2</v>
      </c>
      <c r="L35" s="128">
        <f t="shared" si="0"/>
        <v>6.9558580606026266E-2</v>
      </c>
      <c r="M35" s="128">
        <f t="shared" si="0"/>
        <v>6.0264059014151029E-2</v>
      </c>
      <c r="N35" s="129">
        <f t="shared" si="0"/>
        <v>6.3685371724607559E-2</v>
      </c>
      <c r="O35" s="130">
        <f>AG3/F3</f>
        <v>0.42893921463339851</v>
      </c>
      <c r="P35" s="131" t="e">
        <f t="shared" ref="P35:W35" si="1">AH3/G3</f>
        <v>#VALUE!</v>
      </c>
      <c r="Q35" s="131" t="e">
        <f t="shared" si="1"/>
        <v>#VALUE!</v>
      </c>
      <c r="R35" s="131">
        <f t="shared" si="1"/>
        <v>0.53305409152799954</v>
      </c>
      <c r="S35" s="131">
        <f t="shared" si="1"/>
        <v>0.57816663771437138</v>
      </c>
      <c r="T35" s="131">
        <f t="shared" si="1"/>
        <v>0.58349565894032962</v>
      </c>
      <c r="U35" s="131">
        <f t="shared" si="1"/>
        <v>0.40824764396659108</v>
      </c>
      <c r="V35" s="131">
        <f t="shared" si="1"/>
        <v>0.4230420060320324</v>
      </c>
      <c r="W35" s="132">
        <f t="shared" si="1"/>
        <v>0.56351527354537134</v>
      </c>
      <c r="X35" s="128">
        <f>AP3/F3</f>
        <v>4.3276026787566063E-3</v>
      </c>
      <c r="Y35" s="128" t="e">
        <f t="shared" ref="Y35:AF35" si="2">AQ3/G3</f>
        <v>#VALUE!</v>
      </c>
      <c r="Z35" s="128" t="e">
        <f t="shared" si="2"/>
        <v>#VALUE!</v>
      </c>
      <c r="AA35" s="128">
        <f t="shared" si="2"/>
        <v>9.346666585481074E-2</v>
      </c>
      <c r="AB35" s="128">
        <f t="shared" si="2"/>
        <v>9.6763921110502291E-2</v>
      </c>
      <c r="AC35" s="128">
        <f t="shared" si="2"/>
        <v>7.5382319545482107E-2</v>
      </c>
      <c r="AD35" s="128">
        <f t="shared" si="2"/>
        <v>6.7160799921927541E-2</v>
      </c>
      <c r="AE35" s="128">
        <f t="shared" si="2"/>
        <v>7.9527620757963158E-2</v>
      </c>
      <c r="AF35" s="128">
        <f t="shared" si="2"/>
        <v>8.0000934003803995E-2</v>
      </c>
      <c r="AG35" s="130">
        <f>O3/F3</f>
        <v>8.7219804669600993</v>
      </c>
      <c r="AH35" s="131" t="e">
        <f t="shared" ref="AH35:AO35" si="3">P3/G3</f>
        <v>#VALUE!</v>
      </c>
      <c r="AI35" s="131" t="e">
        <f t="shared" si="3"/>
        <v>#VALUE!</v>
      </c>
      <c r="AJ35" s="131">
        <f t="shared" si="3"/>
        <v>6.550103161965513</v>
      </c>
      <c r="AK35" s="131">
        <f t="shared" si="3"/>
        <v>15.23783383917247</v>
      </c>
      <c r="AL35" s="131">
        <f t="shared" si="3"/>
        <v>10.157714024858301</v>
      </c>
      <c r="AM35" s="131">
        <f t="shared" si="3"/>
        <v>11.631216913308704</v>
      </c>
      <c r="AN35" s="131">
        <f t="shared" si="3"/>
        <v>11.39128935268687</v>
      </c>
      <c r="AO35" s="132">
        <f t="shared" si="3"/>
        <v>7.7073217170880088</v>
      </c>
      <c r="AP35" s="115"/>
      <c r="AQ35" s="115"/>
      <c r="AR35" s="115"/>
      <c r="AS35" s="115"/>
      <c r="AT35" s="115"/>
      <c r="AU35" s="115"/>
      <c r="AV35" s="115"/>
      <c r="AW35" s="115"/>
      <c r="AX35" s="115"/>
    </row>
    <row r="36" spans="1:50" x14ac:dyDescent="0.2">
      <c r="A36" s="204"/>
      <c r="B36" s="96">
        <v>2</v>
      </c>
      <c r="C36" s="96">
        <v>23</v>
      </c>
      <c r="D36" s="94" t="s">
        <v>116</v>
      </c>
      <c r="E36" s="94" t="s">
        <v>117</v>
      </c>
      <c r="F36" s="127" t="e">
        <f t="shared" ref="F36:G36" si="4">X4/F4</f>
        <v>#VALUE!</v>
      </c>
      <c r="G36" s="128">
        <f t="shared" si="4"/>
        <v>4.4039119522095577E-2</v>
      </c>
      <c r="H36" s="128" t="e">
        <f t="shared" ref="H36:H64" si="5">Z4/H4</f>
        <v>#VALUE!</v>
      </c>
      <c r="I36" s="128">
        <f t="shared" ref="I36:I64" si="6">AA4/I4</f>
        <v>6.5653772731506119E-2</v>
      </c>
      <c r="J36" s="128">
        <f t="shared" ref="J36:J64" si="7">AB4/J4</f>
        <v>6.1538729857553466E-2</v>
      </c>
      <c r="K36" s="128">
        <f t="shared" ref="K36:K64" si="8">AC4/K4</f>
        <v>5.3941478461626106E-2</v>
      </c>
      <c r="L36" s="128">
        <f t="shared" ref="L36:L64" si="9">AD4/L4</f>
        <v>5.181324068941455E-2</v>
      </c>
      <c r="M36" s="128">
        <f t="shared" ref="M36:M64" si="10">AE4/M4</f>
        <v>5.8141932447850361E-2</v>
      </c>
      <c r="N36" s="129">
        <f t="shared" ref="N36:N64" si="11">AF4/N4</f>
        <v>5.4976259969430313E-2</v>
      </c>
      <c r="O36" s="130" t="e">
        <f t="shared" ref="O36:O64" si="12">AG4/F4</f>
        <v>#VALUE!</v>
      </c>
      <c r="P36" s="131">
        <f t="shared" ref="P36:P64" si="13">AH4/G4</f>
        <v>0.50938745707842281</v>
      </c>
      <c r="Q36" s="131" t="e">
        <f t="shared" ref="Q36:Q64" si="14">AI4/H4</f>
        <v>#VALUE!</v>
      </c>
      <c r="R36" s="131">
        <f t="shared" ref="R36:R64" si="15">AJ4/I4</f>
        <v>0.67258961661259375</v>
      </c>
      <c r="S36" s="131">
        <f t="shared" ref="S36:S64" si="16">AK4/J4</f>
        <v>0.77965110179179087</v>
      </c>
      <c r="T36" s="131">
        <f t="shared" ref="T36:T64" si="17">AL4/K4</f>
        <v>0.84785570257478993</v>
      </c>
      <c r="U36" s="131">
        <f t="shared" ref="U36:U64" si="18">AM4/L4</f>
        <v>0.77904172511469061</v>
      </c>
      <c r="V36" s="131">
        <f t="shared" ref="V36:V64" si="19">AN4/M4</f>
        <v>0.73253447853477305</v>
      </c>
      <c r="W36" s="132">
        <f t="shared" ref="W36:W64" si="20">AO4/N4</f>
        <v>0.53636176967269722</v>
      </c>
      <c r="X36" s="128" t="e">
        <f t="shared" ref="X36:X63" si="21">AP4/F4</f>
        <v>#VALUE!</v>
      </c>
      <c r="Y36" s="128">
        <f t="shared" ref="Y36:Y64" si="22">AQ4/G4</f>
        <v>0.11804542594137599</v>
      </c>
      <c r="Z36" s="128" t="e">
        <f t="shared" ref="Z36:Z64" si="23">AR4/H4</f>
        <v>#VALUE!</v>
      </c>
      <c r="AA36" s="128">
        <f t="shared" ref="AA36:AA64" si="24">AS4/I4</f>
        <v>0.13125046731197462</v>
      </c>
      <c r="AB36" s="128">
        <f t="shared" ref="AB36:AB64" si="25">AT4/J4</f>
        <v>0.14157999217052442</v>
      </c>
      <c r="AC36" s="128">
        <f t="shared" ref="AC36:AC64" si="26">AU4/K4</f>
        <v>0.14250036646014558</v>
      </c>
      <c r="AD36" s="128">
        <f t="shared" ref="AD36:AD64" si="27">AV4/L4</f>
        <v>0.12322865318867426</v>
      </c>
      <c r="AE36" s="128">
        <f t="shared" ref="AE36:AE64" si="28">AW4/M4</f>
        <v>0.14556416026360311</v>
      </c>
      <c r="AF36" s="128">
        <f t="shared" ref="AF36:AF64" si="29">AX4/N4</f>
        <v>9.4610193817810981E-2</v>
      </c>
      <c r="AG36" s="130" t="e">
        <f t="shared" ref="AG36:AG63" si="30">O4/F4</f>
        <v>#VALUE!</v>
      </c>
      <c r="AH36" s="131">
        <f t="shared" ref="AH36:AH64" si="31">P4/G4</f>
        <v>5.0490806461456001</v>
      </c>
      <c r="AI36" s="131" t="e">
        <f t="shared" ref="AI36:AI64" si="32">Q4/H4</f>
        <v>#VALUE!</v>
      </c>
      <c r="AJ36" s="131">
        <f t="shared" ref="AJ36:AJ64" si="33">R4/I4</f>
        <v>7.6895054802175222</v>
      </c>
      <c r="AK36" s="131">
        <f t="shared" ref="AK36:AK64" si="34">S4/J4</f>
        <v>19.85690060377868</v>
      </c>
      <c r="AL36" s="131">
        <f t="shared" ref="AL36:AL64" si="35">T4/K4</f>
        <v>14.46447058897127</v>
      </c>
      <c r="AM36" s="131">
        <f t="shared" ref="AM36:AM64" si="36">U4/L4</f>
        <v>11.159379756990301</v>
      </c>
      <c r="AN36" s="131">
        <f t="shared" ref="AN36:AN64" si="37">V4/M4</f>
        <v>11.176156647661974</v>
      </c>
      <c r="AO36" s="132">
        <f t="shared" ref="AO36:AO64" si="38">W4/N4</f>
        <v>7.1981321641475278</v>
      </c>
      <c r="AP36" s="115"/>
      <c r="AQ36" s="115"/>
      <c r="AR36" s="115"/>
      <c r="AS36" s="115"/>
      <c r="AT36" s="115"/>
      <c r="AU36" s="115"/>
      <c r="AV36" s="115"/>
      <c r="AW36" s="115"/>
      <c r="AX36" s="115"/>
    </row>
    <row r="37" spans="1:50" x14ac:dyDescent="0.2">
      <c r="A37" s="204"/>
      <c r="B37" s="96">
        <v>3</v>
      </c>
      <c r="C37" s="96">
        <v>25</v>
      </c>
      <c r="D37" s="94" t="s">
        <v>116</v>
      </c>
      <c r="E37" s="94" t="s">
        <v>117</v>
      </c>
      <c r="F37" s="127" t="e">
        <f t="shared" ref="F37:G37" si="39">X5/F5</f>
        <v>#VALUE!</v>
      </c>
      <c r="G37" s="128">
        <f t="shared" si="39"/>
        <v>3.5692418156218569E-2</v>
      </c>
      <c r="H37" s="128">
        <f t="shared" si="5"/>
        <v>8.8479091886002503E-2</v>
      </c>
      <c r="I37" s="128">
        <f t="shared" si="6"/>
        <v>8.3579973771267482E-2</v>
      </c>
      <c r="J37" s="128" t="e">
        <f t="shared" si="7"/>
        <v>#VALUE!</v>
      </c>
      <c r="K37" s="128" t="e">
        <f t="shared" si="8"/>
        <v>#VALUE!</v>
      </c>
      <c r="L37" s="128" t="e">
        <f t="shared" si="9"/>
        <v>#VALUE!</v>
      </c>
      <c r="M37" s="128" t="e">
        <f t="shared" si="10"/>
        <v>#VALUE!</v>
      </c>
      <c r="N37" s="129" t="e">
        <f t="shared" si="11"/>
        <v>#VALUE!</v>
      </c>
      <c r="O37" s="130" t="e">
        <f t="shared" si="12"/>
        <v>#VALUE!</v>
      </c>
      <c r="P37" s="131">
        <f t="shared" si="13"/>
        <v>0.41538906215854615</v>
      </c>
      <c r="Q37" s="131">
        <f t="shared" si="14"/>
        <v>0.83787925064641555</v>
      </c>
      <c r="R37" s="131">
        <f t="shared" si="15"/>
        <v>0.80369385545525496</v>
      </c>
      <c r="S37" s="131" t="e">
        <f t="shared" si="16"/>
        <v>#VALUE!</v>
      </c>
      <c r="T37" s="131" t="e">
        <f t="shared" si="17"/>
        <v>#VALUE!</v>
      </c>
      <c r="U37" s="131" t="e">
        <f t="shared" si="18"/>
        <v>#VALUE!</v>
      </c>
      <c r="V37" s="131" t="e">
        <f t="shared" si="19"/>
        <v>#VALUE!</v>
      </c>
      <c r="W37" s="132" t="e">
        <f t="shared" si="20"/>
        <v>#VALUE!</v>
      </c>
      <c r="X37" s="128" t="e">
        <f t="shared" si="21"/>
        <v>#VALUE!</v>
      </c>
      <c r="Y37" s="128">
        <f t="shared" si="22"/>
        <v>0.40259219316716727</v>
      </c>
      <c r="Z37" s="128">
        <f t="shared" si="23"/>
        <v>0.23879173409395105</v>
      </c>
      <c r="AA37" s="128">
        <f t="shared" si="24"/>
        <v>0.16274066581238705</v>
      </c>
      <c r="AB37" s="128" t="e">
        <f t="shared" si="25"/>
        <v>#VALUE!</v>
      </c>
      <c r="AC37" s="128" t="e">
        <f t="shared" si="26"/>
        <v>#VALUE!</v>
      </c>
      <c r="AD37" s="128" t="e">
        <f t="shared" si="27"/>
        <v>#VALUE!</v>
      </c>
      <c r="AE37" s="128" t="e">
        <f t="shared" si="28"/>
        <v>#VALUE!</v>
      </c>
      <c r="AF37" s="128" t="e">
        <f t="shared" si="29"/>
        <v>#VALUE!</v>
      </c>
      <c r="AG37" s="130" t="e">
        <f t="shared" si="30"/>
        <v>#VALUE!</v>
      </c>
      <c r="AH37" s="131">
        <f t="shared" si="31"/>
        <v>4.4082145651398372</v>
      </c>
      <c r="AI37" s="131">
        <f t="shared" si="32"/>
        <v>8.8060873977397787</v>
      </c>
      <c r="AJ37" s="131">
        <f t="shared" si="33"/>
        <v>7.6169796019528713</v>
      </c>
      <c r="AK37" s="131" t="e">
        <f t="shared" si="34"/>
        <v>#VALUE!</v>
      </c>
      <c r="AL37" s="131" t="e">
        <f t="shared" si="35"/>
        <v>#VALUE!</v>
      </c>
      <c r="AM37" s="131" t="e">
        <f t="shared" si="36"/>
        <v>#VALUE!</v>
      </c>
      <c r="AN37" s="131" t="e">
        <f t="shared" si="37"/>
        <v>#VALUE!</v>
      </c>
      <c r="AO37" s="132" t="e">
        <f t="shared" si="38"/>
        <v>#VALUE!</v>
      </c>
      <c r="AP37" s="115"/>
      <c r="AQ37" s="115"/>
      <c r="AR37" s="115"/>
      <c r="AS37" s="115"/>
      <c r="AT37" s="115"/>
      <c r="AU37" s="115"/>
      <c r="AV37" s="115"/>
      <c r="AW37" s="115"/>
      <c r="AX37" s="115"/>
    </row>
    <row r="38" spans="1:50" x14ac:dyDescent="0.2">
      <c r="A38" s="204"/>
      <c r="B38" s="96">
        <v>4</v>
      </c>
      <c r="C38" s="96">
        <v>27</v>
      </c>
      <c r="D38" s="94" t="s">
        <v>116</v>
      </c>
      <c r="E38" s="94" t="s">
        <v>120</v>
      </c>
      <c r="F38" s="127" t="e">
        <f t="shared" ref="F38:G38" si="40">X6/F6</f>
        <v>#VALUE!</v>
      </c>
      <c r="G38" s="128">
        <f t="shared" si="40"/>
        <v>2.9889358764297852E-2</v>
      </c>
      <c r="H38" s="128" t="e">
        <f t="shared" si="5"/>
        <v>#VALUE!</v>
      </c>
      <c r="I38" s="128">
        <f t="shared" si="6"/>
        <v>7.8397296247831261E-2</v>
      </c>
      <c r="J38" s="128">
        <f t="shared" si="7"/>
        <v>6.7642740696947812E-2</v>
      </c>
      <c r="K38" s="128">
        <f t="shared" si="8"/>
        <v>6.2855413722443146E-2</v>
      </c>
      <c r="L38" s="128">
        <f t="shared" si="9"/>
        <v>5.9040567557914647E-2</v>
      </c>
      <c r="M38" s="128">
        <f t="shared" si="10"/>
        <v>4.7444499766236353E-2</v>
      </c>
      <c r="N38" s="129">
        <f t="shared" si="11"/>
        <v>4.8801304148751085E-2</v>
      </c>
      <c r="O38" s="130" t="e">
        <f t="shared" si="12"/>
        <v>#VALUE!</v>
      </c>
      <c r="P38" s="131">
        <f t="shared" si="13"/>
        <v>0.34731532611664701</v>
      </c>
      <c r="Q38" s="131" t="e">
        <f t="shared" si="14"/>
        <v>#VALUE!</v>
      </c>
      <c r="R38" s="131">
        <f t="shared" si="15"/>
        <v>0.54150077444808653</v>
      </c>
      <c r="S38" s="131">
        <f t="shared" si="16"/>
        <v>0.639640594158572</v>
      </c>
      <c r="T38" s="131">
        <f t="shared" si="17"/>
        <v>0.63953918151241296</v>
      </c>
      <c r="U38" s="131">
        <f t="shared" si="18"/>
        <v>0.61932384126416007</v>
      </c>
      <c r="V38" s="131">
        <f t="shared" si="19"/>
        <v>0.51650167383258816</v>
      </c>
      <c r="W38" s="132">
        <f t="shared" si="20"/>
        <v>0.60936050124370944</v>
      </c>
      <c r="X38" s="128" t="e">
        <f t="shared" si="21"/>
        <v>#VALUE!</v>
      </c>
      <c r="Y38" s="128">
        <f t="shared" si="22"/>
        <v>8.0454664660264213E-2</v>
      </c>
      <c r="Z38" s="128" t="e">
        <f t="shared" si="23"/>
        <v>#VALUE!</v>
      </c>
      <c r="AA38" s="128">
        <f t="shared" si="24"/>
        <v>0.12136821360467213</v>
      </c>
      <c r="AB38" s="128">
        <f t="shared" si="25"/>
        <v>0.10990547591031831</v>
      </c>
      <c r="AC38" s="128">
        <f t="shared" si="26"/>
        <v>0.11524794104316319</v>
      </c>
      <c r="AD38" s="128">
        <f t="shared" si="27"/>
        <v>0.13347725381775474</v>
      </c>
      <c r="AE38" s="128">
        <f t="shared" si="28"/>
        <v>7.9519068540947868E-2</v>
      </c>
      <c r="AF38" s="128">
        <f t="shared" si="29"/>
        <v>9.8598340832834322E-2</v>
      </c>
      <c r="AG38" s="130" t="e">
        <f t="shared" si="30"/>
        <v>#VALUE!</v>
      </c>
      <c r="AH38" s="131">
        <f t="shared" si="31"/>
        <v>4.2188979173345285</v>
      </c>
      <c r="AI38" s="131" t="e">
        <f t="shared" si="32"/>
        <v>#VALUE!</v>
      </c>
      <c r="AJ38" s="131">
        <f t="shared" si="33"/>
        <v>4.8508068838001845</v>
      </c>
      <c r="AK38" s="131">
        <f t="shared" si="34"/>
        <v>11.696103233081276</v>
      </c>
      <c r="AL38" s="131">
        <f t="shared" si="35"/>
        <v>9.6627938513622791</v>
      </c>
      <c r="AM38" s="131">
        <f t="shared" si="36"/>
        <v>6.3034464620904691</v>
      </c>
      <c r="AN38" s="131">
        <f t="shared" si="37"/>
        <v>7.0300250266378361</v>
      </c>
      <c r="AO38" s="132">
        <f t="shared" si="38"/>
        <v>6.3085679232082708</v>
      </c>
      <c r="AP38" s="115"/>
      <c r="AQ38" s="115"/>
      <c r="AR38" s="115"/>
      <c r="AS38" s="115"/>
      <c r="AT38" s="115"/>
      <c r="AU38" s="115"/>
      <c r="AV38" s="115"/>
      <c r="AW38" s="115"/>
      <c r="AX38" s="115"/>
    </row>
    <row r="39" spans="1:50" x14ac:dyDescent="0.2">
      <c r="A39" s="204"/>
      <c r="B39" s="96">
        <v>5</v>
      </c>
      <c r="C39" s="96">
        <v>32</v>
      </c>
      <c r="D39" s="94" t="s">
        <v>116</v>
      </c>
      <c r="E39" s="94" t="s">
        <v>120</v>
      </c>
      <c r="F39" s="127">
        <f t="shared" ref="F39:G39" si="41">X7/F7</f>
        <v>3.369788447002197E-2</v>
      </c>
      <c r="G39" s="128" t="e">
        <f t="shared" si="41"/>
        <v>#VALUE!</v>
      </c>
      <c r="H39" s="128" t="e">
        <f t="shared" si="5"/>
        <v>#VALUE!</v>
      </c>
      <c r="I39" s="128">
        <f t="shared" si="6"/>
        <v>8.4430112584374495E-2</v>
      </c>
      <c r="J39" s="128">
        <f t="shared" si="7"/>
        <v>5.4114227809894715E-2</v>
      </c>
      <c r="K39" s="128">
        <f t="shared" si="8"/>
        <v>5.1274990675905914E-2</v>
      </c>
      <c r="L39" s="128">
        <f t="shared" si="9"/>
        <v>5.0113985543664828E-2</v>
      </c>
      <c r="M39" s="128">
        <f t="shared" si="10"/>
        <v>6.3219877548889067E-2</v>
      </c>
      <c r="N39" s="129">
        <f t="shared" si="11"/>
        <v>6.1111970999865435E-2</v>
      </c>
      <c r="O39" s="130">
        <f t="shared" si="12"/>
        <v>0.47641357537761253</v>
      </c>
      <c r="P39" s="131" t="e">
        <f t="shared" si="13"/>
        <v>#VALUE!</v>
      </c>
      <c r="Q39" s="131" t="e">
        <f t="shared" si="14"/>
        <v>#VALUE!</v>
      </c>
      <c r="R39" s="131">
        <f t="shared" si="15"/>
        <v>0.70641079782236937</v>
      </c>
      <c r="S39" s="131">
        <f t="shared" si="16"/>
        <v>0.55664877538390956</v>
      </c>
      <c r="T39" s="131">
        <f t="shared" si="17"/>
        <v>0.84920299766473051</v>
      </c>
      <c r="U39" s="131">
        <f t="shared" si="18"/>
        <v>0.663460651675434</v>
      </c>
      <c r="V39" s="131">
        <f t="shared" si="19"/>
        <v>0.62578628158325367</v>
      </c>
      <c r="W39" s="132">
        <f t="shared" si="20"/>
        <v>0.55078804934760139</v>
      </c>
      <c r="X39" s="128">
        <f t="shared" si="21"/>
        <v>0.14338340072732159</v>
      </c>
      <c r="Y39" s="128" t="e">
        <f t="shared" si="22"/>
        <v>#VALUE!</v>
      </c>
      <c r="Z39" s="128" t="e">
        <f t="shared" si="23"/>
        <v>#VALUE!</v>
      </c>
      <c r="AA39" s="128">
        <f t="shared" si="24"/>
        <v>0.12255497455538179</v>
      </c>
      <c r="AB39" s="128">
        <f t="shared" si="25"/>
        <v>0.19727512015922111</v>
      </c>
      <c r="AC39" s="128">
        <f t="shared" si="26"/>
        <v>0.20610200505144696</v>
      </c>
      <c r="AD39" s="128">
        <f t="shared" si="27"/>
        <v>0.14623350513829961</v>
      </c>
      <c r="AE39" s="128">
        <f t="shared" si="28"/>
        <v>0.15827236896344118</v>
      </c>
      <c r="AF39" s="128">
        <f t="shared" si="29"/>
        <v>8.9288469954556846E-2</v>
      </c>
      <c r="AG39" s="130">
        <f t="shared" si="30"/>
        <v>10.837962255980933</v>
      </c>
      <c r="AH39" s="131" t="e">
        <f t="shared" si="31"/>
        <v>#VALUE!</v>
      </c>
      <c r="AI39" s="131" t="e">
        <f t="shared" si="32"/>
        <v>#VALUE!</v>
      </c>
      <c r="AJ39" s="131">
        <f t="shared" si="33"/>
        <v>7.407486711254939</v>
      </c>
      <c r="AK39" s="131">
        <f t="shared" si="34"/>
        <v>10.725394948954378</v>
      </c>
      <c r="AL39" s="131">
        <f t="shared" si="35"/>
        <v>11.924474839947973</v>
      </c>
      <c r="AM39" s="131">
        <f t="shared" si="36"/>
        <v>11.581204037606049</v>
      </c>
      <c r="AN39" s="131">
        <f t="shared" si="37"/>
        <v>7.760900887716268</v>
      </c>
      <c r="AO39" s="132">
        <f t="shared" si="38"/>
        <v>7.6506366403116877</v>
      </c>
      <c r="AP39" s="115"/>
      <c r="AQ39" s="115"/>
      <c r="AR39" s="115"/>
      <c r="AS39" s="115"/>
      <c r="AT39" s="115"/>
      <c r="AU39" s="115"/>
      <c r="AV39" s="115"/>
      <c r="AW39" s="115"/>
      <c r="AX39" s="115"/>
    </row>
    <row r="40" spans="1:50" x14ac:dyDescent="0.2">
      <c r="A40" s="204"/>
      <c r="B40" s="96">
        <v>6</v>
      </c>
      <c r="C40" s="122">
        <v>32</v>
      </c>
      <c r="D40" s="94" t="s">
        <v>116</v>
      </c>
      <c r="E40" s="110" t="s">
        <v>120</v>
      </c>
      <c r="F40" s="127" t="e">
        <f t="shared" ref="F40:G40" si="42">X8/F8</f>
        <v>#VALUE!</v>
      </c>
      <c r="G40" s="128">
        <f t="shared" si="42"/>
        <v>4.9216943815272668E-2</v>
      </c>
      <c r="H40" s="128">
        <f t="shared" si="5"/>
        <v>3.6946978703714647E-2</v>
      </c>
      <c r="I40" s="128">
        <f t="shared" si="6"/>
        <v>6.9911557669404406E-2</v>
      </c>
      <c r="J40" s="128">
        <f t="shared" si="7"/>
        <v>7.4047197374148416E-2</v>
      </c>
      <c r="K40" s="128">
        <f t="shared" si="8"/>
        <v>5.7626482387824474E-2</v>
      </c>
      <c r="L40" s="128" t="e">
        <f t="shared" si="9"/>
        <v>#VALUE!</v>
      </c>
      <c r="M40" s="128">
        <f t="shared" si="10"/>
        <v>3.8076695951742248E-2</v>
      </c>
      <c r="N40" s="129">
        <f t="shared" si="11"/>
        <v>7.3056241135017075E-2</v>
      </c>
      <c r="O40" s="130" t="e">
        <f t="shared" si="12"/>
        <v>#VALUE!</v>
      </c>
      <c r="P40" s="131">
        <f t="shared" si="13"/>
        <v>0.46829718248382746</v>
      </c>
      <c r="Q40" s="131">
        <f t="shared" si="14"/>
        <v>0.66536175310801904</v>
      </c>
      <c r="R40" s="131">
        <f t="shared" si="15"/>
        <v>0.64516745738298142</v>
      </c>
      <c r="S40" s="131">
        <f t="shared" si="16"/>
        <v>0.77746887166336298</v>
      </c>
      <c r="T40" s="131">
        <f t="shared" si="17"/>
        <v>0.70956604010867708</v>
      </c>
      <c r="U40" s="131" t="e">
        <f t="shared" si="18"/>
        <v>#VALUE!</v>
      </c>
      <c r="V40" s="131">
        <f t="shared" si="19"/>
        <v>0.6083862091484098</v>
      </c>
      <c r="W40" s="132">
        <f t="shared" si="20"/>
        <v>0.62978847144007721</v>
      </c>
      <c r="X40" s="128" t="e">
        <f t="shared" si="21"/>
        <v>#VALUE!</v>
      </c>
      <c r="Y40" s="128">
        <f t="shared" si="22"/>
        <v>0.13796016156823648</v>
      </c>
      <c r="Z40" s="128">
        <f t="shared" si="23"/>
        <v>8.8081842069202207E-2</v>
      </c>
      <c r="AA40" s="128">
        <f t="shared" si="24"/>
        <v>0.12913830576314117</v>
      </c>
      <c r="AB40" s="128">
        <f t="shared" si="25"/>
        <v>5.5455279530379868E-2</v>
      </c>
      <c r="AC40" s="128">
        <f t="shared" si="26"/>
        <v>0.13778818904877616</v>
      </c>
      <c r="AD40" s="128" t="e">
        <f t="shared" si="27"/>
        <v>#VALUE!</v>
      </c>
      <c r="AE40" s="128">
        <f t="shared" si="28"/>
        <v>0.13336057333889614</v>
      </c>
      <c r="AF40" s="128">
        <f t="shared" si="29"/>
        <v>9.946709862492617E-2</v>
      </c>
      <c r="AG40" s="130" t="e">
        <f t="shared" si="30"/>
        <v>#VALUE!</v>
      </c>
      <c r="AH40" s="131">
        <f t="shared" si="31"/>
        <v>5.1126961852937578</v>
      </c>
      <c r="AI40" s="131">
        <f t="shared" si="32"/>
        <v>4.1129672539210524</v>
      </c>
      <c r="AJ40" s="131">
        <f t="shared" si="33"/>
        <v>5.0745449138036056</v>
      </c>
      <c r="AK40" s="131">
        <f t="shared" si="34"/>
        <v>13.650373786846817</v>
      </c>
      <c r="AL40" s="131">
        <f t="shared" si="35"/>
        <v>11.484139112600454</v>
      </c>
      <c r="AM40" s="131" t="e">
        <f t="shared" si="36"/>
        <v>#VALUE!</v>
      </c>
      <c r="AN40" s="131">
        <f t="shared" si="37"/>
        <v>8.4185225422752517</v>
      </c>
      <c r="AO40" s="132">
        <f t="shared" si="38"/>
        <v>8.3623633221251339</v>
      </c>
      <c r="AP40" s="115"/>
      <c r="AQ40" s="115"/>
      <c r="AR40" s="115"/>
      <c r="AS40" s="115"/>
      <c r="AT40" s="115"/>
      <c r="AU40" s="115"/>
      <c r="AV40" s="115"/>
      <c r="AW40" s="115"/>
      <c r="AX40" s="115"/>
    </row>
    <row r="41" spans="1:50" x14ac:dyDescent="0.2">
      <c r="A41" s="204"/>
      <c r="B41" s="96">
        <v>7</v>
      </c>
      <c r="C41" s="96">
        <v>40</v>
      </c>
      <c r="D41" s="111" t="s">
        <v>116</v>
      </c>
      <c r="E41" s="111" t="s">
        <v>120</v>
      </c>
      <c r="F41" s="127">
        <f t="shared" ref="F41:G41" si="43">X9/F9</f>
        <v>4.0171253418257578E-2</v>
      </c>
      <c r="G41" s="128">
        <f t="shared" si="43"/>
        <v>2.7913770340598026E-2</v>
      </c>
      <c r="H41" s="128" t="e">
        <f t="shared" si="5"/>
        <v>#VALUE!</v>
      </c>
      <c r="I41" s="128">
        <f t="shared" si="6"/>
        <v>6.8781972529661589E-2</v>
      </c>
      <c r="J41" s="128" t="e">
        <f t="shared" si="7"/>
        <v>#VALUE!</v>
      </c>
      <c r="K41" s="128">
        <f t="shared" si="8"/>
        <v>6.4846598708956704E-2</v>
      </c>
      <c r="L41" s="128">
        <f t="shared" si="9"/>
        <v>7.2280207145586889E-2</v>
      </c>
      <c r="M41" s="128">
        <f t="shared" si="10"/>
        <v>6.0780572949885363E-2</v>
      </c>
      <c r="N41" s="129">
        <f t="shared" si="11"/>
        <v>4.2343939416025031E-2</v>
      </c>
      <c r="O41" s="130">
        <f t="shared" si="12"/>
        <v>0.65264363936978076</v>
      </c>
      <c r="P41" s="131">
        <f t="shared" si="13"/>
        <v>0.57070158309701069</v>
      </c>
      <c r="Q41" s="131" t="e">
        <f t="shared" si="14"/>
        <v>#VALUE!</v>
      </c>
      <c r="R41" s="131">
        <f t="shared" si="15"/>
        <v>0.69119759994941099</v>
      </c>
      <c r="S41" s="131" t="e">
        <f t="shared" si="16"/>
        <v>#VALUE!</v>
      </c>
      <c r="T41" s="131">
        <f t="shared" si="17"/>
        <v>0.94472674681579127</v>
      </c>
      <c r="U41" s="131">
        <f t="shared" si="18"/>
        <v>1.0891700615105884</v>
      </c>
      <c r="V41" s="131">
        <f t="shared" si="19"/>
        <v>0.86203871551283828</v>
      </c>
      <c r="W41" s="132">
        <f t="shared" si="20"/>
        <v>0.57764611186631265</v>
      </c>
      <c r="X41" s="128">
        <f t="shared" si="21"/>
        <v>9.5986282628359107E-2</v>
      </c>
      <c r="Y41" s="128">
        <f t="shared" si="22"/>
        <v>0.12838255031729942</v>
      </c>
      <c r="Z41" s="128" t="e">
        <f t="shared" si="23"/>
        <v>#VALUE!</v>
      </c>
      <c r="AA41" s="128">
        <f t="shared" si="24"/>
        <v>8.8500989355992918E-2</v>
      </c>
      <c r="AB41" s="128" t="e">
        <f t="shared" si="25"/>
        <v>#VALUE!</v>
      </c>
      <c r="AC41" s="128">
        <f t="shared" si="26"/>
        <v>0.14502501380289137</v>
      </c>
      <c r="AD41" s="128">
        <f t="shared" si="27"/>
        <v>0.17873945284061568</v>
      </c>
      <c r="AE41" s="128">
        <f t="shared" si="28"/>
        <v>0.13946809050199688</v>
      </c>
      <c r="AF41" s="128">
        <f t="shared" si="29"/>
        <v>6.4762365873607605E-2</v>
      </c>
      <c r="AG41" s="130">
        <f t="shared" si="30"/>
        <v>16.099903810543303</v>
      </c>
      <c r="AH41" s="131">
        <f t="shared" si="31"/>
        <v>4.6300202695552555</v>
      </c>
      <c r="AI41" s="131" t="e">
        <f t="shared" si="32"/>
        <v>#VALUE!</v>
      </c>
      <c r="AJ41" s="131">
        <f t="shared" si="33"/>
        <v>7.7935941136190685</v>
      </c>
      <c r="AK41" s="131" t="e">
        <f t="shared" si="34"/>
        <v>#VALUE!</v>
      </c>
      <c r="AL41" s="131">
        <f t="shared" si="35"/>
        <v>20.211767911502037</v>
      </c>
      <c r="AM41" s="131">
        <f t="shared" si="36"/>
        <v>16.962246406905663</v>
      </c>
      <c r="AN41" s="131">
        <f t="shared" si="37"/>
        <v>14.33517300419123</v>
      </c>
      <c r="AO41" s="132">
        <f t="shared" si="38"/>
        <v>7.2159146851207767</v>
      </c>
      <c r="AP41" s="115"/>
      <c r="AQ41" s="115"/>
      <c r="AR41" s="115"/>
      <c r="AS41" s="115"/>
      <c r="AT41" s="115"/>
      <c r="AU41" s="115"/>
      <c r="AV41" s="115"/>
      <c r="AW41" s="115"/>
      <c r="AX41" s="115"/>
    </row>
    <row r="42" spans="1:50" x14ac:dyDescent="0.2">
      <c r="A42" s="204"/>
      <c r="B42" s="96">
        <v>8</v>
      </c>
      <c r="C42" s="122">
        <v>41</v>
      </c>
      <c r="D42" s="94" t="s">
        <v>116</v>
      </c>
      <c r="E42" s="110" t="s">
        <v>120</v>
      </c>
      <c r="F42" s="127">
        <f t="shared" ref="F42:G42" si="44">X10/F10</f>
        <v>3.7207324072469482E-2</v>
      </c>
      <c r="G42" s="128" t="e">
        <f t="shared" si="44"/>
        <v>#VALUE!</v>
      </c>
      <c r="H42" s="128">
        <f t="shared" si="5"/>
        <v>5.3551902860127468E-2</v>
      </c>
      <c r="I42" s="128" t="e">
        <f t="shared" si="6"/>
        <v>#VALUE!</v>
      </c>
      <c r="J42" s="128">
        <f t="shared" si="7"/>
        <v>7.155370461781832E-2</v>
      </c>
      <c r="K42" s="128">
        <f t="shared" si="8"/>
        <v>5.3819952675767189E-2</v>
      </c>
      <c r="L42" s="128">
        <f t="shared" si="9"/>
        <v>5.1165888423051496E-2</v>
      </c>
      <c r="M42" s="128">
        <f t="shared" si="10"/>
        <v>5.0854409565688534E-2</v>
      </c>
      <c r="N42" s="129">
        <f t="shared" si="11"/>
        <v>3.0750349830149428E-2</v>
      </c>
      <c r="O42" s="130">
        <f t="shared" si="12"/>
        <v>0.46193242747930802</v>
      </c>
      <c r="P42" s="131" t="e">
        <f t="shared" si="13"/>
        <v>#VALUE!</v>
      </c>
      <c r="Q42" s="131">
        <f t="shared" si="14"/>
        <v>0.86816184375923</v>
      </c>
      <c r="R42" s="131" t="e">
        <f t="shared" si="15"/>
        <v>#VALUE!</v>
      </c>
      <c r="S42" s="131">
        <f t="shared" si="16"/>
        <v>0.90944977273849348</v>
      </c>
      <c r="T42" s="131">
        <f t="shared" si="17"/>
        <v>0.79446977316139367</v>
      </c>
      <c r="U42" s="131">
        <f t="shared" si="18"/>
        <v>0.84137018392935747</v>
      </c>
      <c r="V42" s="131">
        <f t="shared" si="19"/>
        <v>0.81796715808536702</v>
      </c>
      <c r="W42" s="132">
        <f t="shared" si="20"/>
        <v>0.55437772599946555</v>
      </c>
      <c r="X42" s="128">
        <f t="shared" si="21"/>
        <v>0.14605759497432336</v>
      </c>
      <c r="Y42" s="128" t="e">
        <f t="shared" si="22"/>
        <v>#VALUE!</v>
      </c>
      <c r="Z42" s="128">
        <f t="shared" si="23"/>
        <v>0.13924031340159576</v>
      </c>
      <c r="AA42" s="128" t="e">
        <f t="shared" si="24"/>
        <v>#VALUE!</v>
      </c>
      <c r="AB42" s="128">
        <f t="shared" si="25"/>
        <v>0.11234833709780022</v>
      </c>
      <c r="AC42" s="128">
        <f t="shared" si="26"/>
        <v>0.19754154879805053</v>
      </c>
      <c r="AD42" s="128">
        <f t="shared" si="27"/>
        <v>0.13260373494816952</v>
      </c>
      <c r="AE42" s="128">
        <f t="shared" si="28"/>
        <v>0.12423314711427023</v>
      </c>
      <c r="AF42" s="128">
        <f t="shared" si="29"/>
        <v>8.7068311531782891E-2</v>
      </c>
      <c r="AG42" s="130">
        <f t="shared" si="30"/>
        <v>15.695138433636062</v>
      </c>
      <c r="AH42" s="131" t="e">
        <f t="shared" si="31"/>
        <v>#VALUE!</v>
      </c>
      <c r="AI42" s="131">
        <f t="shared" si="32"/>
        <v>8.1544947171204569</v>
      </c>
      <c r="AJ42" s="131" t="e">
        <f t="shared" si="33"/>
        <v>#VALUE!</v>
      </c>
      <c r="AK42" s="131">
        <f t="shared" si="34"/>
        <v>20.7493224209583</v>
      </c>
      <c r="AL42" s="131">
        <f t="shared" si="35"/>
        <v>16.630905118394541</v>
      </c>
      <c r="AM42" s="131">
        <f t="shared" si="36"/>
        <v>11.008721607574488</v>
      </c>
      <c r="AN42" s="131">
        <f t="shared" si="37"/>
        <v>13.203097883769894</v>
      </c>
      <c r="AO42" s="132">
        <f t="shared" si="38"/>
        <v>7.2333167762189552</v>
      </c>
      <c r="AP42" s="115"/>
      <c r="AQ42" s="115"/>
      <c r="AR42" s="115"/>
      <c r="AS42" s="115"/>
      <c r="AT42" s="115"/>
      <c r="AU42" s="115"/>
      <c r="AV42" s="115"/>
      <c r="AW42" s="115"/>
      <c r="AX42" s="115"/>
    </row>
    <row r="43" spans="1:50" x14ac:dyDescent="0.2">
      <c r="A43" s="204"/>
      <c r="B43" s="96">
        <v>9</v>
      </c>
      <c r="C43" s="96">
        <v>43</v>
      </c>
      <c r="D43" s="94" t="s">
        <v>116</v>
      </c>
      <c r="E43" s="94" t="s">
        <v>119</v>
      </c>
      <c r="F43" s="127" t="e">
        <f t="shared" ref="F43:G43" si="45">X11/F11</f>
        <v>#VALUE!</v>
      </c>
      <c r="G43" s="128">
        <f t="shared" si="45"/>
        <v>2.0692966053698594E-2</v>
      </c>
      <c r="H43" s="128">
        <f t="shared" si="5"/>
        <v>7.7150847064186234E-2</v>
      </c>
      <c r="I43" s="128">
        <f t="shared" si="6"/>
        <v>9.5619411886262634E-2</v>
      </c>
      <c r="J43" s="128" t="e">
        <f t="shared" si="7"/>
        <v>#VALUE!</v>
      </c>
      <c r="K43" s="128">
        <f t="shared" si="8"/>
        <v>7.3594037427861803E-2</v>
      </c>
      <c r="L43" s="128">
        <f t="shared" si="9"/>
        <v>5.9459240694530062E-2</v>
      </c>
      <c r="M43" s="128">
        <f t="shared" si="10"/>
        <v>5.5967615233194414E-2</v>
      </c>
      <c r="N43" s="129">
        <f t="shared" si="11"/>
        <v>5.755684191928119E-2</v>
      </c>
      <c r="O43" s="130" t="e">
        <f t="shared" si="12"/>
        <v>#VALUE!</v>
      </c>
      <c r="P43" s="131">
        <f t="shared" si="13"/>
        <v>0.44312376164333611</v>
      </c>
      <c r="Q43" s="131">
        <f t="shared" si="14"/>
        <v>1.0310994338791846</v>
      </c>
      <c r="R43" s="131">
        <f t="shared" si="15"/>
        <v>0.70851642448450591</v>
      </c>
      <c r="S43" s="131" t="e">
        <f t="shared" si="16"/>
        <v>#VALUE!</v>
      </c>
      <c r="T43" s="131">
        <f t="shared" si="17"/>
        <v>0.90650399206504007</v>
      </c>
      <c r="U43" s="131">
        <f t="shared" si="18"/>
        <v>0.88260349380118364</v>
      </c>
      <c r="V43" s="131">
        <f t="shared" si="19"/>
        <v>0.77477588120428575</v>
      </c>
      <c r="W43" s="132">
        <f t="shared" si="20"/>
        <v>0.61091510923133496</v>
      </c>
      <c r="X43" s="128" t="e">
        <f t="shared" si="21"/>
        <v>#VALUE!</v>
      </c>
      <c r="Y43" s="128">
        <f t="shared" si="22"/>
        <v>0.1718326154207756</v>
      </c>
      <c r="Z43" s="128">
        <f t="shared" si="23"/>
        <v>0.18134942467407772</v>
      </c>
      <c r="AA43" s="128">
        <f t="shared" si="24"/>
        <v>0.13923398673538379</v>
      </c>
      <c r="AB43" s="128" t="e">
        <f t="shared" si="25"/>
        <v>#VALUE!</v>
      </c>
      <c r="AC43" s="128">
        <f t="shared" si="26"/>
        <v>0.16206654915814953</v>
      </c>
      <c r="AD43" s="128">
        <f t="shared" si="27"/>
        <v>0.14554949109505094</v>
      </c>
      <c r="AE43" s="128">
        <f t="shared" si="28"/>
        <v>0.10770653661866085</v>
      </c>
      <c r="AF43" s="128">
        <f t="shared" si="29"/>
        <v>9.7967861074487378E-2</v>
      </c>
      <c r="AG43" s="130" t="e">
        <f t="shared" si="30"/>
        <v>#VALUE!</v>
      </c>
      <c r="AH43" s="131">
        <f t="shared" si="31"/>
        <v>5.375992441502377</v>
      </c>
      <c r="AI43" s="131">
        <f t="shared" si="32"/>
        <v>10.413370804381559</v>
      </c>
      <c r="AJ43" s="131">
        <f t="shared" si="33"/>
        <v>8.2403519356611437</v>
      </c>
      <c r="AK43" s="131" t="e">
        <f t="shared" si="34"/>
        <v>#VALUE!</v>
      </c>
      <c r="AL43" s="131">
        <f t="shared" si="35"/>
        <v>18.592638171214354</v>
      </c>
      <c r="AM43" s="131">
        <f t="shared" si="36"/>
        <v>11.591807484139888</v>
      </c>
      <c r="AN43" s="131">
        <f t="shared" si="37"/>
        <v>10.740252297826306</v>
      </c>
      <c r="AO43" s="132">
        <f t="shared" si="38"/>
        <v>9.248149805795574</v>
      </c>
      <c r="AP43" s="115"/>
      <c r="AQ43" s="115"/>
      <c r="AR43" s="115"/>
      <c r="AS43" s="115"/>
      <c r="AT43" s="115"/>
      <c r="AU43" s="115"/>
      <c r="AV43" s="115"/>
      <c r="AW43" s="115"/>
      <c r="AX43" s="115"/>
    </row>
    <row r="44" spans="1:50" x14ac:dyDescent="0.2">
      <c r="A44" s="204"/>
      <c r="B44" s="96">
        <v>10</v>
      </c>
      <c r="C44" s="122">
        <v>52</v>
      </c>
      <c r="D44" s="94" t="s">
        <v>116</v>
      </c>
      <c r="E44" s="110" t="s">
        <v>120</v>
      </c>
      <c r="F44" s="127">
        <f t="shared" ref="F44:G44" si="46">X12/F12</f>
        <v>3.53587129820973E-2</v>
      </c>
      <c r="G44" s="128" t="e">
        <f t="shared" si="46"/>
        <v>#VALUE!</v>
      </c>
      <c r="H44" s="128">
        <f t="shared" si="5"/>
        <v>5.1297287836242482E-2</v>
      </c>
      <c r="I44" s="128">
        <f t="shared" si="6"/>
        <v>5.9349359890264831E-2</v>
      </c>
      <c r="J44" s="128">
        <f t="shared" si="7"/>
        <v>5.2152191384405029E-2</v>
      </c>
      <c r="K44" s="128">
        <f t="shared" si="8"/>
        <v>5.9529803063862075E-2</v>
      </c>
      <c r="L44" s="128" t="e">
        <f t="shared" si="9"/>
        <v>#VALUE!</v>
      </c>
      <c r="M44" s="128">
        <f t="shared" si="10"/>
        <v>4.767863633961638E-2</v>
      </c>
      <c r="N44" s="129">
        <f t="shared" si="11"/>
        <v>4.203737716254953E-2</v>
      </c>
      <c r="O44" s="130">
        <f t="shared" si="12"/>
        <v>0.58537731401433302</v>
      </c>
      <c r="P44" s="131" t="e">
        <f t="shared" si="13"/>
        <v>#VALUE!</v>
      </c>
      <c r="Q44" s="131">
        <f t="shared" si="14"/>
        <v>0.820866494724664</v>
      </c>
      <c r="R44" s="131">
        <f t="shared" si="15"/>
        <v>0.67130313627710503</v>
      </c>
      <c r="S44" s="131">
        <f t="shared" si="16"/>
        <v>0.83160003020947404</v>
      </c>
      <c r="T44" s="131">
        <f t="shared" si="17"/>
        <v>0.91750382298255351</v>
      </c>
      <c r="U44" s="131" t="e">
        <f t="shared" si="18"/>
        <v>#VALUE!</v>
      </c>
      <c r="V44" s="131">
        <f t="shared" si="19"/>
        <v>0.79152766909521732</v>
      </c>
      <c r="W44" s="132">
        <f t="shared" si="20"/>
        <v>0.50373727264806001</v>
      </c>
      <c r="X44" s="128">
        <f t="shared" si="21"/>
        <v>8.5802161542503766E-2</v>
      </c>
      <c r="Y44" s="128" t="e">
        <f t="shared" si="22"/>
        <v>#VALUE!</v>
      </c>
      <c r="Z44" s="128">
        <f t="shared" si="23"/>
        <v>0.16058928717237225</v>
      </c>
      <c r="AA44" s="128">
        <f t="shared" si="24"/>
        <v>0.10693299633702595</v>
      </c>
      <c r="AB44" s="128">
        <f t="shared" si="25"/>
        <v>0.12126277587414339</v>
      </c>
      <c r="AC44" s="128">
        <f t="shared" si="26"/>
        <v>0.10945342154959947</v>
      </c>
      <c r="AD44" s="128" t="e">
        <f t="shared" si="27"/>
        <v>#VALUE!</v>
      </c>
      <c r="AE44" s="128">
        <f t="shared" si="28"/>
        <v>5.9370985154474115E-2</v>
      </c>
      <c r="AF44" s="128">
        <f t="shared" si="29"/>
        <v>5.5774228227192246E-2</v>
      </c>
      <c r="AG44" s="130">
        <f t="shared" si="30"/>
        <v>13.795004369563721</v>
      </c>
      <c r="AH44" s="131" t="e">
        <f t="shared" si="31"/>
        <v>#VALUE!</v>
      </c>
      <c r="AI44" s="131">
        <f t="shared" si="32"/>
        <v>9.320034091229024</v>
      </c>
      <c r="AJ44" s="131">
        <f t="shared" si="33"/>
        <v>6.7665293392814716</v>
      </c>
      <c r="AK44" s="131">
        <f t="shared" si="34"/>
        <v>19.361146524224957</v>
      </c>
      <c r="AL44" s="131">
        <f t="shared" si="35"/>
        <v>15.567182975118856</v>
      </c>
      <c r="AM44" s="131" t="e">
        <f t="shared" si="36"/>
        <v>#VALUE!</v>
      </c>
      <c r="AN44" s="131">
        <f t="shared" si="37"/>
        <v>11.463529257999765</v>
      </c>
      <c r="AO44" s="132">
        <f t="shared" si="38"/>
        <v>6.8528435636438605</v>
      </c>
      <c r="AP44" s="115"/>
      <c r="AQ44" s="115"/>
      <c r="AR44" s="115"/>
      <c r="AS44" s="115"/>
      <c r="AT44" s="115"/>
      <c r="AU44" s="115"/>
      <c r="AV44" s="115"/>
      <c r="AW44" s="115"/>
      <c r="AX44" s="115"/>
    </row>
    <row r="45" spans="1:50" x14ac:dyDescent="0.2">
      <c r="A45" s="204"/>
      <c r="B45" s="96">
        <v>11</v>
      </c>
      <c r="C45" s="96">
        <v>57</v>
      </c>
      <c r="D45" s="94" t="s">
        <v>116</v>
      </c>
      <c r="E45" s="94" t="s">
        <v>117</v>
      </c>
      <c r="F45" s="127">
        <f t="shared" ref="F45:G45" si="47">X13/F13</f>
        <v>5.83617082117735E-2</v>
      </c>
      <c r="G45" s="128">
        <f t="shared" si="47"/>
        <v>6.1856559199865407E-2</v>
      </c>
      <c r="H45" s="128">
        <f t="shared" si="5"/>
        <v>5.6448438957663716E-2</v>
      </c>
      <c r="I45" s="128">
        <f t="shared" si="6"/>
        <v>6.3278413807018208E-2</v>
      </c>
      <c r="J45" s="128" t="e">
        <f t="shared" si="7"/>
        <v>#VALUE!</v>
      </c>
      <c r="K45" s="128">
        <f t="shared" si="8"/>
        <v>7.5261987538185207E-2</v>
      </c>
      <c r="L45" s="128" t="e">
        <f t="shared" si="9"/>
        <v>#VALUE!</v>
      </c>
      <c r="M45" s="128">
        <f t="shared" si="10"/>
        <v>5.3100231979650303E-2</v>
      </c>
      <c r="N45" s="129">
        <f t="shared" si="11"/>
        <v>5.3127749234212159E-2</v>
      </c>
      <c r="O45" s="130">
        <f t="shared" si="12"/>
        <v>0.52571640284764454</v>
      </c>
      <c r="P45" s="131">
        <f t="shared" si="13"/>
        <v>0.58147660925572797</v>
      </c>
      <c r="Q45" s="131">
        <f t="shared" si="14"/>
        <v>0.87597513941890803</v>
      </c>
      <c r="R45" s="131">
        <f t="shared" si="15"/>
        <v>0.56391225891169161</v>
      </c>
      <c r="S45" s="131" t="e">
        <f t="shared" si="16"/>
        <v>#VALUE!</v>
      </c>
      <c r="T45" s="131">
        <f t="shared" si="17"/>
        <v>0.75807172603551465</v>
      </c>
      <c r="U45" s="131" t="e">
        <f t="shared" si="18"/>
        <v>#VALUE!</v>
      </c>
      <c r="V45" s="131">
        <f t="shared" si="19"/>
        <v>0.67418124663331136</v>
      </c>
      <c r="W45" s="132">
        <f t="shared" si="20"/>
        <v>0.66281882213149146</v>
      </c>
      <c r="X45" s="128">
        <f t="shared" si="21"/>
        <v>0.1848917555421915</v>
      </c>
      <c r="Y45" s="128">
        <f t="shared" si="22"/>
        <v>0.12922457400885307</v>
      </c>
      <c r="Z45" s="128">
        <f t="shared" si="23"/>
        <v>8.8736550808567183E-2</v>
      </c>
      <c r="AA45" s="128">
        <f t="shared" si="24"/>
        <v>0.13786813253912528</v>
      </c>
      <c r="AB45" s="128" t="e">
        <f t="shared" si="25"/>
        <v>#VALUE!</v>
      </c>
      <c r="AC45" s="128">
        <f t="shared" si="26"/>
        <v>0.19851428614594366</v>
      </c>
      <c r="AD45" s="128" t="e">
        <f t="shared" si="27"/>
        <v>#VALUE!</v>
      </c>
      <c r="AE45" s="128">
        <f t="shared" si="28"/>
        <v>6.84583724660804E-2</v>
      </c>
      <c r="AF45" s="128">
        <f t="shared" si="29"/>
        <v>7.9535753145853719E-2</v>
      </c>
      <c r="AG45" s="130">
        <f t="shared" si="30"/>
        <v>18.100757080831794</v>
      </c>
      <c r="AH45" s="131">
        <f t="shared" si="31"/>
        <v>6.2952440642608307</v>
      </c>
      <c r="AI45" s="131">
        <f t="shared" si="32"/>
        <v>9.385037849584748</v>
      </c>
      <c r="AJ45" s="131">
        <f t="shared" si="33"/>
        <v>8.260891637150781</v>
      </c>
      <c r="AK45" s="131" t="e">
        <f t="shared" si="34"/>
        <v>#VALUE!</v>
      </c>
      <c r="AL45" s="131">
        <f t="shared" si="35"/>
        <v>17.110581326215552</v>
      </c>
      <c r="AM45" s="131" t="e">
        <f t="shared" si="36"/>
        <v>#VALUE!</v>
      </c>
      <c r="AN45" s="131">
        <f t="shared" si="37"/>
        <v>9.9484235470554978</v>
      </c>
      <c r="AO45" s="132">
        <f t="shared" si="38"/>
        <v>8.2365121948917679</v>
      </c>
      <c r="AP45" s="115"/>
      <c r="AQ45" s="115"/>
      <c r="AR45" s="115"/>
      <c r="AS45" s="115"/>
      <c r="AT45" s="115"/>
      <c r="AU45" s="115"/>
      <c r="AV45" s="115"/>
      <c r="AW45" s="115"/>
      <c r="AX45" s="115"/>
    </row>
    <row r="46" spans="1:50" x14ac:dyDescent="0.2">
      <c r="A46" s="204"/>
      <c r="B46" s="96">
        <v>12</v>
      </c>
      <c r="C46" s="96">
        <v>24</v>
      </c>
      <c r="D46" s="94" t="s">
        <v>118</v>
      </c>
      <c r="E46" s="94" t="s">
        <v>117</v>
      </c>
      <c r="F46" s="127" t="e">
        <f t="shared" ref="F46:G46" si="48">X14/F14</f>
        <v>#VALUE!</v>
      </c>
      <c r="G46" s="128" t="e">
        <f t="shared" si="48"/>
        <v>#VALUE!</v>
      </c>
      <c r="H46" s="128">
        <f t="shared" si="5"/>
        <v>7.7519873323851421E-2</v>
      </c>
      <c r="I46" s="128">
        <f t="shared" si="6"/>
        <v>7.785302135533835E-2</v>
      </c>
      <c r="J46" s="128">
        <f t="shared" si="7"/>
        <v>7.4237572381163713E-2</v>
      </c>
      <c r="K46" s="128">
        <f t="shared" si="8"/>
        <v>7.429275134403425E-2</v>
      </c>
      <c r="L46" s="128">
        <f t="shared" si="9"/>
        <v>7.3785785928984174E-2</v>
      </c>
      <c r="M46" s="128">
        <f t="shared" si="10"/>
        <v>6.7899547337869764E-2</v>
      </c>
      <c r="N46" s="129">
        <f t="shared" si="11"/>
        <v>5.6232658429545231E-2</v>
      </c>
      <c r="O46" s="130" t="e">
        <f t="shared" si="12"/>
        <v>#VALUE!</v>
      </c>
      <c r="P46" s="131" t="e">
        <f t="shared" si="13"/>
        <v>#VALUE!</v>
      </c>
      <c r="Q46" s="131">
        <f t="shared" si="14"/>
        <v>1.2482855994827253</v>
      </c>
      <c r="R46" s="131">
        <f t="shared" si="15"/>
        <v>1.0202059053516537</v>
      </c>
      <c r="S46" s="131">
        <f t="shared" si="16"/>
        <v>1.1301560450536277</v>
      </c>
      <c r="T46" s="131">
        <f t="shared" si="17"/>
        <v>1.1501750579916579</v>
      </c>
      <c r="U46" s="131">
        <f t="shared" si="18"/>
        <v>0.85683520034190563</v>
      </c>
      <c r="V46" s="131">
        <f t="shared" si="19"/>
        <v>0.96662750590688129</v>
      </c>
      <c r="W46" s="132">
        <f t="shared" si="20"/>
        <v>0.78066872260330833</v>
      </c>
      <c r="X46" s="128" t="e">
        <f t="shared" si="21"/>
        <v>#VALUE!</v>
      </c>
      <c r="Y46" s="128" t="e">
        <f t="shared" si="22"/>
        <v>#VALUE!</v>
      </c>
      <c r="Z46" s="128">
        <f t="shared" si="23"/>
        <v>0.15771413275642179</v>
      </c>
      <c r="AA46" s="128">
        <f t="shared" si="24"/>
        <v>0.14618086550863735</v>
      </c>
      <c r="AB46" s="128">
        <f t="shared" si="25"/>
        <v>0.10837696647642223</v>
      </c>
      <c r="AC46" s="128">
        <f t="shared" si="26"/>
        <v>0.14411600767871488</v>
      </c>
      <c r="AD46" s="128">
        <f t="shared" si="27"/>
        <v>0.1949950698524737</v>
      </c>
      <c r="AE46" s="128">
        <f t="shared" si="28"/>
        <v>0.14318279186015032</v>
      </c>
      <c r="AF46" s="128">
        <f t="shared" si="29"/>
        <v>9.8393261032452745E-2</v>
      </c>
      <c r="AG46" s="130" t="e">
        <f t="shared" si="30"/>
        <v>#VALUE!</v>
      </c>
      <c r="AH46" s="131" t="e">
        <f t="shared" si="31"/>
        <v>#VALUE!</v>
      </c>
      <c r="AI46" s="131">
        <f t="shared" si="32"/>
        <v>11.43841199047921</v>
      </c>
      <c r="AJ46" s="131">
        <f t="shared" si="33"/>
        <v>10.970364318687082</v>
      </c>
      <c r="AK46" s="131">
        <f t="shared" si="34"/>
        <v>22.627494301381184</v>
      </c>
      <c r="AL46" s="131">
        <f t="shared" si="35"/>
        <v>22.62853108098049</v>
      </c>
      <c r="AM46" s="131">
        <f t="shared" si="36"/>
        <v>11.944249481121272</v>
      </c>
      <c r="AN46" s="131">
        <f t="shared" si="37"/>
        <v>16.812844318185533</v>
      </c>
      <c r="AO46" s="132">
        <f t="shared" si="38"/>
        <v>9.996576480510047</v>
      </c>
      <c r="AP46" s="115"/>
      <c r="AQ46" s="115"/>
      <c r="AR46" s="115"/>
      <c r="AS46" s="115"/>
      <c r="AT46" s="115"/>
      <c r="AU46" s="115"/>
      <c r="AV46" s="115"/>
      <c r="AW46" s="115"/>
      <c r="AX46" s="115"/>
    </row>
    <row r="47" spans="1:50" x14ac:dyDescent="0.2">
      <c r="A47" s="204"/>
      <c r="B47" s="96">
        <v>13</v>
      </c>
      <c r="C47" s="122">
        <v>25</v>
      </c>
      <c r="D47" s="94" t="s">
        <v>118</v>
      </c>
      <c r="E47" s="110" t="s">
        <v>120</v>
      </c>
      <c r="F47" s="127">
        <f t="shared" ref="F47:G47" si="49">X15/F15</f>
        <v>4.0977344129658505E-2</v>
      </c>
      <c r="G47" s="128">
        <f t="shared" si="49"/>
        <v>2.819290418961971E-2</v>
      </c>
      <c r="H47" s="128" t="e">
        <f t="shared" si="5"/>
        <v>#VALUE!</v>
      </c>
      <c r="I47" s="128">
        <f t="shared" si="6"/>
        <v>7.4285682888539734E-2</v>
      </c>
      <c r="J47" s="128" t="e">
        <f t="shared" si="7"/>
        <v>#VALUE!</v>
      </c>
      <c r="K47" s="128">
        <f t="shared" si="8"/>
        <v>6.6294356698323897E-2</v>
      </c>
      <c r="L47" s="128">
        <f t="shared" si="9"/>
        <v>5.9298182025335398E-2</v>
      </c>
      <c r="M47" s="128">
        <f t="shared" si="10"/>
        <v>6.7847912809369471E-2</v>
      </c>
      <c r="N47" s="129">
        <f t="shared" si="11"/>
        <v>5.511239038477643E-2</v>
      </c>
      <c r="O47" s="130">
        <f t="shared" si="12"/>
        <v>0.57717333172613439</v>
      </c>
      <c r="P47" s="131">
        <f t="shared" si="13"/>
        <v>0.34987692078449079</v>
      </c>
      <c r="Q47" s="131" t="e">
        <f t="shared" si="14"/>
        <v>#VALUE!</v>
      </c>
      <c r="R47" s="131">
        <f t="shared" si="15"/>
        <v>0.70774486367434164</v>
      </c>
      <c r="S47" s="131" t="e">
        <f t="shared" si="16"/>
        <v>#VALUE!</v>
      </c>
      <c r="T47" s="131">
        <f t="shared" si="17"/>
        <v>0.78730481078894932</v>
      </c>
      <c r="U47" s="131">
        <f t="shared" si="18"/>
        <v>0.58528355654913533</v>
      </c>
      <c r="V47" s="131">
        <f t="shared" si="19"/>
        <v>0.62736194942101109</v>
      </c>
      <c r="W47" s="132">
        <f t="shared" si="20"/>
        <v>0.70459778255986949</v>
      </c>
      <c r="X47" s="128">
        <f t="shared" si="21"/>
        <v>0.17600110259585935</v>
      </c>
      <c r="Y47" s="128">
        <f t="shared" si="22"/>
        <v>0.14592477250372454</v>
      </c>
      <c r="Z47" s="128" t="e">
        <f t="shared" si="23"/>
        <v>#VALUE!</v>
      </c>
      <c r="AA47" s="128">
        <f t="shared" si="24"/>
        <v>0.14442552664264099</v>
      </c>
      <c r="AB47" s="128" t="e">
        <f t="shared" si="25"/>
        <v>#VALUE!</v>
      </c>
      <c r="AC47" s="128">
        <f t="shared" si="26"/>
        <v>0.14375365070059409</v>
      </c>
      <c r="AD47" s="128">
        <f t="shared" si="27"/>
        <v>0.10317902899633612</v>
      </c>
      <c r="AE47" s="128">
        <f t="shared" si="28"/>
        <v>0.10423036335467895</v>
      </c>
      <c r="AF47" s="128">
        <f t="shared" si="29"/>
        <v>9.2057949276294959E-2</v>
      </c>
      <c r="AG47" s="130">
        <f t="shared" si="30"/>
        <v>13.450108505592043</v>
      </c>
      <c r="AH47" s="131">
        <f t="shared" si="31"/>
        <v>5.447200450983952</v>
      </c>
      <c r="AI47" s="131" t="e">
        <f t="shared" si="32"/>
        <v>#VALUE!</v>
      </c>
      <c r="AJ47" s="131">
        <f t="shared" si="33"/>
        <v>6.8647398007777714</v>
      </c>
      <c r="AK47" s="131" t="e">
        <f t="shared" si="34"/>
        <v>#VALUE!</v>
      </c>
      <c r="AL47" s="131">
        <f t="shared" si="35"/>
        <v>14.463695848190284</v>
      </c>
      <c r="AM47" s="131">
        <f t="shared" si="36"/>
        <v>7.9082065313447902</v>
      </c>
      <c r="AN47" s="131">
        <f t="shared" si="37"/>
        <v>9.4589269090460117</v>
      </c>
      <c r="AO47" s="132">
        <f t="shared" si="38"/>
        <v>7.8197729169988568</v>
      </c>
      <c r="AP47" s="115"/>
      <c r="AQ47" s="115"/>
      <c r="AR47" s="115"/>
      <c r="AS47" s="115"/>
      <c r="AT47" s="115"/>
      <c r="AU47" s="115"/>
      <c r="AV47" s="115"/>
      <c r="AW47" s="115"/>
      <c r="AX47" s="115"/>
    </row>
    <row r="48" spans="1:50" x14ac:dyDescent="0.2">
      <c r="A48" s="204"/>
      <c r="B48" s="96">
        <v>14</v>
      </c>
      <c r="C48" s="96">
        <v>26</v>
      </c>
      <c r="D48" s="94" t="s">
        <v>118</v>
      </c>
      <c r="E48" s="94" t="s">
        <v>117</v>
      </c>
      <c r="F48" s="127" t="e">
        <f t="shared" ref="F48:G48" si="50">X16/F16</f>
        <v>#VALUE!</v>
      </c>
      <c r="G48" s="128" t="e">
        <f t="shared" si="50"/>
        <v>#VALUE!</v>
      </c>
      <c r="H48" s="128">
        <f t="shared" si="5"/>
        <v>7.7657908146725046E-2</v>
      </c>
      <c r="I48" s="128">
        <f t="shared" si="6"/>
        <v>4.7469706443214542E-2</v>
      </c>
      <c r="J48" s="128">
        <f t="shared" si="7"/>
        <v>6.4637351814209834E-2</v>
      </c>
      <c r="K48" s="128">
        <f t="shared" si="8"/>
        <v>5.6696272031912784E-2</v>
      </c>
      <c r="L48" s="128">
        <f t="shared" si="9"/>
        <v>4.941149984708209E-2</v>
      </c>
      <c r="M48" s="128">
        <f t="shared" si="10"/>
        <v>5.9493756868718557E-2</v>
      </c>
      <c r="N48" s="129">
        <f t="shared" si="11"/>
        <v>7.2632540611118027E-2</v>
      </c>
      <c r="O48" s="130" t="e">
        <f t="shared" si="12"/>
        <v>#VALUE!</v>
      </c>
      <c r="P48" s="131" t="e">
        <f t="shared" si="13"/>
        <v>#VALUE!</v>
      </c>
      <c r="Q48" s="131">
        <f t="shared" si="14"/>
        <v>0.9659400313018166</v>
      </c>
      <c r="R48" s="131">
        <f t="shared" si="15"/>
        <v>0.70232088270883863</v>
      </c>
      <c r="S48" s="131">
        <f t="shared" si="16"/>
        <v>0.73037992485244563</v>
      </c>
      <c r="T48" s="131">
        <f t="shared" si="17"/>
        <v>0.76105331760829076</v>
      </c>
      <c r="U48" s="131">
        <f t="shared" si="18"/>
        <v>1.0680380652102388</v>
      </c>
      <c r="V48" s="131">
        <f t="shared" si="19"/>
        <v>0.67858097761978309</v>
      </c>
      <c r="W48" s="132">
        <f t="shared" si="20"/>
        <v>0.66150217453066529</v>
      </c>
      <c r="X48" s="128" t="e">
        <f t="shared" si="21"/>
        <v>#VALUE!</v>
      </c>
      <c r="Y48" s="128" t="e">
        <f t="shared" si="22"/>
        <v>#VALUE!</v>
      </c>
      <c r="Z48" s="128">
        <f t="shared" si="23"/>
        <v>9.7196082009427073E-2</v>
      </c>
      <c r="AA48" s="128">
        <f t="shared" si="24"/>
        <v>0.15959537274782851</v>
      </c>
      <c r="AB48" s="128">
        <f t="shared" si="25"/>
        <v>0.16326268549111195</v>
      </c>
      <c r="AC48" s="128">
        <f t="shared" si="26"/>
        <v>0.25260553310760409</v>
      </c>
      <c r="AD48" s="128">
        <f t="shared" si="27"/>
        <v>0.19993243932924917</v>
      </c>
      <c r="AE48" s="128">
        <f t="shared" si="28"/>
        <v>0.10679220699273168</v>
      </c>
      <c r="AF48" s="128">
        <f t="shared" si="29"/>
        <v>0.1129766485455618</v>
      </c>
      <c r="AG48" s="130" t="e">
        <f t="shared" si="30"/>
        <v>#VALUE!</v>
      </c>
      <c r="AH48" s="131" t="e">
        <f t="shared" si="31"/>
        <v>#VALUE!</v>
      </c>
      <c r="AI48" s="131">
        <f t="shared" si="32"/>
        <v>8.4322750530643074</v>
      </c>
      <c r="AJ48" s="131">
        <f t="shared" si="33"/>
        <v>6.7830194159735857</v>
      </c>
      <c r="AK48" s="131">
        <f t="shared" si="34"/>
        <v>20.544685724197553</v>
      </c>
      <c r="AL48" s="131">
        <f t="shared" si="35"/>
        <v>17.861035385501957</v>
      </c>
      <c r="AM48" s="131">
        <f t="shared" si="36"/>
        <v>11.994405332135283</v>
      </c>
      <c r="AN48" s="131">
        <f t="shared" si="37"/>
        <v>10.28399806006823</v>
      </c>
      <c r="AO48" s="132">
        <f t="shared" si="38"/>
        <v>7.9053693197045325</v>
      </c>
      <c r="AP48" s="115"/>
      <c r="AQ48" s="115"/>
      <c r="AR48" s="115"/>
      <c r="AS48" s="115"/>
      <c r="AT48" s="115"/>
      <c r="AU48" s="115"/>
      <c r="AV48" s="115"/>
      <c r="AW48" s="115"/>
      <c r="AX48" s="115"/>
    </row>
    <row r="49" spans="1:50" x14ac:dyDescent="0.2">
      <c r="A49" s="204"/>
      <c r="B49" s="96">
        <v>15</v>
      </c>
      <c r="C49" s="96">
        <v>29</v>
      </c>
      <c r="D49" s="94" t="s">
        <v>118</v>
      </c>
      <c r="E49" s="94" t="s">
        <v>119</v>
      </c>
      <c r="F49" s="127" t="e">
        <f t="shared" ref="F49:G49" si="51">X17/F17</f>
        <v>#VALUE!</v>
      </c>
      <c r="G49" s="128" t="e">
        <f t="shared" si="51"/>
        <v>#VALUE!</v>
      </c>
      <c r="H49" s="128" t="e">
        <f t="shared" si="5"/>
        <v>#VALUE!</v>
      </c>
      <c r="I49" s="128">
        <f t="shared" si="6"/>
        <v>9.4691516690661948E-2</v>
      </c>
      <c r="J49" s="128">
        <f t="shared" si="7"/>
        <v>6.6353551950737291E-2</v>
      </c>
      <c r="K49" s="128">
        <f t="shared" si="8"/>
        <v>9.8254648214777307E-2</v>
      </c>
      <c r="L49" s="128">
        <f t="shared" si="9"/>
        <v>1.5623982245679043E-2</v>
      </c>
      <c r="M49" s="128">
        <f t="shared" si="10"/>
        <v>8.4712661847752058E-2</v>
      </c>
      <c r="N49" s="129">
        <f t="shared" si="11"/>
        <v>6.3462159783154795E-2</v>
      </c>
      <c r="O49" s="130" t="e">
        <f t="shared" si="12"/>
        <v>#VALUE!</v>
      </c>
      <c r="P49" s="131" t="e">
        <f t="shared" si="13"/>
        <v>#VALUE!</v>
      </c>
      <c r="Q49" s="131" t="e">
        <f t="shared" si="14"/>
        <v>#VALUE!</v>
      </c>
      <c r="R49" s="131">
        <f t="shared" si="15"/>
        <v>0.93631073377162066</v>
      </c>
      <c r="S49" s="131">
        <f t="shared" si="16"/>
        <v>0.77490371026854554</v>
      </c>
      <c r="T49" s="131">
        <f t="shared" si="17"/>
        <v>1.0469445172817338</v>
      </c>
      <c r="U49" s="131">
        <f t="shared" si="18"/>
        <v>1.0434355532925481</v>
      </c>
      <c r="V49" s="131">
        <f t="shared" si="19"/>
        <v>0.9033341667853112</v>
      </c>
      <c r="W49" s="132">
        <f t="shared" si="20"/>
        <v>0.73512503402455975</v>
      </c>
      <c r="X49" s="128" t="e">
        <f t="shared" si="21"/>
        <v>#VALUE!</v>
      </c>
      <c r="Y49" s="128" t="e">
        <f t="shared" si="22"/>
        <v>#VALUE!</v>
      </c>
      <c r="Z49" s="128" t="e">
        <f t="shared" si="23"/>
        <v>#VALUE!</v>
      </c>
      <c r="AA49" s="128">
        <f t="shared" si="24"/>
        <v>0.16406368701301197</v>
      </c>
      <c r="AB49" s="128">
        <f t="shared" si="25"/>
        <v>0.19163431344250192</v>
      </c>
      <c r="AC49" s="128">
        <f t="shared" si="26"/>
        <v>0.22851611494305529</v>
      </c>
      <c r="AD49" s="128">
        <f t="shared" si="27"/>
        <v>0.14836262691663976</v>
      </c>
      <c r="AE49" s="128">
        <f t="shared" si="28"/>
        <v>0.15741841890640013</v>
      </c>
      <c r="AF49" s="128">
        <f t="shared" si="29"/>
        <v>0.12562626234024346</v>
      </c>
      <c r="AG49" s="130" t="e">
        <f t="shared" si="30"/>
        <v>#VALUE!</v>
      </c>
      <c r="AH49" s="131" t="e">
        <f t="shared" si="31"/>
        <v>#VALUE!</v>
      </c>
      <c r="AI49" s="131" t="e">
        <f t="shared" si="32"/>
        <v>#VALUE!</v>
      </c>
      <c r="AJ49" s="131">
        <f t="shared" si="33"/>
        <v>9.591523307719191</v>
      </c>
      <c r="AK49" s="131">
        <f t="shared" si="34"/>
        <v>22.843743182545019</v>
      </c>
      <c r="AL49" s="131">
        <f t="shared" si="35"/>
        <v>18.947074810475019</v>
      </c>
      <c r="AM49" s="131">
        <f t="shared" si="36"/>
        <v>16.209710187454661</v>
      </c>
      <c r="AN49" s="131">
        <f t="shared" si="37"/>
        <v>12.887920167744577</v>
      </c>
      <c r="AO49" s="132">
        <f t="shared" si="38"/>
        <v>10.409749273957384</v>
      </c>
      <c r="AP49" s="115"/>
      <c r="AQ49" s="115"/>
      <c r="AR49" s="115"/>
      <c r="AS49" s="115"/>
      <c r="AT49" s="115"/>
      <c r="AU49" s="115"/>
      <c r="AV49" s="115"/>
      <c r="AW49" s="115"/>
      <c r="AX49" s="115"/>
    </row>
    <row r="50" spans="1:50" x14ac:dyDescent="0.2">
      <c r="A50" s="204"/>
      <c r="B50" s="96">
        <v>16</v>
      </c>
      <c r="C50" s="96">
        <v>33</v>
      </c>
      <c r="D50" s="94" t="s">
        <v>118</v>
      </c>
      <c r="E50" s="94" t="s">
        <v>120</v>
      </c>
      <c r="F50" s="127">
        <f t="shared" ref="F50:G50" si="52">X18/F18</f>
        <v>3.4544378408086086E-2</v>
      </c>
      <c r="G50" s="128">
        <f t="shared" si="52"/>
        <v>5.1746059481131416E-2</v>
      </c>
      <c r="H50" s="128">
        <f t="shared" si="5"/>
        <v>4.6420579862540161E-2</v>
      </c>
      <c r="I50" s="128">
        <f t="shared" si="6"/>
        <v>5.3272731500797851E-2</v>
      </c>
      <c r="J50" s="128" t="e">
        <f t="shared" si="7"/>
        <v>#VALUE!</v>
      </c>
      <c r="K50" s="128">
        <f t="shared" si="8"/>
        <v>4.2826973923488769E-2</v>
      </c>
      <c r="L50" s="128" t="e">
        <f t="shared" si="9"/>
        <v>#VALUE!</v>
      </c>
      <c r="M50" s="128">
        <f t="shared" si="10"/>
        <v>4.6673807940922275E-2</v>
      </c>
      <c r="N50" s="129">
        <f t="shared" si="11"/>
        <v>4.3743152305662773E-2</v>
      </c>
      <c r="O50" s="130">
        <f t="shared" si="12"/>
        <v>0.44663616702159847</v>
      </c>
      <c r="P50" s="131">
        <f t="shared" si="13"/>
        <v>0.36283905395225913</v>
      </c>
      <c r="Q50" s="131">
        <f t="shared" si="14"/>
        <v>0.50378542625060974</v>
      </c>
      <c r="R50" s="131">
        <f t="shared" si="15"/>
        <v>0.45608873405060568</v>
      </c>
      <c r="S50" s="131" t="e">
        <f t="shared" si="16"/>
        <v>#VALUE!</v>
      </c>
      <c r="T50" s="131">
        <f t="shared" si="17"/>
        <v>0.45004735306614457</v>
      </c>
      <c r="U50" s="131" t="e">
        <f t="shared" si="18"/>
        <v>#VALUE!</v>
      </c>
      <c r="V50" s="131">
        <f t="shared" si="19"/>
        <v>0.64811399027312055</v>
      </c>
      <c r="W50" s="132">
        <f t="shared" si="20"/>
        <v>0.51455443131108669</v>
      </c>
      <c r="X50" s="128">
        <f t="shared" si="21"/>
        <v>9.4457464993846774E-2</v>
      </c>
      <c r="Y50" s="128">
        <f t="shared" si="22"/>
        <v>6.6975699556698756E-2</v>
      </c>
      <c r="Z50" s="128">
        <f t="shared" si="23"/>
        <v>7.3529523130226676E-2</v>
      </c>
      <c r="AA50" s="128">
        <f t="shared" si="24"/>
        <v>8.1397659725755592E-2</v>
      </c>
      <c r="AB50" s="128" t="e">
        <f t="shared" si="25"/>
        <v>#VALUE!</v>
      </c>
      <c r="AC50" s="128">
        <f t="shared" si="26"/>
        <v>5.7987229574874614E-2</v>
      </c>
      <c r="AD50" s="128" t="e">
        <f t="shared" si="27"/>
        <v>#VALUE!</v>
      </c>
      <c r="AE50" s="128">
        <f t="shared" si="28"/>
        <v>8.9992137445264506E-2</v>
      </c>
      <c r="AF50" s="128">
        <f t="shared" si="29"/>
        <v>5.860349991535585E-2</v>
      </c>
      <c r="AG50" s="130">
        <f t="shared" si="30"/>
        <v>13.995217244063276</v>
      </c>
      <c r="AH50" s="131">
        <f t="shared" si="31"/>
        <v>4.7436656896792595</v>
      </c>
      <c r="AI50" s="131">
        <f t="shared" si="32"/>
        <v>6.2423490876975913</v>
      </c>
      <c r="AJ50" s="131">
        <f t="shared" si="33"/>
        <v>6.6807090524901271</v>
      </c>
      <c r="AK50" s="131" t="e">
        <f t="shared" si="34"/>
        <v>#VALUE!</v>
      </c>
      <c r="AL50" s="131">
        <f t="shared" si="35"/>
        <v>11.429455005677747</v>
      </c>
      <c r="AM50" s="131" t="e">
        <f t="shared" si="36"/>
        <v>#VALUE!</v>
      </c>
      <c r="AN50" s="131">
        <f t="shared" si="37"/>
        <v>9.492984833701879</v>
      </c>
      <c r="AO50" s="132">
        <f t="shared" si="38"/>
        <v>5.6605585155895897</v>
      </c>
      <c r="AP50" s="115"/>
      <c r="AQ50" s="115"/>
      <c r="AR50" s="115"/>
      <c r="AS50" s="115"/>
      <c r="AT50" s="115"/>
      <c r="AU50" s="115"/>
      <c r="AV50" s="115"/>
      <c r="AW50" s="115"/>
      <c r="AX50" s="115"/>
    </row>
    <row r="51" spans="1:50" x14ac:dyDescent="0.2">
      <c r="A51" s="204"/>
      <c r="B51" s="96">
        <v>17</v>
      </c>
      <c r="C51" s="122">
        <v>34</v>
      </c>
      <c r="D51" s="110" t="s">
        <v>118</v>
      </c>
      <c r="E51" s="110" t="s">
        <v>120</v>
      </c>
      <c r="F51" s="127">
        <f t="shared" ref="F51:G51" si="53">X19/F19</f>
        <v>3.7536586285321569E-2</v>
      </c>
      <c r="G51" s="128" t="e">
        <f t="shared" si="53"/>
        <v>#VALUE!</v>
      </c>
      <c r="H51" s="128">
        <f t="shared" si="5"/>
        <v>9.2355176141032252E-2</v>
      </c>
      <c r="I51" s="128">
        <f t="shared" si="6"/>
        <v>6.3125955483422244E-2</v>
      </c>
      <c r="J51" s="128">
        <f t="shared" si="7"/>
        <v>7.989404814442494E-2</v>
      </c>
      <c r="K51" s="128">
        <f t="shared" si="8"/>
        <v>6.7160522831833075E-2</v>
      </c>
      <c r="L51" s="128" t="e">
        <f t="shared" si="9"/>
        <v>#VALUE!</v>
      </c>
      <c r="M51" s="128">
        <f t="shared" si="10"/>
        <v>5.9530849003968697E-2</v>
      </c>
      <c r="N51" s="129">
        <f t="shared" si="11"/>
        <v>4.2382590828280671E-2</v>
      </c>
      <c r="O51" s="130">
        <f t="shared" si="12"/>
        <v>0.39720198927761652</v>
      </c>
      <c r="P51" s="131" t="e">
        <f t="shared" si="13"/>
        <v>#VALUE!</v>
      </c>
      <c r="Q51" s="131">
        <f t="shared" si="14"/>
        <v>0.84600364777001391</v>
      </c>
      <c r="R51" s="131">
        <f t="shared" si="15"/>
        <v>0.62859696818184241</v>
      </c>
      <c r="S51" s="131">
        <f t="shared" si="16"/>
        <v>0.78821415331540112</v>
      </c>
      <c r="T51" s="131">
        <f t="shared" si="17"/>
        <v>0.82244064872224087</v>
      </c>
      <c r="U51" s="131" t="e">
        <f t="shared" si="18"/>
        <v>#VALUE!</v>
      </c>
      <c r="V51" s="131">
        <f t="shared" si="19"/>
        <v>0.56835981270353242</v>
      </c>
      <c r="W51" s="132">
        <f t="shared" si="20"/>
        <v>0.58277057429966861</v>
      </c>
      <c r="X51" s="128">
        <f t="shared" si="21"/>
        <v>7.6330579542010571E-2</v>
      </c>
      <c r="Y51" s="128" t="e">
        <f t="shared" si="22"/>
        <v>#VALUE!</v>
      </c>
      <c r="Z51" s="128">
        <f t="shared" si="23"/>
        <v>0.11079092651469125</v>
      </c>
      <c r="AA51" s="128">
        <f t="shared" si="24"/>
        <v>0.15031614539969709</v>
      </c>
      <c r="AB51" s="128">
        <f t="shared" si="25"/>
        <v>0.15082254500868991</v>
      </c>
      <c r="AC51" s="128">
        <f t="shared" si="26"/>
        <v>0.14145381273344759</v>
      </c>
      <c r="AD51" s="128" t="e">
        <f t="shared" si="27"/>
        <v>#VALUE!</v>
      </c>
      <c r="AE51" s="128">
        <f t="shared" si="28"/>
        <v>8.2456612885749556E-2</v>
      </c>
      <c r="AF51" s="128">
        <f t="shared" si="29"/>
        <v>6.6971724274906441E-2</v>
      </c>
      <c r="AG51" s="130">
        <f t="shared" si="30"/>
        <v>8.9608622647478366</v>
      </c>
      <c r="AH51" s="131" t="e">
        <f t="shared" si="31"/>
        <v>#VALUE!</v>
      </c>
      <c r="AI51" s="131">
        <f t="shared" si="32"/>
        <v>7.232693560320393</v>
      </c>
      <c r="AJ51" s="131">
        <f t="shared" si="33"/>
        <v>7.070161886639073</v>
      </c>
      <c r="AK51" s="131">
        <f t="shared" si="34"/>
        <v>14.861313115744222</v>
      </c>
      <c r="AL51" s="131">
        <f t="shared" si="35"/>
        <v>11.592088579268337</v>
      </c>
      <c r="AM51" s="131" t="e">
        <f t="shared" si="36"/>
        <v>#VALUE!</v>
      </c>
      <c r="AN51" s="131">
        <f t="shared" si="37"/>
        <v>9.6085753842168486</v>
      </c>
      <c r="AO51" s="132">
        <f t="shared" si="38"/>
        <v>5.5900407728225563</v>
      </c>
      <c r="AP51" s="115"/>
      <c r="AQ51" s="115"/>
      <c r="AR51" s="115"/>
      <c r="AS51" s="115"/>
      <c r="AT51" s="115"/>
      <c r="AU51" s="115"/>
      <c r="AV51" s="115"/>
      <c r="AW51" s="115"/>
      <c r="AX51" s="115"/>
    </row>
    <row r="52" spans="1:50" x14ac:dyDescent="0.2">
      <c r="A52" s="204"/>
      <c r="B52" s="96">
        <v>18</v>
      </c>
      <c r="C52" s="96">
        <v>40</v>
      </c>
      <c r="D52" s="110" t="s">
        <v>118</v>
      </c>
      <c r="E52" s="110" t="s">
        <v>120</v>
      </c>
      <c r="F52" s="127">
        <f t="shared" ref="F52:G52" si="54">X20/F20</f>
        <v>3.6028207619548856E-2</v>
      </c>
      <c r="G52" s="128" t="e">
        <f t="shared" si="54"/>
        <v>#VALUE!</v>
      </c>
      <c r="H52" s="128">
        <f t="shared" si="5"/>
        <v>5.8535662591249399E-2</v>
      </c>
      <c r="I52" s="128" t="e">
        <f t="shared" si="6"/>
        <v>#VALUE!</v>
      </c>
      <c r="J52" s="128">
        <f t="shared" si="7"/>
        <v>6.1858189682112916E-2</v>
      </c>
      <c r="K52" s="128">
        <f t="shared" si="8"/>
        <v>7.6366720500410185E-2</v>
      </c>
      <c r="L52" s="128" t="e">
        <f t="shared" si="9"/>
        <v>#VALUE!</v>
      </c>
      <c r="M52" s="128">
        <f t="shared" si="10"/>
        <v>6.6312192251550481E-2</v>
      </c>
      <c r="N52" s="129">
        <f t="shared" si="11"/>
        <v>1.131790929242418E-2</v>
      </c>
      <c r="O52" s="130">
        <f t="shared" si="12"/>
        <v>0.3069817252197321</v>
      </c>
      <c r="P52" s="131" t="e">
        <f t="shared" si="13"/>
        <v>#VALUE!</v>
      </c>
      <c r="Q52" s="131">
        <f t="shared" si="14"/>
        <v>0.7327600582813949</v>
      </c>
      <c r="R52" s="131" t="e">
        <f t="shared" si="15"/>
        <v>#VALUE!</v>
      </c>
      <c r="S52" s="131">
        <f t="shared" si="16"/>
        <v>0.579356080633468</v>
      </c>
      <c r="T52" s="131">
        <f t="shared" si="17"/>
        <v>0.71782815049086901</v>
      </c>
      <c r="U52" s="131" t="e">
        <f t="shared" si="18"/>
        <v>#VALUE!</v>
      </c>
      <c r="V52" s="131">
        <f t="shared" si="19"/>
        <v>0.68083182279692867</v>
      </c>
      <c r="W52" s="132">
        <f t="shared" si="20"/>
        <v>0.42590467734653759</v>
      </c>
      <c r="X52" s="128">
        <f t="shared" si="21"/>
        <v>0.15522539584674858</v>
      </c>
      <c r="Y52" s="128" t="e">
        <f t="shared" si="22"/>
        <v>#VALUE!</v>
      </c>
      <c r="Z52" s="128">
        <f t="shared" si="23"/>
        <v>0.12727753042362755</v>
      </c>
      <c r="AA52" s="128" t="e">
        <f t="shared" si="24"/>
        <v>#VALUE!</v>
      </c>
      <c r="AB52" s="128">
        <f t="shared" si="25"/>
        <v>0.13226119080972004</v>
      </c>
      <c r="AC52" s="128">
        <f t="shared" si="26"/>
        <v>0.13314304405804966</v>
      </c>
      <c r="AD52" s="128" t="e">
        <f t="shared" si="27"/>
        <v>#VALUE!</v>
      </c>
      <c r="AE52" s="128">
        <f t="shared" si="28"/>
        <v>0.1211723476329731</v>
      </c>
      <c r="AF52" s="128">
        <f t="shared" si="29"/>
        <v>8.698194597547855E-2</v>
      </c>
      <c r="AG52" s="130">
        <f t="shared" si="30"/>
        <v>9.6958336602359054</v>
      </c>
      <c r="AH52" s="131" t="e">
        <f t="shared" si="31"/>
        <v>#VALUE!</v>
      </c>
      <c r="AI52" s="131">
        <f t="shared" si="32"/>
        <v>5.2518073565841652</v>
      </c>
      <c r="AJ52" s="131" t="e">
        <f t="shared" si="33"/>
        <v>#VALUE!</v>
      </c>
      <c r="AK52" s="131">
        <f t="shared" si="34"/>
        <v>12.251905143604317</v>
      </c>
      <c r="AL52" s="131">
        <f t="shared" si="35"/>
        <v>15.624814131658624</v>
      </c>
      <c r="AM52" s="131" t="e">
        <f t="shared" si="36"/>
        <v>#VALUE!</v>
      </c>
      <c r="AN52" s="131">
        <f t="shared" si="37"/>
        <v>9.5573661838832589</v>
      </c>
      <c r="AO52" s="132">
        <f t="shared" si="38"/>
        <v>10.495133720433031</v>
      </c>
      <c r="AP52" s="115"/>
      <c r="AQ52" s="115"/>
      <c r="AR52" s="115"/>
      <c r="AS52" s="115"/>
      <c r="AT52" s="115"/>
      <c r="AU52" s="115"/>
      <c r="AV52" s="115"/>
      <c r="AW52" s="115"/>
      <c r="AX52" s="115"/>
    </row>
    <row r="53" spans="1:50" x14ac:dyDescent="0.2">
      <c r="A53" s="204"/>
      <c r="B53" s="96">
        <v>19</v>
      </c>
      <c r="C53" s="96">
        <v>45</v>
      </c>
      <c r="D53" s="111" t="s">
        <v>118</v>
      </c>
      <c r="E53" s="111" t="s">
        <v>120</v>
      </c>
      <c r="F53" s="127">
        <f t="shared" ref="F53:G53" si="55">X21/F21</f>
        <v>4.4125828771157664E-2</v>
      </c>
      <c r="G53" s="128">
        <f t="shared" si="55"/>
        <v>5.9732407877722292E-2</v>
      </c>
      <c r="H53" s="128">
        <f t="shared" si="5"/>
        <v>8.2733447537921709E-2</v>
      </c>
      <c r="I53" s="128" t="e">
        <f t="shared" si="6"/>
        <v>#VALUE!</v>
      </c>
      <c r="J53" s="128" t="e">
        <f t="shared" si="7"/>
        <v>#VALUE!</v>
      </c>
      <c r="K53" s="128">
        <f t="shared" si="8"/>
        <v>6.6753153493654099E-2</v>
      </c>
      <c r="L53" s="128">
        <f t="shared" si="9"/>
        <v>9.5092432520136161E-2</v>
      </c>
      <c r="M53" s="128">
        <f t="shared" si="10"/>
        <v>6.2325341156623693E-2</v>
      </c>
      <c r="N53" s="129">
        <f t="shared" si="11"/>
        <v>5.7669291884236244E-2</v>
      </c>
      <c r="O53" s="130">
        <f t="shared" si="12"/>
        <v>0.68514626707161741</v>
      </c>
      <c r="P53" s="131">
        <f t="shared" si="13"/>
        <v>0.54627978278807787</v>
      </c>
      <c r="Q53" s="131">
        <f t="shared" si="14"/>
        <v>0.92782455569896272</v>
      </c>
      <c r="R53" s="131" t="e">
        <f t="shared" si="15"/>
        <v>#VALUE!</v>
      </c>
      <c r="S53" s="131" t="e">
        <f t="shared" si="16"/>
        <v>#VALUE!</v>
      </c>
      <c r="T53" s="131">
        <f t="shared" si="17"/>
        <v>0.90964256828880508</v>
      </c>
      <c r="U53" s="131">
        <f t="shared" si="18"/>
        <v>0.98172579812134775</v>
      </c>
      <c r="V53" s="131">
        <f t="shared" si="19"/>
        <v>0.8666255500980069</v>
      </c>
      <c r="W53" s="132">
        <f t="shared" si="20"/>
        <v>0.70228250170159146</v>
      </c>
      <c r="X53" s="128">
        <f t="shared" si="21"/>
        <v>0.13647059697537081</v>
      </c>
      <c r="Y53" s="128">
        <f t="shared" si="22"/>
        <v>0.15456028801557212</v>
      </c>
      <c r="Z53" s="128">
        <f t="shared" si="23"/>
        <v>0.20096964072562443</v>
      </c>
      <c r="AA53" s="128" t="e">
        <f t="shared" si="24"/>
        <v>#VALUE!</v>
      </c>
      <c r="AB53" s="128" t="e">
        <f t="shared" si="25"/>
        <v>#VALUE!</v>
      </c>
      <c r="AC53" s="128">
        <f t="shared" si="26"/>
        <v>0.13515796003524488</v>
      </c>
      <c r="AD53" s="128">
        <f t="shared" si="27"/>
        <v>0.15468683855455825</v>
      </c>
      <c r="AE53" s="128">
        <f t="shared" si="28"/>
        <v>0.15245905811988009</v>
      </c>
      <c r="AF53" s="128">
        <f t="shared" si="29"/>
        <v>0.10116714509800798</v>
      </c>
      <c r="AG53" s="130">
        <f t="shared" si="30"/>
        <v>14.859725978053051</v>
      </c>
      <c r="AH53" s="131">
        <f t="shared" si="31"/>
        <v>5.1980861030161618</v>
      </c>
      <c r="AI53" s="131">
        <f t="shared" si="32"/>
        <v>8.3825138763123874</v>
      </c>
      <c r="AJ53" s="131" t="e">
        <f t="shared" si="33"/>
        <v>#VALUE!</v>
      </c>
      <c r="AK53" s="131" t="e">
        <f t="shared" si="34"/>
        <v>#VALUE!</v>
      </c>
      <c r="AL53" s="131">
        <f t="shared" si="35"/>
        <v>15.235492684561855</v>
      </c>
      <c r="AM53" s="131">
        <f t="shared" si="36"/>
        <v>15.644483771914496</v>
      </c>
      <c r="AN53" s="131">
        <f t="shared" si="37"/>
        <v>11.934726489170332</v>
      </c>
      <c r="AO53" s="132">
        <f t="shared" si="38"/>
        <v>7.452972561955991</v>
      </c>
      <c r="AP53" s="115"/>
      <c r="AQ53" s="115"/>
      <c r="AR53" s="115"/>
      <c r="AS53" s="115"/>
      <c r="AT53" s="115"/>
      <c r="AU53" s="115"/>
      <c r="AV53" s="115"/>
      <c r="AW53" s="115"/>
      <c r="AX53" s="115"/>
    </row>
    <row r="54" spans="1:50" x14ac:dyDescent="0.2">
      <c r="A54" s="204"/>
      <c r="B54" s="96">
        <v>20</v>
      </c>
      <c r="C54" s="96">
        <v>53</v>
      </c>
      <c r="D54" s="110" t="s">
        <v>118</v>
      </c>
      <c r="E54" s="94" t="s">
        <v>120</v>
      </c>
      <c r="F54" s="127" t="e">
        <f t="shared" ref="F54:G54" si="56">X22/F22</f>
        <v>#VALUE!</v>
      </c>
      <c r="G54" s="128">
        <f t="shared" si="56"/>
        <v>6.5658654834316044E-2</v>
      </c>
      <c r="H54" s="128">
        <f t="shared" si="5"/>
        <v>6.7649320386922618E-2</v>
      </c>
      <c r="I54" s="128">
        <f t="shared" si="6"/>
        <v>7.0146603161960891E-2</v>
      </c>
      <c r="J54" s="128" t="e">
        <f t="shared" si="7"/>
        <v>#VALUE!</v>
      </c>
      <c r="K54" s="128" t="e">
        <f t="shared" si="8"/>
        <v>#VALUE!</v>
      </c>
      <c r="L54" s="128" t="e">
        <f t="shared" si="9"/>
        <v>#VALUE!</v>
      </c>
      <c r="M54" s="128">
        <f t="shared" si="10"/>
        <v>5.622783893918934E-2</v>
      </c>
      <c r="N54" s="129">
        <f t="shared" si="11"/>
        <v>6.162623660264422E-2</v>
      </c>
      <c r="O54" s="130" t="e">
        <f t="shared" si="12"/>
        <v>#VALUE!</v>
      </c>
      <c r="P54" s="131">
        <f t="shared" si="13"/>
        <v>0.61524415719290715</v>
      </c>
      <c r="Q54" s="131">
        <f t="shared" si="14"/>
        <v>0.56149012998200776</v>
      </c>
      <c r="R54" s="131">
        <f t="shared" si="15"/>
        <v>0.68230202563579534</v>
      </c>
      <c r="S54" s="131" t="e">
        <f t="shared" si="16"/>
        <v>#VALUE!</v>
      </c>
      <c r="T54" s="131" t="e">
        <f t="shared" si="17"/>
        <v>#VALUE!</v>
      </c>
      <c r="U54" s="131" t="e">
        <f t="shared" si="18"/>
        <v>#VALUE!</v>
      </c>
      <c r="V54" s="131">
        <f t="shared" si="19"/>
        <v>0.80173685956568808</v>
      </c>
      <c r="W54" s="132">
        <f t="shared" si="20"/>
        <v>0.60936799328057134</v>
      </c>
      <c r="X54" s="128" t="e">
        <f t="shared" si="21"/>
        <v>#VALUE!</v>
      </c>
      <c r="Y54" s="128">
        <f t="shared" si="22"/>
        <v>0.16879881910068903</v>
      </c>
      <c r="Z54" s="128">
        <f t="shared" si="23"/>
        <v>0.10699682582951166</v>
      </c>
      <c r="AA54" s="128">
        <f t="shared" si="24"/>
        <v>0.13727865852660542</v>
      </c>
      <c r="AB54" s="128" t="e">
        <f t="shared" si="25"/>
        <v>#VALUE!</v>
      </c>
      <c r="AC54" s="128" t="e">
        <f t="shared" si="26"/>
        <v>#VALUE!</v>
      </c>
      <c r="AD54" s="128" t="e">
        <f t="shared" si="27"/>
        <v>#VALUE!</v>
      </c>
      <c r="AE54" s="128">
        <f t="shared" si="28"/>
        <v>0.10692455204479635</v>
      </c>
      <c r="AF54" s="128">
        <f t="shared" si="29"/>
        <v>0.13695932876221587</v>
      </c>
      <c r="AG54" s="130" t="e">
        <f t="shared" si="30"/>
        <v>#VALUE!</v>
      </c>
      <c r="AH54" s="131">
        <f t="shared" si="31"/>
        <v>10.908601643517672</v>
      </c>
      <c r="AI54" s="131">
        <f t="shared" si="32"/>
        <v>14.41740850678614</v>
      </c>
      <c r="AJ54" s="131">
        <f t="shared" si="33"/>
        <v>10.297881121017356</v>
      </c>
      <c r="AK54" s="131" t="e">
        <f t="shared" si="34"/>
        <v>#VALUE!</v>
      </c>
      <c r="AL54" s="131" t="e">
        <f t="shared" si="35"/>
        <v>#VALUE!</v>
      </c>
      <c r="AM54" s="131" t="e">
        <f t="shared" si="36"/>
        <v>#VALUE!</v>
      </c>
      <c r="AN54" s="131">
        <f t="shared" si="37"/>
        <v>16.807760698837384</v>
      </c>
      <c r="AO54" s="132">
        <f t="shared" si="38"/>
        <v>8.6872669257686219</v>
      </c>
    </row>
    <row r="55" spans="1:50" x14ac:dyDescent="0.2">
      <c r="A55" s="204"/>
      <c r="B55" s="100">
        <v>21</v>
      </c>
      <c r="C55" s="100">
        <v>56</v>
      </c>
      <c r="D55" s="112" t="s">
        <v>118</v>
      </c>
      <c r="E55" s="98" t="s">
        <v>117</v>
      </c>
      <c r="F55" s="133">
        <f t="shared" ref="F55:G55" si="57">X23/F23</f>
        <v>6.3342875500449411E-2</v>
      </c>
      <c r="G55" s="134">
        <f t="shared" si="57"/>
        <v>3.9730433184086152E-2</v>
      </c>
      <c r="H55" s="134">
        <f t="shared" si="5"/>
        <v>7.381843809082575E-2</v>
      </c>
      <c r="I55" s="134">
        <f t="shared" si="6"/>
        <v>8.3983129941962317E-2</v>
      </c>
      <c r="J55" s="134" t="e">
        <f t="shared" si="7"/>
        <v>#VALUE!</v>
      </c>
      <c r="K55" s="134" t="e">
        <f t="shared" si="8"/>
        <v>#VALUE!</v>
      </c>
      <c r="L55" s="134">
        <f t="shared" si="9"/>
        <v>8.7872215595202391E-2</v>
      </c>
      <c r="M55" s="134">
        <f t="shared" si="10"/>
        <v>7.1775781690070428E-2</v>
      </c>
      <c r="N55" s="135">
        <f t="shared" si="11"/>
        <v>6.8042454284698059E-2</v>
      </c>
      <c r="O55" s="136">
        <f t="shared" si="12"/>
        <v>0.86678132117726003</v>
      </c>
      <c r="P55" s="137">
        <f t="shared" si="13"/>
        <v>0.70252164603011669</v>
      </c>
      <c r="Q55" s="137">
        <f t="shared" si="14"/>
        <v>1.1649436795754058</v>
      </c>
      <c r="R55" s="137">
        <f t="shared" si="15"/>
        <v>1.0138080140990511</v>
      </c>
      <c r="S55" s="137" t="e">
        <f t="shared" si="16"/>
        <v>#VALUE!</v>
      </c>
      <c r="T55" s="137" t="e">
        <f t="shared" si="17"/>
        <v>#VALUE!</v>
      </c>
      <c r="U55" s="137">
        <f t="shared" si="18"/>
        <v>1.3309255558254998</v>
      </c>
      <c r="V55" s="137">
        <f t="shared" si="19"/>
        <v>1.1687656282905485</v>
      </c>
      <c r="W55" s="138">
        <f t="shared" si="20"/>
        <v>0.9215350537384529</v>
      </c>
      <c r="X55" s="134">
        <f t="shared" si="21"/>
        <v>0.2028612374997123</v>
      </c>
      <c r="Y55" s="134">
        <f t="shared" si="22"/>
        <v>0.16143085497736004</v>
      </c>
      <c r="Z55" s="134">
        <f t="shared" si="23"/>
        <v>0.17266911211802263</v>
      </c>
      <c r="AA55" s="134">
        <f t="shared" si="24"/>
        <v>0.14975473714694684</v>
      </c>
      <c r="AB55" s="134" t="e">
        <f t="shared" si="25"/>
        <v>#VALUE!</v>
      </c>
      <c r="AC55" s="134" t="e">
        <f t="shared" si="26"/>
        <v>#VALUE!</v>
      </c>
      <c r="AD55" s="134">
        <f t="shared" si="27"/>
        <v>0.13958811521763795</v>
      </c>
      <c r="AE55" s="134">
        <f t="shared" si="28"/>
        <v>0.17756901647962112</v>
      </c>
      <c r="AF55" s="134">
        <f t="shared" si="29"/>
        <v>0.12384342248131171</v>
      </c>
      <c r="AG55" s="136">
        <f t="shared" si="30"/>
        <v>18.75966376198274</v>
      </c>
      <c r="AH55" s="137">
        <f t="shared" si="31"/>
        <v>7.5055317171914719</v>
      </c>
      <c r="AI55" s="137">
        <f t="shared" si="32"/>
        <v>8.2336664741325851</v>
      </c>
      <c r="AJ55" s="137">
        <f t="shared" si="33"/>
        <v>11.860473269173594</v>
      </c>
      <c r="AK55" s="137" t="e">
        <f t="shared" si="34"/>
        <v>#VALUE!</v>
      </c>
      <c r="AL55" s="137" t="e">
        <f t="shared" si="35"/>
        <v>#VALUE!</v>
      </c>
      <c r="AM55" s="137">
        <f t="shared" si="36"/>
        <v>13.271084798621482</v>
      </c>
      <c r="AN55" s="137">
        <f t="shared" si="37"/>
        <v>12.116408602183721</v>
      </c>
      <c r="AO55" s="138">
        <f t="shared" si="38"/>
        <v>9.5881673372677376</v>
      </c>
    </row>
    <row r="56" spans="1:50" x14ac:dyDescent="0.2">
      <c r="A56" s="204"/>
      <c r="B56" s="96" t="s">
        <v>142</v>
      </c>
      <c r="C56" s="123">
        <v>34</v>
      </c>
      <c r="D56" s="94" t="s">
        <v>118</v>
      </c>
      <c r="E56" s="94" t="s">
        <v>120</v>
      </c>
      <c r="F56" s="139" t="e">
        <f t="shared" ref="F56:G56" si="58">X24/F24</f>
        <v>#VALUE!</v>
      </c>
      <c r="G56" s="140">
        <f t="shared" si="58"/>
        <v>5.138233715257455E-2</v>
      </c>
      <c r="H56" s="140">
        <f t="shared" si="5"/>
        <v>7.8762540001349982E-2</v>
      </c>
      <c r="I56" s="140" t="e">
        <f t="shared" si="6"/>
        <v>#VALUE!</v>
      </c>
      <c r="J56" s="140">
        <f t="shared" si="7"/>
        <v>9.5606764003973138E-2</v>
      </c>
      <c r="K56" s="140">
        <f t="shared" si="8"/>
        <v>8.2395542870585578E-2</v>
      </c>
      <c r="L56" s="140" t="e">
        <f t="shared" si="9"/>
        <v>#VALUE!</v>
      </c>
      <c r="M56" s="140" t="e">
        <f t="shared" si="10"/>
        <v>#VALUE!</v>
      </c>
      <c r="N56" s="141">
        <f t="shared" si="11"/>
        <v>2.5307302964569775E-2</v>
      </c>
      <c r="O56" s="142" t="e">
        <f t="shared" si="12"/>
        <v>#VALUE!</v>
      </c>
      <c r="P56" s="143">
        <f t="shared" si="13"/>
        <v>0.59022223090917258</v>
      </c>
      <c r="Q56" s="143">
        <f t="shared" si="14"/>
        <v>0.99064990145898746</v>
      </c>
      <c r="R56" s="143" t="e">
        <f t="shared" si="15"/>
        <v>#VALUE!</v>
      </c>
      <c r="S56" s="143">
        <f t="shared" si="16"/>
        <v>0.97783882450321657</v>
      </c>
      <c r="T56" s="143">
        <f t="shared" si="17"/>
        <v>1.0358139064391163</v>
      </c>
      <c r="U56" s="143" t="e">
        <f t="shared" si="18"/>
        <v>#VALUE!</v>
      </c>
      <c r="V56" s="143" t="e">
        <f t="shared" si="19"/>
        <v>#VALUE!</v>
      </c>
      <c r="W56" s="144">
        <f t="shared" si="20"/>
        <v>0.61597975415762829</v>
      </c>
      <c r="X56" s="140" t="e">
        <f t="shared" si="21"/>
        <v>#VALUE!</v>
      </c>
      <c r="Y56" s="140">
        <f t="shared" si="22"/>
        <v>0.12192050069364985</v>
      </c>
      <c r="Z56" s="140">
        <f t="shared" si="23"/>
        <v>0.17175394380341258</v>
      </c>
      <c r="AA56" s="140" t="e">
        <f t="shared" si="24"/>
        <v>#VALUE!</v>
      </c>
      <c r="AB56" s="140">
        <f t="shared" si="25"/>
        <v>0.1303822141508332</v>
      </c>
      <c r="AC56" s="140">
        <f t="shared" si="26"/>
        <v>0.17216497415745077</v>
      </c>
      <c r="AD56" s="140" t="e">
        <f t="shared" si="27"/>
        <v>#VALUE!</v>
      </c>
      <c r="AE56" s="140" t="e">
        <f t="shared" si="28"/>
        <v>#VALUE!</v>
      </c>
      <c r="AF56" s="140">
        <f t="shared" si="29"/>
        <v>9.7758496023138089E-2</v>
      </c>
      <c r="AG56" s="142" t="e">
        <f t="shared" si="30"/>
        <v>#VALUE!</v>
      </c>
      <c r="AH56" s="143">
        <f t="shared" si="31"/>
        <v>4.7709311610769252</v>
      </c>
      <c r="AI56" s="143">
        <f t="shared" si="32"/>
        <v>8.5591212967637986</v>
      </c>
      <c r="AJ56" s="143" t="e">
        <f t="shared" si="33"/>
        <v>#VALUE!</v>
      </c>
      <c r="AK56" s="143">
        <f t="shared" si="34"/>
        <v>19.221095615822755</v>
      </c>
      <c r="AL56" s="143">
        <f t="shared" si="35"/>
        <v>16.565766721688306</v>
      </c>
      <c r="AM56" s="143" t="e">
        <f t="shared" si="36"/>
        <v>#VALUE!</v>
      </c>
      <c r="AN56" s="143" t="e">
        <f t="shared" si="37"/>
        <v>#VALUE!</v>
      </c>
      <c r="AO56" s="144">
        <f t="shared" si="38"/>
        <v>1.8944323933477945</v>
      </c>
    </row>
    <row r="57" spans="1:50" x14ac:dyDescent="0.2">
      <c r="A57" s="204"/>
      <c r="B57" s="96" t="s">
        <v>143</v>
      </c>
      <c r="C57" s="123">
        <v>34</v>
      </c>
      <c r="D57" s="94" t="s">
        <v>118</v>
      </c>
      <c r="E57" s="94" t="s">
        <v>120</v>
      </c>
      <c r="F57" s="127" t="e">
        <f t="shared" ref="F57:G57" si="59">X25/F25</f>
        <v>#VALUE!</v>
      </c>
      <c r="G57" s="128">
        <f t="shared" si="59"/>
        <v>4.2878094075626108E-2</v>
      </c>
      <c r="H57" s="128">
        <f t="shared" si="5"/>
        <v>6.7699212829282485E-2</v>
      </c>
      <c r="I57" s="128" t="e">
        <f t="shared" si="6"/>
        <v>#VALUE!</v>
      </c>
      <c r="J57" s="128">
        <f t="shared" si="7"/>
        <v>7.5229510015569406E-2</v>
      </c>
      <c r="K57" s="128">
        <f t="shared" si="8"/>
        <v>5.3385223658976771E-2</v>
      </c>
      <c r="L57" s="128" t="e">
        <f t="shared" si="9"/>
        <v>#VALUE!</v>
      </c>
      <c r="M57" s="128" t="e">
        <f t="shared" si="10"/>
        <v>#VALUE!</v>
      </c>
      <c r="N57" s="129">
        <f t="shared" si="11"/>
        <v>1.4477832829290264E-2</v>
      </c>
      <c r="O57" s="130" t="e">
        <f t="shared" si="12"/>
        <v>#VALUE!</v>
      </c>
      <c r="P57" s="131">
        <f t="shared" si="13"/>
        <v>0.5060646763598845</v>
      </c>
      <c r="Q57" s="131">
        <f t="shared" si="14"/>
        <v>0.819569372399786</v>
      </c>
      <c r="R57" s="131" t="e">
        <f t="shared" si="15"/>
        <v>#VALUE!</v>
      </c>
      <c r="S57" s="131">
        <f t="shared" si="16"/>
        <v>0.98263220315631505</v>
      </c>
      <c r="T57" s="131">
        <f t="shared" si="17"/>
        <v>0.96589596778754216</v>
      </c>
      <c r="U57" s="131" t="e">
        <f t="shared" si="18"/>
        <v>#VALUE!</v>
      </c>
      <c r="V57" s="131" t="e">
        <f t="shared" si="19"/>
        <v>#VALUE!</v>
      </c>
      <c r="W57" s="132">
        <f t="shared" si="20"/>
        <v>0.45293095682388523</v>
      </c>
      <c r="X57" s="128" t="e">
        <f t="shared" si="21"/>
        <v>#VALUE!</v>
      </c>
      <c r="Y57" s="128">
        <f t="shared" si="22"/>
        <v>0.13626289927017271</v>
      </c>
      <c r="Z57" s="128">
        <f t="shared" si="23"/>
        <v>0.15002450168330084</v>
      </c>
      <c r="AA57" s="128" t="e">
        <f t="shared" si="24"/>
        <v>#VALUE!</v>
      </c>
      <c r="AB57" s="128">
        <f t="shared" si="25"/>
        <v>0.17072208309292056</v>
      </c>
      <c r="AC57" s="128">
        <f t="shared" si="26"/>
        <v>0</v>
      </c>
      <c r="AD57" s="128" t="e">
        <f t="shared" si="27"/>
        <v>#VALUE!</v>
      </c>
      <c r="AE57" s="128" t="e">
        <f t="shared" si="28"/>
        <v>#VALUE!</v>
      </c>
      <c r="AF57" s="128">
        <f t="shared" si="29"/>
        <v>0.11524354932115051</v>
      </c>
      <c r="AG57" s="130" t="e">
        <f t="shared" si="30"/>
        <v>#VALUE!</v>
      </c>
      <c r="AH57" s="131">
        <f t="shared" si="31"/>
        <v>4.6828383993684701</v>
      </c>
      <c r="AI57" s="131">
        <f t="shared" si="32"/>
        <v>6.5318799140421531</v>
      </c>
      <c r="AJ57" s="131" t="e">
        <f t="shared" si="33"/>
        <v>#VALUE!</v>
      </c>
      <c r="AK57" s="131">
        <f t="shared" si="34"/>
        <v>21.610833916873393</v>
      </c>
      <c r="AL57" s="131">
        <f t="shared" si="35"/>
        <v>19.030050051672099</v>
      </c>
      <c r="AM57" s="131" t="e">
        <f t="shared" si="36"/>
        <v>#VALUE!</v>
      </c>
      <c r="AN57" s="131" t="e">
        <f t="shared" si="37"/>
        <v>#VALUE!</v>
      </c>
      <c r="AO57" s="132">
        <f t="shared" si="38"/>
        <v>1.6858632005662442</v>
      </c>
    </row>
    <row r="58" spans="1:50" x14ac:dyDescent="0.2">
      <c r="A58" s="204"/>
      <c r="B58" s="96" t="s">
        <v>144</v>
      </c>
      <c r="C58" s="123">
        <v>34</v>
      </c>
      <c r="D58" s="94" t="s">
        <v>118</v>
      </c>
      <c r="E58" s="94" t="s">
        <v>120</v>
      </c>
      <c r="F58" s="127" t="e">
        <f t="shared" ref="F58:G58" si="60">X26/F26</f>
        <v>#VALUE!</v>
      </c>
      <c r="G58" s="128">
        <f t="shared" si="60"/>
        <v>3.1244222116916791E-2</v>
      </c>
      <c r="H58" s="128">
        <f t="shared" si="5"/>
        <v>6.8026723085488933E-2</v>
      </c>
      <c r="I58" s="128">
        <f t="shared" si="6"/>
        <v>8.0544927923823437E-2</v>
      </c>
      <c r="J58" s="128">
        <f t="shared" si="7"/>
        <v>6.8796672909158432E-2</v>
      </c>
      <c r="K58" s="128">
        <f t="shared" si="8"/>
        <v>7.32373017014563E-2</v>
      </c>
      <c r="L58" s="128" t="e">
        <f t="shared" si="9"/>
        <v>#VALUE!</v>
      </c>
      <c r="M58" s="128">
        <f t="shared" si="10"/>
        <v>7.7076097093368753E-2</v>
      </c>
      <c r="N58" s="129">
        <f t="shared" si="11"/>
        <v>2.4505076861988773E-2</v>
      </c>
      <c r="O58" s="130" t="e">
        <f t="shared" si="12"/>
        <v>#VALUE!</v>
      </c>
      <c r="P58" s="131">
        <f t="shared" si="13"/>
        <v>0.56576663634836721</v>
      </c>
      <c r="Q58" s="131">
        <f t="shared" si="14"/>
        <v>1.0040830170369666</v>
      </c>
      <c r="R58" s="131">
        <f t="shared" si="15"/>
        <v>0.75536987198464967</v>
      </c>
      <c r="S58" s="131">
        <f t="shared" si="16"/>
        <v>1.00080661074884</v>
      </c>
      <c r="T58" s="131">
        <f t="shared" si="17"/>
        <v>0.93043709576372446</v>
      </c>
      <c r="U58" s="131" t="e">
        <f t="shared" si="18"/>
        <v>#VALUE!</v>
      </c>
      <c r="V58" s="131">
        <f t="shared" si="19"/>
        <v>0.86017634000303389</v>
      </c>
      <c r="W58" s="132">
        <f t="shared" si="20"/>
        <v>0.49577400873560618</v>
      </c>
      <c r="X58" s="128" t="e">
        <f t="shared" si="21"/>
        <v>#VALUE!</v>
      </c>
      <c r="Y58" s="128">
        <f t="shared" si="22"/>
        <v>0.14477936339734707</v>
      </c>
      <c r="Z58" s="128">
        <f t="shared" si="23"/>
        <v>0.17172354094733028</v>
      </c>
      <c r="AA58" s="128">
        <f t="shared" si="24"/>
        <v>5.1995060571573493E-2</v>
      </c>
      <c r="AB58" s="128">
        <f t="shared" si="25"/>
        <v>0.26985089676683199</v>
      </c>
      <c r="AC58" s="128">
        <f t="shared" si="26"/>
        <v>0.16648557186803165</v>
      </c>
      <c r="AD58" s="128" t="e">
        <f t="shared" si="27"/>
        <v>#VALUE!</v>
      </c>
      <c r="AE58" s="128">
        <f t="shared" si="28"/>
        <v>4.8744855220592846E-2</v>
      </c>
      <c r="AF58" s="128">
        <f t="shared" si="29"/>
        <v>9.0249021498666968E-2</v>
      </c>
      <c r="AG58" s="130" t="e">
        <f t="shared" si="30"/>
        <v>#VALUE!</v>
      </c>
      <c r="AH58" s="131">
        <f t="shared" si="31"/>
        <v>4.7123525964888824</v>
      </c>
      <c r="AI58" s="131">
        <f t="shared" si="32"/>
        <v>8.6610036609404393</v>
      </c>
      <c r="AJ58" s="131">
        <f t="shared" si="33"/>
        <v>8.0843586639101837</v>
      </c>
      <c r="AK58" s="131">
        <f t="shared" si="34"/>
        <v>19.50667039944933</v>
      </c>
      <c r="AL58" s="131">
        <f t="shared" si="35"/>
        <v>15.572921330121019</v>
      </c>
      <c r="AM58" s="131" t="e">
        <f t="shared" si="36"/>
        <v>#VALUE!</v>
      </c>
      <c r="AN58" s="131">
        <f t="shared" si="37"/>
        <v>11.92253079265936</v>
      </c>
      <c r="AO58" s="132">
        <f t="shared" si="38"/>
        <v>1.7698111066991888</v>
      </c>
    </row>
    <row r="59" spans="1:50" x14ac:dyDescent="0.2">
      <c r="A59" s="204"/>
      <c r="B59" s="96" t="s">
        <v>145</v>
      </c>
      <c r="C59" s="123">
        <v>34</v>
      </c>
      <c r="D59" s="94" t="s">
        <v>118</v>
      </c>
      <c r="E59" s="94" t="s">
        <v>120</v>
      </c>
      <c r="F59" s="127" t="e">
        <f t="shared" ref="F59:G59" si="61">X27/F27</f>
        <v>#VALUE!</v>
      </c>
      <c r="G59" s="128">
        <f t="shared" si="61"/>
        <v>4.7023564845794778E-2</v>
      </c>
      <c r="H59" s="128">
        <f t="shared" si="5"/>
        <v>9.9708848975512535E-2</v>
      </c>
      <c r="I59" s="128">
        <f t="shared" si="6"/>
        <v>7.2704274751427253E-2</v>
      </c>
      <c r="J59" s="128">
        <f t="shared" si="7"/>
        <v>5.564191253637292E-2</v>
      </c>
      <c r="K59" s="128">
        <f t="shared" si="8"/>
        <v>6.8821040985997908E-2</v>
      </c>
      <c r="L59" s="128" t="e">
        <f t="shared" si="9"/>
        <v>#VALUE!</v>
      </c>
      <c r="M59" s="128">
        <f t="shared" si="10"/>
        <v>5.2642556010810818E-2</v>
      </c>
      <c r="N59" s="129">
        <f t="shared" si="11"/>
        <v>2.0350516787571417E-2</v>
      </c>
      <c r="O59" s="130" t="e">
        <f t="shared" si="12"/>
        <v>#VALUE!</v>
      </c>
      <c r="P59" s="131">
        <f t="shared" si="13"/>
        <v>0.61002186591712637</v>
      </c>
      <c r="Q59" s="131">
        <f t="shared" si="14"/>
        <v>1.0904012500844942</v>
      </c>
      <c r="R59" s="131">
        <f t="shared" si="15"/>
        <v>0.77526652014995179</v>
      </c>
      <c r="S59" s="131">
        <f t="shared" si="16"/>
        <v>0.94599431392234501</v>
      </c>
      <c r="T59" s="131">
        <f t="shared" si="17"/>
        <v>0.89982046596102261</v>
      </c>
      <c r="U59" s="131" t="e">
        <f t="shared" si="18"/>
        <v>#VALUE!</v>
      </c>
      <c r="V59" s="131">
        <f t="shared" si="19"/>
        <v>0.73564198816689763</v>
      </c>
      <c r="W59" s="132">
        <f t="shared" si="20"/>
        <v>0.58939462027348011</v>
      </c>
      <c r="X59" s="128" t="e">
        <f t="shared" si="21"/>
        <v>#VALUE!</v>
      </c>
      <c r="Y59" s="128">
        <f t="shared" si="22"/>
        <v>0.16498517176200481</v>
      </c>
      <c r="Z59" s="128">
        <f t="shared" si="23"/>
        <v>6.3561540531813329E-2</v>
      </c>
      <c r="AA59" s="128">
        <f t="shared" si="24"/>
        <v>0.15976377206869433</v>
      </c>
      <c r="AB59" s="128">
        <f t="shared" si="25"/>
        <v>6.5455730659995034E-2</v>
      </c>
      <c r="AC59" s="128">
        <f t="shared" si="26"/>
        <v>1.9129971283309809E-2</v>
      </c>
      <c r="AD59" s="128" t="e">
        <f t="shared" si="27"/>
        <v>#VALUE!</v>
      </c>
      <c r="AE59" s="128">
        <f t="shared" si="28"/>
        <v>0.12523120013218841</v>
      </c>
      <c r="AF59" s="128">
        <f t="shared" si="29"/>
        <v>0.12024138152404185</v>
      </c>
      <c r="AG59" s="130" t="e">
        <f t="shared" si="30"/>
        <v>#VALUE!</v>
      </c>
      <c r="AH59" s="131">
        <f t="shared" si="31"/>
        <v>4.5900436581762243</v>
      </c>
      <c r="AI59" s="131">
        <f t="shared" si="32"/>
        <v>9.0333895377031368</v>
      </c>
      <c r="AJ59" s="131">
        <f t="shared" si="33"/>
        <v>8.187198056784732</v>
      </c>
      <c r="AK59" s="131">
        <f t="shared" si="34"/>
        <v>19.948587281273152</v>
      </c>
      <c r="AL59" s="131">
        <f t="shared" si="35"/>
        <v>14.159563403077941</v>
      </c>
      <c r="AM59" s="131" t="e">
        <f t="shared" si="36"/>
        <v>#VALUE!</v>
      </c>
      <c r="AN59" s="131">
        <f t="shared" si="37"/>
        <v>10.760812004070582</v>
      </c>
      <c r="AO59" s="132">
        <f t="shared" si="38"/>
        <v>2.3367785838094624</v>
      </c>
    </row>
    <row r="60" spans="1:50" x14ac:dyDescent="0.2">
      <c r="A60" s="204"/>
      <c r="B60" s="96" t="s">
        <v>146</v>
      </c>
      <c r="C60" s="123">
        <v>34</v>
      </c>
      <c r="D60" s="94" t="s">
        <v>118</v>
      </c>
      <c r="E60" s="94" t="s">
        <v>120</v>
      </c>
      <c r="F60" s="127" t="e">
        <f t="shared" ref="F60:G60" si="62">X28/F28</f>
        <v>#VALUE!</v>
      </c>
      <c r="G60" s="128">
        <f t="shared" si="62"/>
        <v>5.6242847210449934E-2</v>
      </c>
      <c r="H60" s="128">
        <f t="shared" si="5"/>
        <v>8.4578209559896034E-2</v>
      </c>
      <c r="I60" s="128">
        <f t="shared" si="6"/>
        <v>8.8333326785370703E-2</v>
      </c>
      <c r="J60" s="128">
        <f t="shared" si="7"/>
        <v>8.2929916359401751E-2</v>
      </c>
      <c r="K60" s="128">
        <f t="shared" si="8"/>
        <v>8.9161026009414904E-2</v>
      </c>
      <c r="L60" s="128" t="e">
        <f t="shared" si="9"/>
        <v>#VALUE!</v>
      </c>
      <c r="M60" s="128">
        <f t="shared" si="10"/>
        <v>5.8284943856122588E-2</v>
      </c>
      <c r="N60" s="129">
        <f t="shared" si="11"/>
        <v>2.3293381969775925E-2</v>
      </c>
      <c r="O60" s="130" t="e">
        <f t="shared" si="12"/>
        <v>#VALUE!</v>
      </c>
      <c r="P60" s="131">
        <f t="shared" si="13"/>
        <v>0.53068121516920097</v>
      </c>
      <c r="Q60" s="131">
        <f t="shared" si="14"/>
        <v>0.79131529601505923</v>
      </c>
      <c r="R60" s="131">
        <f t="shared" si="15"/>
        <v>0.61766298154727162</v>
      </c>
      <c r="S60" s="131">
        <f t="shared" si="16"/>
        <v>0.84618136511443853</v>
      </c>
      <c r="T60" s="131">
        <f t="shared" si="17"/>
        <v>1.0443800527734146</v>
      </c>
      <c r="U60" s="131" t="e">
        <f t="shared" si="18"/>
        <v>#VALUE!</v>
      </c>
      <c r="V60" s="131">
        <f t="shared" si="19"/>
        <v>0.7454897309432188</v>
      </c>
      <c r="W60" s="132">
        <f t="shared" si="20"/>
        <v>0.46315789473684205</v>
      </c>
      <c r="X60" s="128" t="e">
        <f t="shared" si="21"/>
        <v>#VALUE!</v>
      </c>
      <c r="Y60" s="128">
        <f t="shared" si="22"/>
        <v>0.12444769804137058</v>
      </c>
      <c r="Z60" s="128">
        <f t="shared" si="23"/>
        <v>0.22211685431440839</v>
      </c>
      <c r="AA60" s="128">
        <f t="shared" si="24"/>
        <v>0.1352893154360012</v>
      </c>
      <c r="AB60" s="128">
        <f t="shared" si="25"/>
        <v>9.534482511914566E-2</v>
      </c>
      <c r="AC60" s="128">
        <f t="shared" si="26"/>
        <v>7.8300097606271213E-2</v>
      </c>
      <c r="AD60" s="128" t="e">
        <f t="shared" si="27"/>
        <v>#VALUE!</v>
      </c>
      <c r="AE60" s="128">
        <f t="shared" si="28"/>
        <v>0.13750116668833814</v>
      </c>
      <c r="AF60" s="128">
        <f t="shared" si="29"/>
        <v>7.7331943720687857E-2</v>
      </c>
      <c r="AG60" s="130" t="e">
        <f t="shared" si="30"/>
        <v>#VALUE!</v>
      </c>
      <c r="AH60" s="131">
        <f t="shared" si="31"/>
        <v>4.8423943428177436</v>
      </c>
      <c r="AI60" s="131">
        <f t="shared" si="32"/>
        <v>8.0497471175569544</v>
      </c>
      <c r="AJ60" s="131">
        <f t="shared" si="33"/>
        <v>6.9600069327663521</v>
      </c>
      <c r="AK60" s="131">
        <f t="shared" si="34"/>
        <v>17.443900127258967</v>
      </c>
      <c r="AL60" s="131">
        <f t="shared" si="35"/>
        <v>18.229671429246768</v>
      </c>
      <c r="AM60" s="131" t="e">
        <f t="shared" si="36"/>
        <v>#VALUE!</v>
      </c>
      <c r="AN60" s="131">
        <f t="shared" si="37"/>
        <v>9.2937961902529374</v>
      </c>
      <c r="AO60" s="132">
        <f t="shared" si="38"/>
        <v>1.7926003126628451</v>
      </c>
    </row>
    <row r="61" spans="1:50" x14ac:dyDescent="0.2">
      <c r="A61" s="204"/>
      <c r="B61" s="96" t="s">
        <v>147</v>
      </c>
      <c r="C61" s="123">
        <v>34</v>
      </c>
      <c r="D61" s="94" t="s">
        <v>118</v>
      </c>
      <c r="E61" s="94" t="s">
        <v>120</v>
      </c>
      <c r="F61" s="127" t="e">
        <f t="shared" ref="F61:G61" si="63">X29/F29</f>
        <v>#VALUE!</v>
      </c>
      <c r="G61" s="128">
        <f t="shared" si="63"/>
        <v>3.2509500193300504E-2</v>
      </c>
      <c r="H61" s="128">
        <f t="shared" si="5"/>
        <v>5.2286942638709137E-2</v>
      </c>
      <c r="I61" s="128">
        <f t="shared" si="6"/>
        <v>8.1667081975960509E-2</v>
      </c>
      <c r="J61" s="128">
        <f t="shared" si="7"/>
        <v>7.8828500674936713E-2</v>
      </c>
      <c r="K61" s="128">
        <f t="shared" si="8"/>
        <v>6.4528619548653798E-2</v>
      </c>
      <c r="L61" s="128" t="e">
        <f t="shared" si="9"/>
        <v>#VALUE!</v>
      </c>
      <c r="M61" s="128">
        <f t="shared" si="10"/>
        <v>6.7947488848328921E-2</v>
      </c>
      <c r="N61" s="129">
        <f t="shared" si="11"/>
        <v>1.9729729729729729E-2</v>
      </c>
      <c r="O61" s="130" t="e">
        <f t="shared" si="12"/>
        <v>#VALUE!</v>
      </c>
      <c r="P61" s="131">
        <f t="shared" si="13"/>
        <v>0.42424954550675292</v>
      </c>
      <c r="Q61" s="131">
        <f t="shared" si="14"/>
        <v>0.89445337532493518</v>
      </c>
      <c r="R61" s="131">
        <f t="shared" si="15"/>
        <v>0.67240322541781006</v>
      </c>
      <c r="S61" s="131">
        <f t="shared" si="16"/>
        <v>0.9180717257120008</v>
      </c>
      <c r="T61" s="131">
        <f t="shared" si="17"/>
        <v>0.72757997011721343</v>
      </c>
      <c r="U61" s="131" t="e">
        <f t="shared" si="18"/>
        <v>#VALUE!</v>
      </c>
      <c r="V61" s="131">
        <f t="shared" si="19"/>
        <v>0.84934020026873902</v>
      </c>
      <c r="W61" s="132">
        <f t="shared" si="20"/>
        <v>0.47590090090090093</v>
      </c>
      <c r="X61" s="128" t="e">
        <f t="shared" si="21"/>
        <v>#VALUE!</v>
      </c>
      <c r="Y61" s="128">
        <f t="shared" si="22"/>
        <v>0.12090270694008448</v>
      </c>
      <c r="Z61" s="128">
        <f t="shared" si="23"/>
        <v>0.10559608339911673</v>
      </c>
      <c r="AA61" s="128">
        <f t="shared" si="24"/>
        <v>0.13969564368251525</v>
      </c>
      <c r="AB61" s="128">
        <f t="shared" si="25"/>
        <v>0.22285078128302449</v>
      </c>
      <c r="AC61" s="128">
        <f t="shared" si="26"/>
        <v>0.20454478110467211</v>
      </c>
      <c r="AD61" s="128" t="e">
        <f t="shared" si="27"/>
        <v>#VALUE!</v>
      </c>
      <c r="AE61" s="128">
        <f t="shared" si="28"/>
        <v>0.15200716912189596</v>
      </c>
      <c r="AF61" s="128">
        <f t="shared" si="29"/>
        <v>7.6801801801801808E-2</v>
      </c>
      <c r="AG61" s="130" t="e">
        <f t="shared" si="30"/>
        <v>#VALUE!</v>
      </c>
      <c r="AH61" s="131">
        <f t="shared" si="31"/>
        <v>4.7327350627750429</v>
      </c>
      <c r="AI61" s="131">
        <f t="shared" si="32"/>
        <v>7.6903049454653081</v>
      </c>
      <c r="AJ61" s="131">
        <f t="shared" si="33"/>
        <v>8.4899572151669194</v>
      </c>
      <c r="AK61" s="131">
        <f t="shared" si="34"/>
        <v>20.770406187112776</v>
      </c>
      <c r="AL61" s="131">
        <f t="shared" si="35"/>
        <v>13.887151076794975</v>
      </c>
      <c r="AM61" s="131" t="e">
        <f t="shared" si="36"/>
        <v>#VALUE!</v>
      </c>
      <c r="AN61" s="131">
        <f t="shared" si="37"/>
        <v>12.700318464998384</v>
      </c>
      <c r="AO61" s="132">
        <f t="shared" si="38"/>
        <v>1.6396396396396395</v>
      </c>
    </row>
    <row r="62" spans="1:50" x14ac:dyDescent="0.2">
      <c r="A62" s="204"/>
      <c r="B62" s="96" t="s">
        <v>148</v>
      </c>
      <c r="C62" s="123">
        <v>34</v>
      </c>
      <c r="D62" s="94" t="s">
        <v>118</v>
      </c>
      <c r="E62" s="94" t="s">
        <v>120</v>
      </c>
      <c r="F62" s="127" t="e">
        <f t="shared" ref="F62:G62" si="64">X30/F30</f>
        <v>#VALUE!</v>
      </c>
      <c r="G62" s="128">
        <f t="shared" si="64"/>
        <v>4.5637829153149664E-2</v>
      </c>
      <c r="H62" s="128">
        <f t="shared" si="5"/>
        <v>7.6340733093892318E-2</v>
      </c>
      <c r="I62" s="128">
        <f t="shared" si="6"/>
        <v>8.2057946223706629E-2</v>
      </c>
      <c r="J62" s="128">
        <f t="shared" si="7"/>
        <v>9.1554233151458844E-2</v>
      </c>
      <c r="K62" s="128">
        <f t="shared" si="8"/>
        <v>6.4006674259311142E-2</v>
      </c>
      <c r="L62" s="128" t="e">
        <f t="shared" si="9"/>
        <v>#VALUE!</v>
      </c>
      <c r="M62" s="128">
        <f t="shared" si="10"/>
        <v>6.6521648244669176E-2</v>
      </c>
      <c r="N62" s="129">
        <f t="shared" si="11"/>
        <v>2.3650760575119816E-2</v>
      </c>
      <c r="O62" s="130" t="e">
        <f t="shared" si="12"/>
        <v>#VALUE!</v>
      </c>
      <c r="P62" s="131">
        <f t="shared" si="13"/>
        <v>0.4201614432924522</v>
      </c>
      <c r="Q62" s="131">
        <f t="shared" si="14"/>
        <v>0.8854348314021705</v>
      </c>
      <c r="R62" s="131">
        <f t="shared" si="15"/>
        <v>0.75918462737991732</v>
      </c>
      <c r="S62" s="131">
        <f t="shared" si="16"/>
        <v>0.89713984826139459</v>
      </c>
      <c r="T62" s="131">
        <f t="shared" si="17"/>
        <v>0.93504553320057604</v>
      </c>
      <c r="U62" s="131" t="e">
        <f t="shared" si="18"/>
        <v>#VALUE!</v>
      </c>
      <c r="V62" s="131">
        <f t="shared" si="19"/>
        <v>0.77225269646662231</v>
      </c>
      <c r="W62" s="132">
        <f t="shared" si="20"/>
        <v>0.45134403000625128</v>
      </c>
      <c r="X62" s="128" t="e">
        <f t="shared" si="21"/>
        <v>#VALUE!</v>
      </c>
      <c r="Y62" s="128">
        <f t="shared" si="22"/>
        <v>0.10687199505653414</v>
      </c>
      <c r="Z62" s="128">
        <f t="shared" si="23"/>
        <v>0.11840743088734147</v>
      </c>
      <c r="AA62" s="128">
        <f t="shared" si="24"/>
        <v>0.1207278304276484</v>
      </c>
      <c r="AB62" s="128">
        <f t="shared" si="25"/>
        <v>0.1427856030716953</v>
      </c>
      <c r="AC62" s="128">
        <f t="shared" si="26"/>
        <v>0.17613698942155132</v>
      </c>
      <c r="AD62" s="128" t="e">
        <f t="shared" si="27"/>
        <v>#VALUE!</v>
      </c>
      <c r="AE62" s="128">
        <f t="shared" si="28"/>
        <v>0.12679977019561031</v>
      </c>
      <c r="AF62" s="128">
        <f t="shared" si="29"/>
        <v>8.1787872473431958E-2</v>
      </c>
      <c r="AG62" s="130" t="e">
        <f t="shared" si="30"/>
        <v>#VALUE!</v>
      </c>
      <c r="AH62" s="131">
        <f t="shared" si="31"/>
        <v>4.8211444450160101</v>
      </c>
      <c r="AI62" s="131">
        <f t="shared" si="32"/>
        <v>7.3657966847722047</v>
      </c>
      <c r="AJ62" s="131">
        <f t="shared" si="33"/>
        <v>7.5259650104118272</v>
      </c>
      <c r="AK62" s="131">
        <f t="shared" si="34"/>
        <v>18.818256410809809</v>
      </c>
      <c r="AL62" s="131">
        <f t="shared" si="35"/>
        <v>15.801604451218585</v>
      </c>
      <c r="AM62" s="131" t="e">
        <f t="shared" si="36"/>
        <v>#VALUE!</v>
      </c>
      <c r="AN62" s="131">
        <f t="shared" si="37"/>
        <v>10.383079516160841</v>
      </c>
      <c r="AO62" s="132">
        <f t="shared" si="38"/>
        <v>1.8389247759949989</v>
      </c>
    </row>
    <row r="63" spans="1:50" x14ac:dyDescent="0.2">
      <c r="A63" s="204"/>
      <c r="B63" s="96" t="s">
        <v>149</v>
      </c>
      <c r="C63" s="123">
        <v>34</v>
      </c>
      <c r="D63" s="94" t="s">
        <v>118</v>
      </c>
      <c r="E63" s="94" t="s">
        <v>120</v>
      </c>
      <c r="F63" s="127" t="e">
        <f t="shared" ref="F63:G63" si="65">X31/F31</f>
        <v>#VALUE!</v>
      </c>
      <c r="G63" s="128">
        <f t="shared" si="65"/>
        <v>7.0705172113385242E-2</v>
      </c>
      <c r="H63" s="128">
        <f t="shared" si="5"/>
        <v>5.7457009251895917E-2</v>
      </c>
      <c r="I63" s="128">
        <f t="shared" si="6"/>
        <v>9.5551857918482239E-2</v>
      </c>
      <c r="J63" s="128">
        <f t="shared" si="7"/>
        <v>8.9141094859103945E-2</v>
      </c>
      <c r="K63" s="128">
        <f t="shared" si="8"/>
        <v>0.10341048647269779</v>
      </c>
      <c r="L63" s="128" t="e">
        <f t="shared" si="9"/>
        <v>#VALUE!</v>
      </c>
      <c r="M63" s="128">
        <f t="shared" si="10"/>
        <v>5.4611983624647635E-2</v>
      </c>
      <c r="N63" s="129">
        <f t="shared" si="11"/>
        <v>5.3963299281119939E-2</v>
      </c>
      <c r="O63" s="130" t="e">
        <f t="shared" si="12"/>
        <v>#VALUE!</v>
      </c>
      <c r="P63" s="131">
        <f t="shared" si="13"/>
        <v>0.30870740181214096</v>
      </c>
      <c r="Q63" s="131">
        <f t="shared" si="14"/>
        <v>0.84428656349055642</v>
      </c>
      <c r="R63" s="131">
        <f t="shared" si="15"/>
        <v>0.6950943357267193</v>
      </c>
      <c r="S63" s="131">
        <f t="shared" si="16"/>
        <v>0.92931317383790324</v>
      </c>
      <c r="T63" s="131">
        <f t="shared" si="17"/>
        <v>1.1586756444639597</v>
      </c>
      <c r="U63" s="131" t="e">
        <f t="shared" si="18"/>
        <v>#VALUE!</v>
      </c>
      <c r="V63" s="131">
        <f t="shared" si="19"/>
        <v>0.64628498441545856</v>
      </c>
      <c r="W63" s="132">
        <f t="shared" si="20"/>
        <v>0.33692773363601963</v>
      </c>
      <c r="X63" s="128" t="e">
        <f t="shared" si="21"/>
        <v>#VALUE!</v>
      </c>
      <c r="Y63" s="128">
        <f t="shared" si="22"/>
        <v>0.11739152987068283</v>
      </c>
      <c r="Z63" s="128">
        <f t="shared" si="23"/>
        <v>0.15416607509750352</v>
      </c>
      <c r="AA63" s="128">
        <f t="shared" si="24"/>
        <v>0.15087403051601886</v>
      </c>
      <c r="AB63" s="128">
        <f t="shared" si="25"/>
        <v>0.13938677687374509</v>
      </c>
      <c r="AC63" s="128">
        <f t="shared" si="26"/>
        <v>0.20213125429100262</v>
      </c>
      <c r="AD63" s="128" t="e">
        <f t="shared" si="27"/>
        <v>#VALUE!</v>
      </c>
      <c r="AE63" s="128">
        <f t="shared" si="28"/>
        <v>0.11643849890665321</v>
      </c>
      <c r="AF63" s="128">
        <f t="shared" si="29"/>
        <v>7.3259553537646613E-2</v>
      </c>
      <c r="AG63" s="130" t="e">
        <f t="shared" si="30"/>
        <v>#VALUE!</v>
      </c>
      <c r="AH63" s="131">
        <f t="shared" si="31"/>
        <v>4.9930970016000451</v>
      </c>
      <c r="AI63" s="131">
        <f t="shared" si="32"/>
        <v>8.2725493647417423</v>
      </c>
      <c r="AJ63" s="131">
        <f t="shared" si="33"/>
        <v>7.242905778934408</v>
      </c>
      <c r="AK63" s="131">
        <f t="shared" si="34"/>
        <v>22.124062432028456</v>
      </c>
      <c r="AL63" s="131">
        <f t="shared" si="35"/>
        <v>19.902341827853931</v>
      </c>
      <c r="AM63" s="131" t="e">
        <f t="shared" si="36"/>
        <v>#VALUE!</v>
      </c>
      <c r="AN63" s="131">
        <f t="shared" si="37"/>
        <v>8.4385718952028572</v>
      </c>
      <c r="AO63" s="132">
        <f t="shared" si="38"/>
        <v>1.6363980325387817</v>
      </c>
    </row>
    <row r="64" spans="1:50" ht="17" thickBot="1" x14ac:dyDescent="0.25">
      <c r="A64" s="205"/>
      <c r="B64" s="160" t="s">
        <v>150</v>
      </c>
      <c r="C64" s="124">
        <v>34</v>
      </c>
      <c r="D64" s="101" t="s">
        <v>118</v>
      </c>
      <c r="E64" s="101" t="s">
        <v>120</v>
      </c>
      <c r="F64" s="145" t="e">
        <f>X32/F32</f>
        <v>#VALUE!</v>
      </c>
      <c r="G64" s="146">
        <f>Y32/G32</f>
        <v>2.3746917046028281E-2</v>
      </c>
      <c r="H64" s="146">
        <f t="shared" si="5"/>
        <v>4.5510006519209119E-2</v>
      </c>
      <c r="I64" s="146">
        <f t="shared" si="6"/>
        <v>4.3959116299307738E-2</v>
      </c>
      <c r="J64" s="146">
        <f t="shared" si="7"/>
        <v>6.8507482877840017E-2</v>
      </c>
      <c r="K64" s="146">
        <f t="shared" si="8"/>
        <v>7.2037613292434646E-2</v>
      </c>
      <c r="L64" s="146" t="e">
        <f t="shared" si="9"/>
        <v>#VALUE!</v>
      </c>
      <c r="M64" s="146">
        <f t="shared" si="10"/>
        <v>4.040306747953535E-2</v>
      </c>
      <c r="N64" s="147">
        <f t="shared" si="11"/>
        <v>4.3130434782608695E-2</v>
      </c>
      <c r="O64" s="148" t="e">
        <f t="shared" si="12"/>
        <v>#VALUE!</v>
      </c>
      <c r="P64" s="149">
        <f t="shared" si="13"/>
        <v>0.35116407769086438</v>
      </c>
      <c r="Q64" s="149">
        <f t="shared" si="14"/>
        <v>0.75426215469969005</v>
      </c>
      <c r="R64" s="149">
        <f t="shared" si="15"/>
        <v>0.47361227585962157</v>
      </c>
      <c r="S64" s="149">
        <f t="shared" si="16"/>
        <v>0.69892740896826433</v>
      </c>
      <c r="T64" s="149">
        <f t="shared" si="17"/>
        <v>0.79275862294184907</v>
      </c>
      <c r="U64" s="149" t="e">
        <f t="shared" si="18"/>
        <v>#VALUE!</v>
      </c>
      <c r="V64" s="149">
        <f t="shared" si="19"/>
        <v>0.53913723406993286</v>
      </c>
      <c r="W64" s="150">
        <f t="shared" si="20"/>
        <v>0.39084057971014491</v>
      </c>
      <c r="X64" s="146" t="e">
        <f>AP32/F32</f>
        <v>#VALUE!</v>
      </c>
      <c r="Y64" s="146">
        <f t="shared" si="22"/>
        <v>9.9828157211634447E-2</v>
      </c>
      <c r="Z64" s="146">
        <f t="shared" si="23"/>
        <v>0.14425808198311696</v>
      </c>
      <c r="AA64" s="146">
        <f t="shared" si="24"/>
        <v>9.6805565150445277E-2</v>
      </c>
      <c r="AB64" s="146">
        <f t="shared" si="25"/>
        <v>0.17214949998615162</v>
      </c>
      <c r="AC64" s="146">
        <f t="shared" si="26"/>
        <v>0.15694976677721287</v>
      </c>
      <c r="AD64" s="146" t="e">
        <f t="shared" si="27"/>
        <v>#VALUE!</v>
      </c>
      <c r="AE64" s="146">
        <f t="shared" si="28"/>
        <v>0.10168308829390471</v>
      </c>
      <c r="AF64" s="146">
        <f t="shared" si="29"/>
        <v>6.2840579710144936E-2</v>
      </c>
      <c r="AG64" s="148" t="e">
        <f>O32/F32</f>
        <v>#VALUE!</v>
      </c>
      <c r="AH64" s="149">
        <f t="shared" si="31"/>
        <v>3.6187891819017524</v>
      </c>
      <c r="AI64" s="149">
        <f t="shared" si="32"/>
        <v>7.8758909419157712</v>
      </c>
      <c r="AJ64" s="149">
        <f t="shared" si="33"/>
        <v>5.0080598006193071</v>
      </c>
      <c r="AK64" s="149">
        <f t="shared" si="34"/>
        <v>18.427092464050162</v>
      </c>
      <c r="AL64" s="149">
        <f t="shared" si="35"/>
        <v>13.380604788933731</v>
      </c>
      <c r="AM64" s="149" t="e">
        <f t="shared" si="36"/>
        <v>#VALUE!</v>
      </c>
      <c r="AN64" s="149">
        <f t="shared" si="37"/>
        <v>7.4523909833234514</v>
      </c>
      <c r="AO64" s="150">
        <f t="shared" si="38"/>
        <v>1.4685990338164252</v>
      </c>
    </row>
    <row r="65" spans="1:50" x14ac:dyDescent="0.2">
      <c r="A65" s="220" t="s">
        <v>132</v>
      </c>
      <c r="B65" s="158"/>
      <c r="C65" s="125"/>
      <c r="D65" s="113"/>
      <c r="E65" s="114"/>
      <c r="F65" s="206" t="s">
        <v>15</v>
      </c>
      <c r="G65" s="207"/>
      <c r="H65" s="207"/>
      <c r="I65" s="207"/>
      <c r="J65" s="207"/>
      <c r="K65" s="207"/>
      <c r="L65" s="207"/>
      <c r="M65" s="207"/>
      <c r="N65" s="208"/>
      <c r="O65" s="206" t="s">
        <v>16</v>
      </c>
      <c r="P65" s="207"/>
      <c r="Q65" s="207"/>
      <c r="R65" s="207"/>
      <c r="S65" s="207"/>
      <c r="T65" s="207"/>
      <c r="U65" s="207"/>
      <c r="V65" s="207"/>
      <c r="W65" s="208"/>
      <c r="X65" s="209" t="s">
        <v>17</v>
      </c>
      <c r="Y65" s="209"/>
      <c r="Z65" s="209"/>
      <c r="AA65" s="209"/>
      <c r="AB65" s="209"/>
      <c r="AC65" s="209"/>
      <c r="AD65" s="209"/>
      <c r="AE65" s="209"/>
      <c r="AF65" s="210"/>
      <c r="AG65" s="151"/>
      <c r="AH65" s="151"/>
      <c r="AI65" s="151"/>
      <c r="AJ65" s="151"/>
      <c r="AK65" s="151"/>
      <c r="AL65" s="151"/>
      <c r="AM65" s="151"/>
      <c r="AN65" s="151"/>
      <c r="AO65" s="151"/>
    </row>
    <row r="66" spans="1:50" x14ac:dyDescent="0.2">
      <c r="A66" s="221"/>
      <c r="B66" s="121" t="s">
        <v>121</v>
      </c>
      <c r="C66" s="121" t="s">
        <v>38</v>
      </c>
      <c r="D66" s="103" t="s">
        <v>122</v>
      </c>
      <c r="E66" s="103" t="s">
        <v>123</v>
      </c>
      <c r="F66" s="152" t="s">
        <v>33</v>
      </c>
      <c r="G66" s="153" t="s">
        <v>28</v>
      </c>
      <c r="H66" s="153" t="s">
        <v>29</v>
      </c>
      <c r="I66" s="153" t="s">
        <v>27</v>
      </c>
      <c r="J66" s="153" t="s">
        <v>129</v>
      </c>
      <c r="K66" s="153" t="s">
        <v>130</v>
      </c>
      <c r="L66" s="153" t="s">
        <v>82</v>
      </c>
      <c r="M66" s="153" t="s">
        <v>81</v>
      </c>
      <c r="N66" s="154" t="s">
        <v>35</v>
      </c>
      <c r="O66" s="152" t="s">
        <v>33</v>
      </c>
      <c r="P66" s="153" t="s">
        <v>28</v>
      </c>
      <c r="Q66" s="153" t="s">
        <v>29</v>
      </c>
      <c r="R66" s="153" t="s">
        <v>27</v>
      </c>
      <c r="S66" s="153" t="s">
        <v>129</v>
      </c>
      <c r="T66" s="153" t="s">
        <v>130</v>
      </c>
      <c r="U66" s="153" t="s">
        <v>82</v>
      </c>
      <c r="V66" s="153" t="s">
        <v>81</v>
      </c>
      <c r="W66" s="154" t="s">
        <v>35</v>
      </c>
      <c r="X66" s="153" t="s">
        <v>33</v>
      </c>
      <c r="Y66" s="153" t="s">
        <v>28</v>
      </c>
      <c r="Z66" s="153" t="s">
        <v>29</v>
      </c>
      <c r="AA66" s="153" t="s">
        <v>27</v>
      </c>
      <c r="AB66" s="153" t="s">
        <v>129</v>
      </c>
      <c r="AC66" s="153" t="s">
        <v>130</v>
      </c>
      <c r="AD66" s="153" t="s">
        <v>82</v>
      </c>
      <c r="AE66" s="153" t="s">
        <v>81</v>
      </c>
      <c r="AF66" s="154" t="s">
        <v>35</v>
      </c>
      <c r="AG66" s="151"/>
      <c r="AH66" s="151"/>
      <c r="AI66" s="151"/>
      <c r="AJ66" s="151"/>
      <c r="AK66" s="151"/>
      <c r="AL66" s="151"/>
      <c r="AM66" s="151"/>
      <c r="AN66" s="151"/>
      <c r="AO66" s="151"/>
      <c r="AP66" s="115"/>
      <c r="AQ66" s="115"/>
      <c r="AR66" s="115"/>
      <c r="AS66" s="115"/>
      <c r="AT66" s="115"/>
      <c r="AU66" s="115"/>
      <c r="AV66" s="115"/>
      <c r="AW66" s="115"/>
      <c r="AX66" s="115"/>
    </row>
    <row r="67" spans="1:50" x14ac:dyDescent="0.2">
      <c r="A67" s="221"/>
      <c r="B67" s="96">
        <v>1</v>
      </c>
      <c r="C67" s="96">
        <v>23</v>
      </c>
      <c r="D67" s="94" t="s">
        <v>116</v>
      </c>
      <c r="E67" s="94" t="s">
        <v>117</v>
      </c>
      <c r="F67" s="127">
        <f>X3/AG3</f>
        <v>9.3208447435577074E-2</v>
      </c>
      <c r="G67" s="128" t="e">
        <f t="shared" ref="G67:N67" si="66">Y3/AH3</f>
        <v>#VALUE!</v>
      </c>
      <c r="H67" s="128" t="e">
        <f t="shared" si="66"/>
        <v>#VALUE!</v>
      </c>
      <c r="I67" s="128">
        <f t="shared" si="66"/>
        <v>0.15608811201941175</v>
      </c>
      <c r="J67" s="128">
        <f t="shared" si="66"/>
        <v>0.12536791302562281</v>
      </c>
      <c r="K67" s="128">
        <f t="shared" si="66"/>
        <v>8.656768278500987E-2</v>
      </c>
      <c r="L67" s="128">
        <f t="shared" si="66"/>
        <v>0.17038329953404116</v>
      </c>
      <c r="M67" s="128">
        <f t="shared" si="66"/>
        <v>0.14245407821176956</v>
      </c>
      <c r="N67" s="129">
        <f t="shared" si="66"/>
        <v>0.11301445535615984</v>
      </c>
      <c r="O67" s="127">
        <f>X3/AP3</f>
        <v>9.2385464212028783</v>
      </c>
      <c r="P67" s="128" t="e">
        <f t="shared" ref="P67:W67" si="67">Y3/AQ3</f>
        <v>#VALUE!</v>
      </c>
      <c r="Q67" s="128" t="e">
        <f t="shared" si="67"/>
        <v>#VALUE!</v>
      </c>
      <c r="R67" s="128">
        <f t="shared" si="67"/>
        <v>0.89019337525182163</v>
      </c>
      <c r="S67" s="128">
        <f t="shared" si="67"/>
        <v>0.74907614242417309</v>
      </c>
      <c r="T67" s="128">
        <f t="shared" si="67"/>
        <v>0.67007578718906768</v>
      </c>
      <c r="U67" s="128">
        <f t="shared" si="67"/>
        <v>1.0357020864386082</v>
      </c>
      <c r="V67" s="128">
        <f t="shared" si="67"/>
        <v>0.75777520363095674</v>
      </c>
      <c r="W67" s="129">
        <f t="shared" si="67"/>
        <v>0.7960578525443136</v>
      </c>
      <c r="X67" s="128">
        <f>AP3/AG3</f>
        <v>1.0089081462172394E-2</v>
      </c>
      <c r="Y67" s="128" t="e">
        <f t="shared" ref="Y67:AF67" si="68">AQ3/AH3</f>
        <v>#VALUE!</v>
      </c>
      <c r="Z67" s="128" t="e">
        <f t="shared" si="68"/>
        <v>#VALUE!</v>
      </c>
      <c r="AA67" s="128">
        <f t="shared" si="68"/>
        <v>0.17534180365615157</v>
      </c>
      <c r="AB67" s="128">
        <f t="shared" si="68"/>
        <v>0.16736337726616815</v>
      </c>
      <c r="AC67" s="128">
        <f t="shared" si="68"/>
        <v>0.12919088324047151</v>
      </c>
      <c r="AD67" s="128">
        <f t="shared" si="68"/>
        <v>0.16450995104193095</v>
      </c>
      <c r="AE67" s="128">
        <f t="shared" si="68"/>
        <v>0.18798989136776501</v>
      </c>
      <c r="AF67" s="129">
        <f t="shared" si="68"/>
        <v>0.14196764091321959</v>
      </c>
      <c r="AG67" s="151"/>
      <c r="AH67" s="151"/>
      <c r="AI67" s="151"/>
      <c r="AJ67" s="151"/>
      <c r="AK67" s="151"/>
      <c r="AL67" s="151"/>
      <c r="AM67" s="151"/>
      <c r="AN67" s="151"/>
      <c r="AO67" s="151"/>
      <c r="AP67" s="115"/>
      <c r="AQ67" s="115"/>
      <c r="AR67" s="115"/>
      <c r="AS67" s="115"/>
      <c r="AT67" s="115"/>
      <c r="AU67" s="115"/>
      <c r="AV67" s="115"/>
      <c r="AW67" s="115"/>
      <c r="AX67" s="115"/>
    </row>
    <row r="68" spans="1:50" x14ac:dyDescent="0.2">
      <c r="A68" s="221"/>
      <c r="B68" s="96">
        <v>2</v>
      </c>
      <c r="C68" s="96">
        <v>23</v>
      </c>
      <c r="D68" s="94" t="s">
        <v>116</v>
      </c>
      <c r="E68" s="94" t="s">
        <v>117</v>
      </c>
      <c r="F68" s="127" t="e">
        <f t="shared" ref="F68:F96" si="69">X4/AG4</f>
        <v>#VALUE!</v>
      </c>
      <c r="G68" s="128">
        <f t="shared" ref="G68:G96" si="70">Y4/AH4</f>
        <v>8.6455052848534372E-2</v>
      </c>
      <c r="H68" s="128" t="e">
        <f t="shared" ref="H68:H96" si="71">Z4/AI4</f>
        <v>#VALUE!</v>
      </c>
      <c r="I68" s="128">
        <f t="shared" ref="I68:I96" si="72">AA4/AJ4</f>
        <v>9.7613419996226566E-2</v>
      </c>
      <c r="J68" s="128">
        <f t="shared" ref="J68:J96" si="73">AB4/AK4</f>
        <v>7.8931113822741247E-2</v>
      </c>
      <c r="K68" s="128">
        <f t="shared" ref="K68:K96" si="74">AC4/AL4</f>
        <v>6.3621059925427451E-2</v>
      </c>
      <c r="L68" s="128">
        <f t="shared" ref="L68:L96" si="75">AD4/AM4</f>
        <v>6.6508941715267694E-2</v>
      </c>
      <c r="M68" s="128">
        <f t="shared" ref="M68:M96" si="76">AE4/AN4</f>
        <v>7.937091584296041E-2</v>
      </c>
      <c r="N68" s="129">
        <f t="shared" ref="N68:N96" si="77">AF4/AO4</f>
        <v>0.10249846852988487</v>
      </c>
      <c r="O68" s="127" t="e">
        <f t="shared" ref="O68:O96" si="78">X4/AP4</f>
        <v>#VALUE!</v>
      </c>
      <c r="P68" s="128">
        <f t="shared" ref="P68:P96" si="79">Y4/AQ4</f>
        <v>0.37306925847314404</v>
      </c>
      <c r="Q68" s="128" t="e">
        <f t="shared" ref="Q68:Q96" si="80">Z4/AR4</f>
        <v>#VALUE!</v>
      </c>
      <c r="R68" s="128">
        <f t="shared" ref="R68:R96" si="81">AA4/AS4</f>
        <v>0.50021743980119304</v>
      </c>
      <c r="S68" s="128">
        <f t="shared" ref="S68:S96" si="82">AB4/AT4</f>
        <v>0.4346569661017769</v>
      </c>
      <c r="T68" s="128">
        <f t="shared" ref="T68:T96" si="83">AC4/AU4</f>
        <v>0.3785357174973471</v>
      </c>
      <c r="U68" s="128">
        <f t="shared" ref="U68:U96" si="84">AD4/AV4</f>
        <v>0.4204642292899507</v>
      </c>
      <c r="V68" s="128">
        <f t="shared" ref="V68:V96" si="85">AE4/AW4</f>
        <v>0.39942477834214651</v>
      </c>
      <c r="W68" s="129">
        <f t="shared" ref="W68:W96" si="86">AF4/AX4</f>
        <v>0.58108178147586331</v>
      </c>
      <c r="X68" s="128" t="e">
        <f t="shared" ref="X68:X96" si="87">AP4/AG4</f>
        <v>#VALUE!</v>
      </c>
      <c r="Y68" s="128">
        <f t="shared" ref="Y68:Y96" si="88">AQ4/AH4</f>
        <v>0.23173995413711629</v>
      </c>
      <c r="Z68" s="128" t="e">
        <f t="shared" ref="Z68:Z96" si="89">AR4/AI4</f>
        <v>#VALUE!</v>
      </c>
      <c r="AA68" s="128">
        <f t="shared" ref="AA68:AA96" si="90">AS4/AJ4</f>
        <v>0.19514197672720518</v>
      </c>
      <c r="AB68" s="128">
        <f t="shared" ref="AB68:AB96" si="91">AT4/AK4</f>
        <v>0.18159403846816335</v>
      </c>
      <c r="AC68" s="128">
        <f t="shared" ref="AC68:AC96" si="92">AU4/AL4</f>
        <v>0.16807148436626282</v>
      </c>
      <c r="AD68" s="128">
        <f t="shared" ref="AD68:AD96" si="93">AV4/AM4</f>
        <v>0.15817978577531586</v>
      </c>
      <c r="AE68" s="128">
        <f t="shared" ref="AE68:AE96" si="94">AW4/AN4</f>
        <v>0.19871304973216117</v>
      </c>
      <c r="AF68" s="129">
        <f t="shared" ref="AF68:AF96" si="95">AX4/AO4</f>
        <v>0.17639250067271711</v>
      </c>
      <c r="AG68" s="151"/>
      <c r="AH68" s="151"/>
      <c r="AI68" s="151"/>
      <c r="AJ68" s="151"/>
      <c r="AK68" s="151"/>
      <c r="AL68" s="151"/>
      <c r="AM68" s="151"/>
      <c r="AN68" s="151"/>
      <c r="AO68" s="151"/>
      <c r="AP68" s="115"/>
      <c r="AQ68" s="115"/>
      <c r="AR68" s="115"/>
      <c r="AS68" s="115"/>
      <c r="AT68" s="115"/>
      <c r="AU68" s="115"/>
      <c r="AV68" s="115"/>
      <c r="AW68" s="115"/>
      <c r="AX68" s="115"/>
    </row>
    <row r="69" spans="1:50" x14ac:dyDescent="0.2">
      <c r="A69" s="221"/>
      <c r="B69" s="96">
        <v>3</v>
      </c>
      <c r="C69" s="96">
        <v>25</v>
      </c>
      <c r="D69" s="94" t="s">
        <v>116</v>
      </c>
      <c r="E69" s="94" t="s">
        <v>117</v>
      </c>
      <c r="F69" s="127" t="e">
        <f t="shared" si="69"/>
        <v>#VALUE!</v>
      </c>
      <c r="G69" s="128">
        <f t="shared" si="70"/>
        <v>8.5925272010642026E-2</v>
      </c>
      <c r="H69" s="128">
        <f t="shared" si="71"/>
        <v>0.10559885785182263</v>
      </c>
      <c r="I69" s="128">
        <f t="shared" si="72"/>
        <v>0.10399479006085388</v>
      </c>
      <c r="J69" s="128" t="e">
        <f t="shared" si="73"/>
        <v>#VALUE!</v>
      </c>
      <c r="K69" s="128" t="e">
        <f t="shared" si="74"/>
        <v>#VALUE!</v>
      </c>
      <c r="L69" s="128" t="e">
        <f t="shared" si="75"/>
        <v>#VALUE!</v>
      </c>
      <c r="M69" s="128" t="e">
        <f t="shared" si="76"/>
        <v>#VALUE!</v>
      </c>
      <c r="N69" s="129" t="e">
        <f t="shared" si="77"/>
        <v>#VALUE!</v>
      </c>
      <c r="O69" s="127" t="e">
        <f t="shared" si="78"/>
        <v>#VALUE!</v>
      </c>
      <c r="P69" s="128">
        <f t="shared" si="79"/>
        <v>8.865650840228316E-2</v>
      </c>
      <c r="Q69" s="128">
        <f t="shared" si="80"/>
        <v>0.37052828575377317</v>
      </c>
      <c r="R69" s="128">
        <f t="shared" si="81"/>
        <v>0.51357768111641688</v>
      </c>
      <c r="S69" s="128" t="e">
        <f t="shared" si="82"/>
        <v>#VALUE!</v>
      </c>
      <c r="T69" s="128" t="e">
        <f t="shared" si="83"/>
        <v>#VALUE!</v>
      </c>
      <c r="U69" s="128" t="e">
        <f t="shared" si="84"/>
        <v>#VALUE!</v>
      </c>
      <c r="V69" s="128" t="e">
        <f t="shared" si="85"/>
        <v>#VALUE!</v>
      </c>
      <c r="W69" s="129" t="e">
        <f t="shared" si="86"/>
        <v>#VALUE!</v>
      </c>
      <c r="X69" s="128" t="e">
        <f t="shared" si="87"/>
        <v>#VALUE!</v>
      </c>
      <c r="Y69" s="128">
        <f t="shared" si="88"/>
        <v>0.96919305259295785</v>
      </c>
      <c r="Z69" s="128">
        <f t="shared" si="89"/>
        <v>0.28499540227273268</v>
      </c>
      <c r="AA69" s="128">
        <f t="shared" si="90"/>
        <v>0.20249086727209339</v>
      </c>
      <c r="AB69" s="128" t="e">
        <f t="shared" si="91"/>
        <v>#VALUE!</v>
      </c>
      <c r="AC69" s="128" t="e">
        <f t="shared" si="92"/>
        <v>#VALUE!</v>
      </c>
      <c r="AD69" s="128" t="e">
        <f t="shared" si="93"/>
        <v>#VALUE!</v>
      </c>
      <c r="AE69" s="128" t="e">
        <f t="shared" si="94"/>
        <v>#VALUE!</v>
      </c>
      <c r="AF69" s="129" t="e">
        <f t="shared" si="95"/>
        <v>#VALUE!</v>
      </c>
      <c r="AG69" s="151"/>
      <c r="AH69" s="151"/>
      <c r="AI69" s="151"/>
      <c r="AJ69" s="151"/>
      <c r="AK69" s="151"/>
      <c r="AL69" s="151"/>
      <c r="AM69" s="151"/>
      <c r="AN69" s="151"/>
      <c r="AO69" s="151"/>
      <c r="AP69" s="115"/>
      <c r="AQ69" s="115"/>
      <c r="AR69" s="115"/>
      <c r="AS69" s="115"/>
      <c r="AT69" s="115"/>
      <c r="AU69" s="115"/>
      <c r="AV69" s="115"/>
      <c r="AW69" s="115"/>
      <c r="AX69" s="115"/>
    </row>
    <row r="70" spans="1:50" x14ac:dyDescent="0.2">
      <c r="A70" s="221"/>
      <c r="B70" s="96">
        <v>4</v>
      </c>
      <c r="C70" s="96">
        <v>27</v>
      </c>
      <c r="D70" s="94" t="s">
        <v>116</v>
      </c>
      <c r="E70" s="94" t="s">
        <v>120</v>
      </c>
      <c r="F70" s="127" t="e">
        <f t="shared" si="69"/>
        <v>#VALUE!</v>
      </c>
      <c r="G70" s="128">
        <f t="shared" si="70"/>
        <v>8.6058277642085429E-2</v>
      </c>
      <c r="H70" s="128" t="e">
        <f t="shared" si="71"/>
        <v>#VALUE!</v>
      </c>
      <c r="I70" s="128">
        <f t="shared" si="72"/>
        <v>0.14477781001834408</v>
      </c>
      <c r="J70" s="128">
        <f t="shared" si="73"/>
        <v>0.10575116919514749</v>
      </c>
      <c r="K70" s="128">
        <f t="shared" si="74"/>
        <v>9.8282350072437533E-2</v>
      </c>
      <c r="L70" s="128">
        <f t="shared" si="75"/>
        <v>9.5330687475879181E-2</v>
      </c>
      <c r="M70" s="128">
        <f t="shared" si="76"/>
        <v>9.1857397894153522E-2</v>
      </c>
      <c r="N70" s="129">
        <f t="shared" si="77"/>
        <v>8.0086096898547315E-2</v>
      </c>
      <c r="O70" s="127" t="e">
        <f t="shared" si="78"/>
        <v>#VALUE!</v>
      </c>
      <c r="P70" s="128">
        <f t="shared" si="79"/>
        <v>0.37150560369012287</v>
      </c>
      <c r="Q70" s="128" t="e">
        <f t="shared" si="80"/>
        <v>#VALUE!</v>
      </c>
      <c r="R70" s="128">
        <f t="shared" si="81"/>
        <v>0.64594586934592002</v>
      </c>
      <c r="S70" s="128">
        <f t="shared" si="82"/>
        <v>0.61546287968529945</v>
      </c>
      <c r="T70" s="128">
        <f t="shared" si="83"/>
        <v>0.54539294284574025</v>
      </c>
      <c r="U70" s="128">
        <f t="shared" si="84"/>
        <v>0.44232680752127707</v>
      </c>
      <c r="V70" s="128">
        <f t="shared" si="85"/>
        <v>0.59664305224859493</v>
      </c>
      <c r="W70" s="129">
        <f t="shared" si="86"/>
        <v>0.49495056140437321</v>
      </c>
      <c r="X70" s="128" t="e">
        <f t="shared" si="87"/>
        <v>#VALUE!</v>
      </c>
      <c r="Y70" s="128">
        <f t="shared" si="88"/>
        <v>0.23164732049066922</v>
      </c>
      <c r="Z70" s="128" t="e">
        <f t="shared" si="89"/>
        <v>#VALUE!</v>
      </c>
      <c r="AA70" s="128">
        <f t="shared" si="90"/>
        <v>0.2241330379044687</v>
      </c>
      <c r="AB70" s="128">
        <f t="shared" si="91"/>
        <v>0.17182379747941995</v>
      </c>
      <c r="AC70" s="128">
        <f t="shared" si="92"/>
        <v>0.18020466044100586</v>
      </c>
      <c r="AD70" s="128">
        <f t="shared" si="93"/>
        <v>0.21552093577618742</v>
      </c>
      <c r="AE70" s="128">
        <f t="shared" si="94"/>
        <v>0.15395703938555308</v>
      </c>
      <c r="AF70" s="129">
        <f t="shared" si="95"/>
        <v>0.16180625529812706</v>
      </c>
      <c r="AG70" s="151"/>
      <c r="AH70" s="151"/>
      <c r="AI70" s="151"/>
      <c r="AJ70" s="151"/>
      <c r="AK70" s="151"/>
      <c r="AL70" s="151"/>
      <c r="AM70" s="151"/>
      <c r="AN70" s="151"/>
      <c r="AO70" s="151"/>
      <c r="AP70" s="115"/>
      <c r="AQ70" s="115"/>
      <c r="AR70" s="115"/>
      <c r="AS70" s="115"/>
      <c r="AT70" s="115"/>
      <c r="AU70" s="115"/>
      <c r="AV70" s="115"/>
      <c r="AW70" s="115"/>
      <c r="AX70" s="115"/>
    </row>
    <row r="71" spans="1:50" x14ac:dyDescent="0.2">
      <c r="A71" s="221"/>
      <c r="B71" s="96">
        <v>5</v>
      </c>
      <c r="C71" s="96">
        <v>32</v>
      </c>
      <c r="D71" s="94" t="s">
        <v>116</v>
      </c>
      <c r="E71" s="94" t="s">
        <v>120</v>
      </c>
      <c r="F71" s="127">
        <f t="shared" si="69"/>
        <v>7.0732418662319871E-2</v>
      </c>
      <c r="G71" s="128" t="e">
        <f t="shared" si="70"/>
        <v>#VALUE!</v>
      </c>
      <c r="H71" s="128" t="e">
        <f t="shared" si="71"/>
        <v>#VALUE!</v>
      </c>
      <c r="I71" s="128">
        <f t="shared" si="72"/>
        <v>0.11951984998621848</v>
      </c>
      <c r="J71" s="128">
        <f t="shared" si="73"/>
        <v>9.7214312153248175E-2</v>
      </c>
      <c r="K71" s="128">
        <f t="shared" si="74"/>
        <v>6.0380133863057239E-2</v>
      </c>
      <c r="L71" s="128">
        <f t="shared" si="75"/>
        <v>7.5534224097709809E-2</v>
      </c>
      <c r="M71" s="128">
        <f t="shared" si="76"/>
        <v>0.10102470988808085</v>
      </c>
      <c r="N71" s="129">
        <f t="shared" si="77"/>
        <v>0.11095369820069892</v>
      </c>
      <c r="O71" s="127">
        <f t="shared" si="78"/>
        <v>0.23501942553382935</v>
      </c>
      <c r="P71" s="128" t="e">
        <f t="shared" si="79"/>
        <v>#VALUE!</v>
      </c>
      <c r="Q71" s="128" t="e">
        <f t="shared" si="80"/>
        <v>#VALUE!</v>
      </c>
      <c r="R71" s="128">
        <f t="shared" si="81"/>
        <v>0.68891624261421625</v>
      </c>
      <c r="S71" s="128">
        <f t="shared" si="82"/>
        <v>0.27430842655789045</v>
      </c>
      <c r="T71" s="128">
        <f t="shared" si="83"/>
        <v>0.24878453105347861</v>
      </c>
      <c r="U71" s="128">
        <f t="shared" si="84"/>
        <v>0.34269838157999272</v>
      </c>
      <c r="V71" s="128">
        <f t="shared" si="85"/>
        <v>0.39943723571542689</v>
      </c>
      <c r="W71" s="129">
        <f t="shared" si="86"/>
        <v>0.68443295120823811</v>
      </c>
      <c r="X71" s="128">
        <f t="shared" si="87"/>
        <v>0.30096413733314331</v>
      </c>
      <c r="Y71" s="128" t="e">
        <f t="shared" si="88"/>
        <v>#VALUE!</v>
      </c>
      <c r="Z71" s="128" t="e">
        <f t="shared" si="89"/>
        <v>#VALUE!</v>
      </c>
      <c r="AA71" s="128">
        <f t="shared" si="90"/>
        <v>0.17348966767379292</v>
      </c>
      <c r="AB71" s="128">
        <f t="shared" si="91"/>
        <v>0.3543978337564192</v>
      </c>
      <c r="AC71" s="128">
        <f t="shared" si="92"/>
        <v>0.24270051521040087</v>
      </c>
      <c r="AD71" s="128">
        <f t="shared" si="93"/>
        <v>0.22041021538958919</v>
      </c>
      <c r="AE71" s="128">
        <f t="shared" si="94"/>
        <v>0.25291760721089707</v>
      </c>
      <c r="AF71" s="129">
        <f t="shared" si="95"/>
        <v>0.16211039811106548</v>
      </c>
      <c r="AG71" s="151"/>
      <c r="AH71" s="151"/>
      <c r="AI71" s="151"/>
      <c r="AJ71" s="151"/>
      <c r="AK71" s="151"/>
      <c r="AL71" s="151"/>
      <c r="AM71" s="151"/>
      <c r="AN71" s="151"/>
      <c r="AO71" s="151"/>
      <c r="AP71" s="115"/>
      <c r="AQ71" s="115"/>
      <c r="AR71" s="115"/>
      <c r="AS71" s="115"/>
      <c r="AT71" s="115"/>
      <c r="AU71" s="115"/>
      <c r="AV71" s="115"/>
      <c r="AW71" s="115"/>
      <c r="AX71" s="115"/>
    </row>
    <row r="72" spans="1:50" x14ac:dyDescent="0.2">
      <c r="A72" s="221"/>
      <c r="B72" s="96">
        <v>6</v>
      </c>
      <c r="C72" s="122">
        <v>32</v>
      </c>
      <c r="D72" s="94" t="s">
        <v>116</v>
      </c>
      <c r="E72" s="110" t="s">
        <v>120</v>
      </c>
      <c r="F72" s="127" t="e">
        <f t="shared" si="69"/>
        <v>#VALUE!</v>
      </c>
      <c r="G72" s="128">
        <f t="shared" si="70"/>
        <v>0.1050976722820073</v>
      </c>
      <c r="H72" s="128">
        <f t="shared" si="71"/>
        <v>5.552915918465251E-2</v>
      </c>
      <c r="I72" s="128">
        <f t="shared" si="72"/>
        <v>0.10836187856248897</v>
      </c>
      <c r="J72" s="128">
        <f t="shared" si="73"/>
        <v>9.5241366018587278E-2</v>
      </c>
      <c r="K72" s="128">
        <f t="shared" si="74"/>
        <v>8.1213698416286104E-2</v>
      </c>
      <c r="L72" s="128" t="e">
        <f t="shared" si="75"/>
        <v>#VALUE!</v>
      </c>
      <c r="M72" s="128">
        <f t="shared" si="76"/>
        <v>6.2586389006154833E-2</v>
      </c>
      <c r="N72" s="129">
        <f t="shared" si="77"/>
        <v>0.11600123604670998</v>
      </c>
      <c r="O72" s="127" t="e">
        <f t="shared" si="78"/>
        <v>#VALUE!</v>
      </c>
      <c r="P72" s="128">
        <f t="shared" si="79"/>
        <v>0.35674750780086234</v>
      </c>
      <c r="Q72" s="128">
        <f t="shared" si="80"/>
        <v>0.41946192127415949</v>
      </c>
      <c r="R72" s="128">
        <f t="shared" si="81"/>
        <v>0.54136963665631943</v>
      </c>
      <c r="S72" s="128">
        <f t="shared" si="82"/>
        <v>1.3352596542874409</v>
      </c>
      <c r="T72" s="128">
        <f t="shared" si="83"/>
        <v>0.41822512354397123</v>
      </c>
      <c r="U72" s="128" t="e">
        <f t="shared" si="84"/>
        <v>#VALUE!</v>
      </c>
      <c r="V72" s="128">
        <f t="shared" si="85"/>
        <v>0.28551688852582896</v>
      </c>
      <c r="W72" s="129">
        <f t="shared" si="86"/>
        <v>0.73447644643280452</v>
      </c>
      <c r="X72" s="128" t="e">
        <f t="shared" si="87"/>
        <v>#VALUE!</v>
      </c>
      <c r="Y72" s="128">
        <f t="shared" si="88"/>
        <v>0.29459959770951832</v>
      </c>
      <c r="Z72" s="128">
        <f t="shared" si="89"/>
        <v>0.13238188347580365</v>
      </c>
      <c r="AA72" s="128">
        <f t="shared" si="90"/>
        <v>0.20016246059119294</v>
      </c>
      <c r="AB72" s="128">
        <f t="shared" si="91"/>
        <v>7.1327974085619097E-2</v>
      </c>
      <c r="AC72" s="128">
        <f t="shared" si="92"/>
        <v>0.19418656088399119</v>
      </c>
      <c r="AD72" s="128" t="e">
        <f t="shared" si="93"/>
        <v>#VALUE!</v>
      </c>
      <c r="AE72" s="128">
        <f t="shared" si="94"/>
        <v>0.21920380727493471</v>
      </c>
      <c r="AF72" s="129">
        <f t="shared" si="95"/>
        <v>0.15793731250348905</v>
      </c>
      <c r="AG72" s="151"/>
      <c r="AH72" s="151"/>
      <c r="AI72" s="151"/>
      <c r="AJ72" s="151"/>
      <c r="AK72" s="151"/>
      <c r="AL72" s="151"/>
      <c r="AM72" s="151"/>
      <c r="AN72" s="151"/>
      <c r="AO72" s="151"/>
      <c r="AP72" s="115"/>
      <c r="AQ72" s="115"/>
      <c r="AR72" s="115"/>
      <c r="AS72" s="115"/>
      <c r="AT72" s="115"/>
      <c r="AU72" s="115"/>
      <c r="AV72" s="115"/>
      <c r="AW72" s="115"/>
      <c r="AX72" s="115"/>
    </row>
    <row r="73" spans="1:50" x14ac:dyDescent="0.2">
      <c r="A73" s="221"/>
      <c r="B73" s="96">
        <v>7</v>
      </c>
      <c r="C73" s="96">
        <v>40</v>
      </c>
      <c r="D73" s="111" t="s">
        <v>116</v>
      </c>
      <c r="E73" s="111" t="s">
        <v>120</v>
      </c>
      <c r="F73" s="127">
        <f t="shared" si="69"/>
        <v>6.1551589558198366E-2</v>
      </c>
      <c r="G73" s="128">
        <f t="shared" si="70"/>
        <v>4.8911324529921807E-2</v>
      </c>
      <c r="H73" s="128" t="e">
        <f t="shared" si="71"/>
        <v>#VALUE!</v>
      </c>
      <c r="I73" s="128">
        <f t="shared" si="72"/>
        <v>9.951130116003841E-2</v>
      </c>
      <c r="J73" s="128" t="e">
        <f t="shared" si="73"/>
        <v>#VALUE!</v>
      </c>
      <c r="K73" s="128">
        <f t="shared" si="74"/>
        <v>6.8640587267718073E-2</v>
      </c>
      <c r="L73" s="128">
        <f t="shared" si="75"/>
        <v>6.6362645926330593E-2</v>
      </c>
      <c r="M73" s="128">
        <f t="shared" si="76"/>
        <v>7.0507938745797735E-2</v>
      </c>
      <c r="N73" s="129">
        <f t="shared" si="77"/>
        <v>7.330429227544924E-2</v>
      </c>
      <c r="O73" s="127">
        <f t="shared" si="78"/>
        <v>0.41851035708709694</v>
      </c>
      <c r="P73" s="128">
        <f t="shared" si="79"/>
        <v>0.21742651374044772</v>
      </c>
      <c r="Q73" s="128" t="e">
        <f t="shared" si="80"/>
        <v>#VALUE!</v>
      </c>
      <c r="R73" s="128">
        <f t="shared" si="81"/>
        <v>0.77718874139347627</v>
      </c>
      <c r="S73" s="128" t="e">
        <f t="shared" si="82"/>
        <v>#VALUE!</v>
      </c>
      <c r="T73" s="128">
        <f t="shared" si="83"/>
        <v>0.44714078632732984</v>
      </c>
      <c r="U73" s="128">
        <f t="shared" si="84"/>
        <v>0.40438865620809578</v>
      </c>
      <c r="V73" s="128">
        <f t="shared" si="85"/>
        <v>0.43580271824984307</v>
      </c>
      <c r="W73" s="129">
        <f t="shared" si="86"/>
        <v>0.65383558560329436</v>
      </c>
      <c r="X73" s="128">
        <f t="shared" si="87"/>
        <v>0.14707303777762604</v>
      </c>
      <c r="Y73" s="128">
        <f t="shared" si="88"/>
        <v>0.22495565829800113</v>
      </c>
      <c r="Z73" s="128" t="e">
        <f t="shared" si="89"/>
        <v>#VALUE!</v>
      </c>
      <c r="AA73" s="128">
        <f t="shared" si="90"/>
        <v>0.12804007039733695</v>
      </c>
      <c r="AB73" s="128" t="e">
        <f t="shared" si="91"/>
        <v>#VALUE!</v>
      </c>
      <c r="AC73" s="128">
        <f t="shared" si="92"/>
        <v>0.15351001153688015</v>
      </c>
      <c r="AD73" s="128">
        <f t="shared" si="93"/>
        <v>0.16410610166122169</v>
      </c>
      <c r="AE73" s="128">
        <f t="shared" si="94"/>
        <v>0.16178866214729748</v>
      </c>
      <c r="AF73" s="129">
        <f t="shared" si="95"/>
        <v>0.11211425913413897</v>
      </c>
      <c r="AG73" s="151"/>
      <c r="AH73" s="128"/>
      <c r="AI73" s="128"/>
      <c r="AJ73" s="128"/>
      <c r="AK73" s="128"/>
      <c r="AL73" s="128"/>
      <c r="AM73" s="128"/>
      <c r="AN73" s="128"/>
      <c r="AO73" s="128"/>
    </row>
    <row r="74" spans="1:50" x14ac:dyDescent="0.2">
      <c r="A74" s="221"/>
      <c r="B74" s="96">
        <v>8</v>
      </c>
      <c r="C74" s="122">
        <v>41</v>
      </c>
      <c r="D74" s="94" t="s">
        <v>116</v>
      </c>
      <c r="E74" s="110" t="s">
        <v>120</v>
      </c>
      <c r="F74" s="127">
        <f t="shared" si="69"/>
        <v>8.0547114381001456E-2</v>
      </c>
      <c r="G74" s="128" t="e">
        <f t="shared" si="70"/>
        <v>#VALUE!</v>
      </c>
      <c r="H74" s="128">
        <f t="shared" si="71"/>
        <v>6.1684239229222768E-2</v>
      </c>
      <c r="I74" s="128" t="e">
        <f t="shared" si="72"/>
        <v>#VALUE!</v>
      </c>
      <c r="J74" s="128">
        <f t="shared" si="73"/>
        <v>7.8678016931445355E-2</v>
      </c>
      <c r="K74" s="128">
        <f t="shared" si="74"/>
        <v>6.7743235166272162E-2</v>
      </c>
      <c r="L74" s="128">
        <f t="shared" si="75"/>
        <v>6.0812576200522273E-2</v>
      </c>
      <c r="M74" s="128">
        <f t="shared" si="76"/>
        <v>6.2171700982132976E-2</v>
      </c>
      <c r="N74" s="129">
        <f t="shared" si="77"/>
        <v>5.5468227506274434E-2</v>
      </c>
      <c r="O74" s="127">
        <f t="shared" si="78"/>
        <v>0.2547441923784276</v>
      </c>
      <c r="P74" s="128" t="e">
        <f t="shared" si="79"/>
        <v>#VALUE!</v>
      </c>
      <c r="Q74" s="128">
        <f t="shared" si="80"/>
        <v>0.38460056252296354</v>
      </c>
      <c r="R74" s="128" t="e">
        <f t="shared" si="81"/>
        <v>#VALUE!</v>
      </c>
      <c r="S74" s="128">
        <f t="shared" si="82"/>
        <v>0.63689153276501276</v>
      </c>
      <c r="T74" s="128">
        <f t="shared" si="83"/>
        <v>0.27244877345164525</v>
      </c>
      <c r="U74" s="128">
        <f t="shared" si="84"/>
        <v>0.38585556012468708</v>
      </c>
      <c r="V74" s="128">
        <f t="shared" si="85"/>
        <v>0.40934654516086927</v>
      </c>
      <c r="W74" s="129">
        <f t="shared" si="86"/>
        <v>0.35317498742265729</v>
      </c>
      <c r="X74" s="128">
        <f t="shared" si="87"/>
        <v>0.31618822642813038</v>
      </c>
      <c r="Y74" s="128" t="e">
        <f t="shared" si="88"/>
        <v>#VALUE!</v>
      </c>
      <c r="Z74" s="128">
        <f t="shared" si="89"/>
        <v>0.16038520283115748</v>
      </c>
      <c r="AA74" s="128" t="e">
        <f t="shared" si="90"/>
        <v>#VALUE!</v>
      </c>
      <c r="AB74" s="128">
        <f t="shared" si="91"/>
        <v>0.12353440559944509</v>
      </c>
      <c r="AC74" s="128">
        <f t="shared" si="92"/>
        <v>0.24864577038844832</v>
      </c>
      <c r="AD74" s="128">
        <f t="shared" si="93"/>
        <v>0.15760450926473893</v>
      </c>
      <c r="AE74" s="128">
        <f t="shared" si="94"/>
        <v>0.15188036082654635</v>
      </c>
      <c r="AF74" s="129">
        <f t="shared" si="95"/>
        <v>0.15705593397500031</v>
      </c>
      <c r="AG74" s="151"/>
      <c r="AH74" s="128"/>
      <c r="AI74" s="128"/>
      <c r="AJ74" s="128"/>
      <c r="AK74" s="128"/>
      <c r="AL74" s="128"/>
      <c r="AM74" s="128"/>
      <c r="AN74" s="128"/>
      <c r="AO74" s="128"/>
    </row>
    <row r="75" spans="1:50" x14ac:dyDescent="0.2">
      <c r="A75" s="221"/>
      <c r="B75" s="96">
        <v>9</v>
      </c>
      <c r="C75" s="96">
        <v>43</v>
      </c>
      <c r="D75" s="94" t="s">
        <v>116</v>
      </c>
      <c r="E75" s="94" t="s">
        <v>119</v>
      </c>
      <c r="F75" s="127" t="e">
        <f t="shared" si="69"/>
        <v>#VALUE!</v>
      </c>
      <c r="G75" s="128">
        <f t="shared" si="70"/>
        <v>4.6697938239552275E-2</v>
      </c>
      <c r="H75" s="128">
        <f t="shared" si="71"/>
        <v>7.482386715501399E-2</v>
      </c>
      <c r="I75" s="128">
        <f t="shared" si="72"/>
        <v>0.13495722693490456</v>
      </c>
      <c r="J75" s="128" t="e">
        <f t="shared" si="73"/>
        <v>#VALUE!</v>
      </c>
      <c r="K75" s="128">
        <f t="shared" si="74"/>
        <v>8.1184460379719506E-2</v>
      </c>
      <c r="L75" s="128">
        <f t="shared" si="75"/>
        <v>6.7368009657940375E-2</v>
      </c>
      <c r="M75" s="128">
        <f t="shared" si="76"/>
        <v>7.2237167664796459E-2</v>
      </c>
      <c r="N75" s="129">
        <f t="shared" si="77"/>
        <v>9.421414047477121E-2</v>
      </c>
      <c r="O75" s="127" t="e">
        <f t="shared" si="78"/>
        <v>#VALUE!</v>
      </c>
      <c r="P75" s="128">
        <f t="shared" si="79"/>
        <v>0.12042513583947166</v>
      </c>
      <c r="Q75" s="128">
        <f t="shared" si="80"/>
        <v>0.42542647820825574</v>
      </c>
      <c r="R75" s="128">
        <f t="shared" si="81"/>
        <v>0.68675338635522032</v>
      </c>
      <c r="S75" s="128" t="e">
        <f t="shared" si="82"/>
        <v>#VALUE!</v>
      </c>
      <c r="T75" s="128">
        <f t="shared" si="83"/>
        <v>0.45409763958166643</v>
      </c>
      <c r="U75" s="128">
        <f t="shared" si="84"/>
        <v>0.40851562068121744</v>
      </c>
      <c r="V75" s="128">
        <f t="shared" si="85"/>
        <v>0.51963062772457269</v>
      </c>
      <c r="W75" s="129">
        <f t="shared" si="86"/>
        <v>0.58750738546306847</v>
      </c>
      <c r="X75" s="128" t="e">
        <f t="shared" si="87"/>
        <v>#VALUE!</v>
      </c>
      <c r="Y75" s="128">
        <f t="shared" si="88"/>
        <v>0.38777567418982412</v>
      </c>
      <c r="Z75" s="128">
        <f t="shared" si="89"/>
        <v>0.17587966661159732</v>
      </c>
      <c r="AA75" s="128">
        <f t="shared" si="90"/>
        <v>0.1965148328589362</v>
      </c>
      <c r="AB75" s="128" t="e">
        <f t="shared" si="91"/>
        <v>#VALUE!</v>
      </c>
      <c r="AC75" s="128">
        <f t="shared" si="92"/>
        <v>0.17878194754438714</v>
      </c>
      <c r="AD75" s="128">
        <f t="shared" si="93"/>
        <v>0.1649092623327385</v>
      </c>
      <c r="AE75" s="128">
        <f t="shared" si="94"/>
        <v>0.1390163778088257</v>
      </c>
      <c r="AF75" s="129">
        <f t="shared" si="95"/>
        <v>0.16036247850827001</v>
      </c>
      <c r="AG75" s="151"/>
      <c r="AH75" s="128"/>
      <c r="AI75" s="128"/>
      <c r="AJ75" s="128"/>
      <c r="AK75" s="128"/>
      <c r="AL75" s="128"/>
      <c r="AM75" s="128"/>
      <c r="AN75" s="128"/>
      <c r="AO75" s="128"/>
    </row>
    <row r="76" spans="1:50" x14ac:dyDescent="0.2">
      <c r="A76" s="221"/>
      <c r="B76" s="96">
        <v>10</v>
      </c>
      <c r="C76" s="122">
        <v>52</v>
      </c>
      <c r="D76" s="94" t="s">
        <v>116</v>
      </c>
      <c r="E76" s="110" t="s">
        <v>120</v>
      </c>
      <c r="F76" s="127">
        <f t="shared" si="69"/>
        <v>6.0403285429048138E-2</v>
      </c>
      <c r="G76" s="128" t="e">
        <f t="shared" si="70"/>
        <v>#VALUE!</v>
      </c>
      <c r="H76" s="128">
        <f t="shared" si="71"/>
        <v>6.2491633129025059E-2</v>
      </c>
      <c r="I76" s="128">
        <f t="shared" si="72"/>
        <v>8.8409180120031808E-2</v>
      </c>
      <c r="J76" s="128">
        <f t="shared" si="73"/>
        <v>6.2713070574646645E-2</v>
      </c>
      <c r="K76" s="128">
        <f t="shared" si="74"/>
        <v>6.4882348795394659E-2</v>
      </c>
      <c r="L76" s="128" t="e">
        <f t="shared" si="75"/>
        <v>#VALUE!</v>
      </c>
      <c r="M76" s="128">
        <f t="shared" si="76"/>
        <v>6.0236221930330083E-2</v>
      </c>
      <c r="N76" s="129">
        <f t="shared" si="77"/>
        <v>8.3450996074930658E-2</v>
      </c>
      <c r="O76" s="127">
        <f t="shared" si="78"/>
        <v>0.41209583006346145</v>
      </c>
      <c r="P76" s="128" t="e">
        <f t="shared" si="79"/>
        <v>#VALUE!</v>
      </c>
      <c r="Q76" s="128">
        <f t="shared" si="80"/>
        <v>0.31943156819160262</v>
      </c>
      <c r="R76" s="128">
        <f t="shared" si="81"/>
        <v>0.55501446628513573</v>
      </c>
      <c r="S76" s="128">
        <f t="shared" si="82"/>
        <v>0.43007584981010927</v>
      </c>
      <c r="T76" s="128">
        <f t="shared" si="83"/>
        <v>0.54388252300441597</v>
      </c>
      <c r="U76" s="128" t="e">
        <f t="shared" si="84"/>
        <v>#VALUE!</v>
      </c>
      <c r="V76" s="128">
        <f t="shared" si="85"/>
        <v>0.80306291390590789</v>
      </c>
      <c r="W76" s="129">
        <f t="shared" si="86"/>
        <v>0.75370612016921767</v>
      </c>
      <c r="X76" s="128">
        <f t="shared" si="87"/>
        <v>0.14657582295784508</v>
      </c>
      <c r="Y76" s="128" t="e">
        <f t="shared" si="88"/>
        <v>#VALUE!</v>
      </c>
      <c r="Z76" s="128">
        <f t="shared" si="89"/>
        <v>0.19563386763183374</v>
      </c>
      <c r="AA76" s="128">
        <f t="shared" si="90"/>
        <v>0.15929166803845446</v>
      </c>
      <c r="AB76" s="128">
        <f t="shared" si="91"/>
        <v>0.14581862851014829</v>
      </c>
      <c r="AC76" s="128">
        <f t="shared" si="92"/>
        <v>0.1192947852727157</v>
      </c>
      <c r="AD76" s="128" t="e">
        <f t="shared" si="93"/>
        <v>#VALUE!</v>
      </c>
      <c r="AE76" s="128">
        <f t="shared" si="94"/>
        <v>7.500809822901093E-2</v>
      </c>
      <c r="AF76" s="129">
        <f t="shared" si="95"/>
        <v>0.11072086830898326</v>
      </c>
      <c r="AG76" s="151"/>
      <c r="AH76" s="128"/>
      <c r="AI76" s="128"/>
      <c r="AJ76" s="128"/>
      <c r="AK76" s="128"/>
      <c r="AL76" s="128"/>
      <c r="AM76" s="128"/>
      <c r="AN76" s="128"/>
      <c r="AO76" s="128"/>
    </row>
    <row r="77" spans="1:50" x14ac:dyDescent="0.2">
      <c r="A77" s="221"/>
      <c r="B77" s="96">
        <v>11</v>
      </c>
      <c r="C77" s="96">
        <v>57</v>
      </c>
      <c r="D77" s="94" t="s">
        <v>116</v>
      </c>
      <c r="E77" s="94" t="s">
        <v>117</v>
      </c>
      <c r="F77" s="127">
        <f t="shared" si="69"/>
        <v>0.11101367181173352</v>
      </c>
      <c r="G77" s="128">
        <f t="shared" si="70"/>
        <v>0.10637841353419165</v>
      </c>
      <c r="H77" s="128">
        <f t="shared" si="71"/>
        <v>6.4440686062289032E-2</v>
      </c>
      <c r="I77" s="128">
        <f t="shared" si="72"/>
        <v>0.11221322609503259</v>
      </c>
      <c r="J77" s="128" t="e">
        <f t="shared" si="73"/>
        <v>#VALUE!</v>
      </c>
      <c r="K77" s="128">
        <f t="shared" si="74"/>
        <v>9.928082654102216E-2</v>
      </c>
      <c r="L77" s="128" t="e">
        <f t="shared" si="75"/>
        <v>#VALUE!</v>
      </c>
      <c r="M77" s="128">
        <f t="shared" si="76"/>
        <v>7.8762546785184656E-2</v>
      </c>
      <c r="N77" s="129">
        <f t="shared" si="77"/>
        <v>8.0154255522442847E-2</v>
      </c>
      <c r="O77" s="127">
        <f t="shared" si="78"/>
        <v>0.31565338346552507</v>
      </c>
      <c r="P77" s="128">
        <f t="shared" si="79"/>
        <v>0.47867489348912584</v>
      </c>
      <c r="Q77" s="128">
        <f t="shared" si="80"/>
        <v>0.63613514885698963</v>
      </c>
      <c r="R77" s="128">
        <f t="shared" si="81"/>
        <v>0.45897781192517839</v>
      </c>
      <c r="S77" s="128" t="e">
        <f t="shared" si="82"/>
        <v>#VALUE!</v>
      </c>
      <c r="T77" s="128">
        <f t="shared" si="83"/>
        <v>0.37912630370014844</v>
      </c>
      <c r="U77" s="128" t="e">
        <f t="shared" si="84"/>
        <v>#VALUE!</v>
      </c>
      <c r="V77" s="128">
        <f t="shared" si="85"/>
        <v>0.77565723616874305</v>
      </c>
      <c r="W77" s="129">
        <f t="shared" si="86"/>
        <v>0.66797317096860565</v>
      </c>
      <c r="X77" s="128">
        <f t="shared" si="87"/>
        <v>0.35169485779916615</v>
      </c>
      <c r="Y77" s="128">
        <f t="shared" si="88"/>
        <v>0.22223520594277477</v>
      </c>
      <c r="Z77" s="128">
        <f t="shared" si="89"/>
        <v>0.10130030729802672</v>
      </c>
      <c r="AA77" s="128">
        <f t="shared" si="90"/>
        <v>0.2444850778828615</v>
      </c>
      <c r="AB77" s="128" t="e">
        <f t="shared" si="91"/>
        <v>#VALUE!</v>
      </c>
      <c r="AC77" s="128">
        <f t="shared" si="92"/>
        <v>0.26186741877858072</v>
      </c>
      <c r="AD77" s="128" t="e">
        <f t="shared" si="93"/>
        <v>#VALUE!</v>
      </c>
      <c r="AE77" s="128">
        <f t="shared" si="94"/>
        <v>0.10154297944053471</v>
      </c>
      <c r="AF77" s="129">
        <f t="shared" si="95"/>
        <v>0.11999621991735661</v>
      </c>
      <c r="AG77" s="151"/>
      <c r="AH77" s="128"/>
      <c r="AI77" s="128"/>
      <c r="AJ77" s="128"/>
      <c r="AK77" s="128"/>
      <c r="AL77" s="128"/>
      <c r="AM77" s="128"/>
      <c r="AN77" s="128"/>
      <c r="AO77" s="128"/>
    </row>
    <row r="78" spans="1:50" x14ac:dyDescent="0.2">
      <c r="A78" s="221"/>
      <c r="B78" s="96">
        <v>12</v>
      </c>
      <c r="C78" s="96">
        <v>24</v>
      </c>
      <c r="D78" s="94" t="s">
        <v>118</v>
      </c>
      <c r="E78" s="94" t="s">
        <v>117</v>
      </c>
      <c r="F78" s="127" t="e">
        <f t="shared" si="69"/>
        <v>#VALUE!</v>
      </c>
      <c r="G78" s="128" t="e">
        <f t="shared" si="70"/>
        <v>#VALUE!</v>
      </c>
      <c r="H78" s="128">
        <f t="shared" si="71"/>
        <v>6.210107154642714E-2</v>
      </c>
      <c r="I78" s="128">
        <f t="shared" si="72"/>
        <v>7.6311086759004068E-2</v>
      </c>
      <c r="J78" s="128">
        <f t="shared" si="73"/>
        <v>6.5687895672531693E-2</v>
      </c>
      <c r="K78" s="128">
        <f t="shared" si="74"/>
        <v>6.4592559913234607E-2</v>
      </c>
      <c r="L78" s="128">
        <f t="shared" si="75"/>
        <v>8.6114326184943371E-2</v>
      </c>
      <c r="M78" s="128">
        <f t="shared" si="76"/>
        <v>7.0243756693191772E-2</v>
      </c>
      <c r="N78" s="129">
        <f t="shared" si="77"/>
        <v>7.2031396674924156E-2</v>
      </c>
      <c r="O78" s="127" t="e">
        <f t="shared" si="78"/>
        <v>#VALUE!</v>
      </c>
      <c r="P78" s="128" t="e">
        <f t="shared" si="79"/>
        <v>#VALUE!</v>
      </c>
      <c r="Q78" s="128">
        <f t="shared" si="80"/>
        <v>0.4915214126280954</v>
      </c>
      <c r="R78" s="128">
        <f t="shared" si="81"/>
        <v>0.5325801094722501</v>
      </c>
      <c r="S78" s="128">
        <f t="shared" si="82"/>
        <v>0.68499400559725354</v>
      </c>
      <c r="T78" s="128">
        <f t="shared" si="83"/>
        <v>0.51550658764888102</v>
      </c>
      <c r="U78" s="128">
        <f t="shared" si="84"/>
        <v>0.37839821275895774</v>
      </c>
      <c r="V78" s="128">
        <f t="shared" si="85"/>
        <v>0.47421583596574024</v>
      </c>
      <c r="W78" s="129">
        <f t="shared" si="86"/>
        <v>0.57150924605495279</v>
      </c>
      <c r="X78" s="128" t="e">
        <f t="shared" si="87"/>
        <v>#VALUE!</v>
      </c>
      <c r="Y78" s="128" t="e">
        <f t="shared" si="88"/>
        <v>#VALUE!</v>
      </c>
      <c r="Z78" s="128">
        <f t="shared" si="89"/>
        <v>0.12634459039003307</v>
      </c>
      <c r="AA78" s="128">
        <f t="shared" si="90"/>
        <v>0.14328564924180714</v>
      </c>
      <c r="AB78" s="128">
        <f t="shared" si="91"/>
        <v>9.589557738575788E-2</v>
      </c>
      <c r="AC78" s="128">
        <f t="shared" si="92"/>
        <v>0.1252991939595339</v>
      </c>
      <c r="AD78" s="128">
        <f t="shared" si="93"/>
        <v>0.22757593265853712</v>
      </c>
      <c r="AE78" s="128">
        <f t="shared" si="94"/>
        <v>0.14812613026754032</v>
      </c>
      <c r="AF78" s="129">
        <f t="shared" si="95"/>
        <v>0.12603715018111547</v>
      </c>
      <c r="AG78" s="151"/>
      <c r="AH78" s="128"/>
      <c r="AI78" s="128"/>
      <c r="AJ78" s="128"/>
      <c r="AK78" s="128"/>
      <c r="AL78" s="128"/>
      <c r="AM78" s="128"/>
      <c r="AN78" s="128"/>
      <c r="AO78" s="128"/>
    </row>
    <row r="79" spans="1:50" x14ac:dyDescent="0.2">
      <c r="A79" s="221"/>
      <c r="B79" s="96">
        <v>13</v>
      </c>
      <c r="C79" s="122">
        <v>25</v>
      </c>
      <c r="D79" s="94" t="s">
        <v>118</v>
      </c>
      <c r="E79" s="110" t="s">
        <v>120</v>
      </c>
      <c r="F79" s="127">
        <f t="shared" si="69"/>
        <v>7.099659994183867E-2</v>
      </c>
      <c r="G79" s="128">
        <f t="shared" si="70"/>
        <v>8.0579491000451933E-2</v>
      </c>
      <c r="H79" s="128" t="e">
        <f t="shared" si="71"/>
        <v>#VALUE!</v>
      </c>
      <c r="I79" s="128">
        <f t="shared" si="72"/>
        <v>0.10496110491410249</v>
      </c>
      <c r="J79" s="128" t="e">
        <f t="shared" si="73"/>
        <v>#VALUE!</v>
      </c>
      <c r="K79" s="128">
        <f t="shared" si="74"/>
        <v>8.4204180883755905E-2</v>
      </c>
      <c r="L79" s="128">
        <f t="shared" si="75"/>
        <v>0.10131530496937383</v>
      </c>
      <c r="M79" s="128">
        <f t="shared" si="76"/>
        <v>0.10814795648984758</v>
      </c>
      <c r="N79" s="129">
        <f t="shared" si="77"/>
        <v>7.8218228539618698E-2</v>
      </c>
      <c r="O79" s="127">
        <f t="shared" si="78"/>
        <v>0.23282436033228887</v>
      </c>
      <c r="P79" s="128">
        <f t="shared" si="79"/>
        <v>0.19320163194977824</v>
      </c>
      <c r="Q79" s="128" t="e">
        <f t="shared" si="80"/>
        <v>#VALUE!</v>
      </c>
      <c r="R79" s="128">
        <f t="shared" si="81"/>
        <v>0.51435286140481495</v>
      </c>
      <c r="S79" s="128" t="e">
        <f t="shared" si="82"/>
        <v>#VALUE!</v>
      </c>
      <c r="T79" s="128">
        <f t="shared" si="83"/>
        <v>0.46116642168900357</v>
      </c>
      <c r="U79" s="128">
        <f t="shared" si="84"/>
        <v>0.57471157271155426</v>
      </c>
      <c r="V79" s="128">
        <f t="shared" si="85"/>
        <v>0.65094191966398585</v>
      </c>
      <c r="W79" s="129">
        <f t="shared" si="86"/>
        <v>0.59867062885972788</v>
      </c>
      <c r="X79" s="128">
        <f t="shared" si="87"/>
        <v>0.30493630408996603</v>
      </c>
      <c r="Y79" s="128">
        <f t="shared" si="88"/>
        <v>0.41707458776227185</v>
      </c>
      <c r="Z79" s="128" t="e">
        <f t="shared" si="89"/>
        <v>#VALUE!</v>
      </c>
      <c r="AA79" s="128">
        <f t="shared" si="90"/>
        <v>0.20406439390155187</v>
      </c>
      <c r="AB79" s="128" t="e">
        <f t="shared" si="91"/>
        <v>#VALUE!</v>
      </c>
      <c r="AC79" s="128">
        <f t="shared" si="92"/>
        <v>0.18258957487702912</v>
      </c>
      <c r="AD79" s="128">
        <f t="shared" si="93"/>
        <v>0.17628895915799422</v>
      </c>
      <c r="AE79" s="128">
        <f t="shared" si="94"/>
        <v>0.1661407158194286</v>
      </c>
      <c r="AF79" s="129">
        <f t="shared" si="95"/>
        <v>0.13065319187045954</v>
      </c>
      <c r="AG79" s="151"/>
      <c r="AH79" s="128"/>
      <c r="AI79" s="128"/>
      <c r="AJ79" s="128"/>
      <c r="AK79" s="128"/>
      <c r="AL79" s="128"/>
      <c r="AM79" s="128"/>
      <c r="AN79" s="128"/>
      <c r="AO79" s="128"/>
    </row>
    <row r="80" spans="1:50" x14ac:dyDescent="0.2">
      <c r="A80" s="221"/>
      <c r="B80" s="96">
        <v>14</v>
      </c>
      <c r="C80" s="96">
        <v>26</v>
      </c>
      <c r="D80" s="94" t="s">
        <v>118</v>
      </c>
      <c r="E80" s="94" t="s">
        <v>117</v>
      </c>
      <c r="F80" s="127" t="e">
        <f t="shared" si="69"/>
        <v>#VALUE!</v>
      </c>
      <c r="G80" s="128" t="e">
        <f t="shared" si="70"/>
        <v>#VALUE!</v>
      </c>
      <c r="H80" s="128">
        <f t="shared" si="71"/>
        <v>8.0396200209306934E-2</v>
      </c>
      <c r="I80" s="128">
        <f t="shared" si="72"/>
        <v>6.7589769309043993E-2</v>
      </c>
      <c r="J80" s="128">
        <f t="shared" si="73"/>
        <v>8.8498259076970301E-2</v>
      </c>
      <c r="K80" s="128">
        <f t="shared" si="74"/>
        <v>7.4497109098858164E-2</v>
      </c>
      <c r="L80" s="128">
        <f t="shared" si="75"/>
        <v>4.6263800379957101E-2</v>
      </c>
      <c r="M80" s="128">
        <f t="shared" si="76"/>
        <v>8.7673776352236041E-2</v>
      </c>
      <c r="N80" s="129">
        <f t="shared" si="77"/>
        <v>0.10979939810878277</v>
      </c>
      <c r="O80" s="127" t="e">
        <f t="shared" si="78"/>
        <v>#VALUE!</v>
      </c>
      <c r="P80" s="128" t="e">
        <f t="shared" si="79"/>
        <v>#VALUE!</v>
      </c>
      <c r="Q80" s="128">
        <f t="shared" si="80"/>
        <v>0.79898187808838828</v>
      </c>
      <c r="R80" s="128">
        <f t="shared" si="81"/>
        <v>0.29743786192485605</v>
      </c>
      <c r="S80" s="128">
        <f t="shared" si="82"/>
        <v>0.39591013476088321</v>
      </c>
      <c r="T80" s="128">
        <f t="shared" si="83"/>
        <v>0.2244458834073183</v>
      </c>
      <c r="U80" s="128">
        <f t="shared" si="84"/>
        <v>0.24714098428875331</v>
      </c>
      <c r="V80" s="128">
        <f t="shared" si="85"/>
        <v>0.5570982990619131</v>
      </c>
      <c r="W80" s="129">
        <f t="shared" si="86"/>
        <v>0.64289870115793346</v>
      </c>
      <c r="X80" s="128" t="e">
        <f t="shared" si="87"/>
        <v>#VALUE!</v>
      </c>
      <c r="Y80" s="128" t="e">
        <f t="shared" si="88"/>
        <v>#VALUE!</v>
      </c>
      <c r="Z80" s="128">
        <f t="shared" si="89"/>
        <v>0.10062330875596281</v>
      </c>
      <c r="AA80" s="128">
        <f t="shared" si="90"/>
        <v>0.22723996491784795</v>
      </c>
      <c r="AB80" s="128">
        <f t="shared" si="91"/>
        <v>0.22353117868634598</v>
      </c>
      <c r="AC80" s="128">
        <f t="shared" si="92"/>
        <v>0.3319156848319772</v>
      </c>
      <c r="AD80" s="128">
        <f t="shared" si="93"/>
        <v>0.18719598658676392</v>
      </c>
      <c r="AE80" s="128">
        <f t="shared" si="94"/>
        <v>0.15737577461620003</v>
      </c>
      <c r="AF80" s="129">
        <f t="shared" si="95"/>
        <v>0.17078802292028525</v>
      </c>
      <c r="AG80" s="151"/>
      <c r="AH80" s="128"/>
      <c r="AI80" s="128"/>
      <c r="AJ80" s="128"/>
      <c r="AK80" s="128"/>
      <c r="AL80" s="128"/>
      <c r="AM80" s="128"/>
      <c r="AN80" s="128"/>
      <c r="AO80" s="128"/>
    </row>
    <row r="81" spans="1:41" x14ac:dyDescent="0.2">
      <c r="A81" s="221"/>
      <c r="B81" s="96">
        <v>15</v>
      </c>
      <c r="C81" s="96">
        <v>29</v>
      </c>
      <c r="D81" s="94" t="s">
        <v>118</v>
      </c>
      <c r="E81" s="94" t="s">
        <v>119</v>
      </c>
      <c r="F81" s="127" t="e">
        <f t="shared" si="69"/>
        <v>#VALUE!</v>
      </c>
      <c r="G81" s="128" t="e">
        <f t="shared" si="70"/>
        <v>#VALUE!</v>
      </c>
      <c r="H81" s="128" t="e">
        <f t="shared" si="71"/>
        <v>#VALUE!</v>
      </c>
      <c r="I81" s="128">
        <f t="shared" si="72"/>
        <v>0.10113257626474945</v>
      </c>
      <c r="J81" s="128">
        <f t="shared" si="73"/>
        <v>8.5628125238608327E-2</v>
      </c>
      <c r="K81" s="128">
        <f t="shared" si="74"/>
        <v>9.384895435517801E-2</v>
      </c>
      <c r="L81" s="128">
        <f t="shared" si="75"/>
        <v>1.497359582618951E-2</v>
      </c>
      <c r="M81" s="128">
        <f t="shared" si="76"/>
        <v>9.3777767920833102E-2</v>
      </c>
      <c r="N81" s="129">
        <f t="shared" si="77"/>
        <v>8.6328388839815487E-2</v>
      </c>
      <c r="O81" s="127" t="e">
        <f t="shared" si="78"/>
        <v>#VALUE!</v>
      </c>
      <c r="P81" s="128" t="e">
        <f t="shared" si="79"/>
        <v>#VALUE!</v>
      </c>
      <c r="Q81" s="128" t="e">
        <f t="shared" si="80"/>
        <v>#VALUE!</v>
      </c>
      <c r="R81" s="128">
        <f t="shared" si="81"/>
        <v>0.57716316398004586</v>
      </c>
      <c r="S81" s="128">
        <f t="shared" si="82"/>
        <v>0.34625089191370756</v>
      </c>
      <c r="T81" s="128">
        <f t="shared" si="83"/>
        <v>0.42996813699227171</v>
      </c>
      <c r="U81" s="128">
        <f t="shared" si="84"/>
        <v>0.10530942037348572</v>
      </c>
      <c r="V81" s="128">
        <f t="shared" si="85"/>
        <v>0.53813691203518954</v>
      </c>
      <c r="W81" s="129">
        <f t="shared" si="86"/>
        <v>0.50516634500575408</v>
      </c>
      <c r="X81" s="128" t="e">
        <f t="shared" si="87"/>
        <v>#VALUE!</v>
      </c>
      <c r="Y81" s="128" t="e">
        <f t="shared" si="88"/>
        <v>#VALUE!</v>
      </c>
      <c r="Z81" s="128" t="e">
        <f t="shared" si="89"/>
        <v>#VALUE!</v>
      </c>
      <c r="AA81" s="128">
        <f t="shared" si="90"/>
        <v>0.17522354608937915</v>
      </c>
      <c r="AB81" s="128">
        <f t="shared" si="91"/>
        <v>0.24730080770434096</v>
      </c>
      <c r="AC81" s="128">
        <f t="shared" si="92"/>
        <v>0.21826955599936668</v>
      </c>
      <c r="AD81" s="128">
        <f t="shared" si="93"/>
        <v>0.14218667022460879</v>
      </c>
      <c r="AE81" s="128">
        <f t="shared" si="94"/>
        <v>0.1742637715858838</v>
      </c>
      <c r="AF81" s="129">
        <f t="shared" si="95"/>
        <v>0.17089101380819852</v>
      </c>
      <c r="AG81" s="151"/>
      <c r="AH81" s="128"/>
      <c r="AI81" s="128"/>
      <c r="AJ81" s="128"/>
      <c r="AK81" s="128"/>
      <c r="AL81" s="128"/>
      <c r="AM81" s="128"/>
      <c r="AN81" s="128"/>
      <c r="AO81" s="128"/>
    </row>
    <row r="82" spans="1:41" x14ac:dyDescent="0.2">
      <c r="A82" s="221"/>
      <c r="B82" s="96">
        <v>16</v>
      </c>
      <c r="C82" s="96">
        <v>33</v>
      </c>
      <c r="D82" s="94" t="s">
        <v>118</v>
      </c>
      <c r="E82" s="94" t="s">
        <v>120</v>
      </c>
      <c r="F82" s="127">
        <f t="shared" si="69"/>
        <v>7.7343441840919222E-2</v>
      </c>
      <c r="G82" s="128">
        <f t="shared" si="70"/>
        <v>0.14261436005160555</v>
      </c>
      <c r="H82" s="128">
        <f t="shared" si="71"/>
        <v>9.2143554465285576E-2</v>
      </c>
      <c r="I82" s="128">
        <f t="shared" si="72"/>
        <v>0.11680343653234578</v>
      </c>
      <c r="J82" s="128" t="e">
        <f t="shared" si="73"/>
        <v>#VALUE!</v>
      </c>
      <c r="K82" s="128">
        <f t="shared" si="74"/>
        <v>9.5161039458873095E-2</v>
      </c>
      <c r="L82" s="128" t="e">
        <f t="shared" si="75"/>
        <v>#VALUE!</v>
      </c>
      <c r="M82" s="128">
        <f t="shared" si="76"/>
        <v>7.2014813198606545E-2</v>
      </c>
      <c r="N82" s="129">
        <f t="shared" si="77"/>
        <v>8.5011710411676086E-2</v>
      </c>
      <c r="O82" s="127">
        <f t="shared" si="78"/>
        <v>0.36571358770147394</v>
      </c>
      <c r="P82" s="128">
        <f t="shared" si="79"/>
        <v>0.77260946617400283</v>
      </c>
      <c r="Q82" s="128">
        <f t="shared" si="80"/>
        <v>0.63131892995315086</v>
      </c>
      <c r="R82" s="128">
        <f t="shared" si="81"/>
        <v>0.6544749772939904</v>
      </c>
      <c r="S82" s="128" t="e">
        <f t="shared" si="82"/>
        <v>#VALUE!</v>
      </c>
      <c r="T82" s="128">
        <f t="shared" si="83"/>
        <v>0.7385587177981916</v>
      </c>
      <c r="U82" s="128" t="e">
        <f t="shared" si="84"/>
        <v>#VALUE!</v>
      </c>
      <c r="V82" s="128">
        <f t="shared" si="85"/>
        <v>0.51864317556975992</v>
      </c>
      <c r="W82" s="129">
        <f t="shared" si="86"/>
        <v>0.7464255952092167</v>
      </c>
      <c r="X82" s="128">
        <f t="shared" si="87"/>
        <v>0.21148637743275051</v>
      </c>
      <c r="Y82" s="128">
        <f t="shared" si="88"/>
        <v>0.18458790151489907</v>
      </c>
      <c r="Z82" s="128">
        <f t="shared" si="89"/>
        <v>0.14595404967838269</v>
      </c>
      <c r="AA82" s="128">
        <f t="shared" si="90"/>
        <v>0.17846891108852528</v>
      </c>
      <c r="AB82" s="128" t="e">
        <f t="shared" si="91"/>
        <v>#VALUE!</v>
      </c>
      <c r="AC82" s="128">
        <f t="shared" si="92"/>
        <v>0.12884695172588226</v>
      </c>
      <c r="AD82" s="128" t="e">
        <f t="shared" si="93"/>
        <v>#VALUE!</v>
      </c>
      <c r="AE82" s="128">
        <f t="shared" si="94"/>
        <v>0.13885232967635996</v>
      </c>
      <c r="AF82" s="129">
        <f t="shared" si="95"/>
        <v>0.11389174079413505</v>
      </c>
      <c r="AG82" s="151"/>
      <c r="AH82" s="128"/>
      <c r="AI82" s="128"/>
      <c r="AJ82" s="128"/>
      <c r="AK82" s="128"/>
      <c r="AL82" s="128"/>
      <c r="AM82" s="128"/>
      <c r="AN82" s="128"/>
      <c r="AO82" s="128"/>
    </row>
    <row r="83" spans="1:41" x14ac:dyDescent="0.2">
      <c r="A83" s="221"/>
      <c r="B83" s="96">
        <v>17</v>
      </c>
      <c r="C83" s="122">
        <v>34</v>
      </c>
      <c r="D83" s="110" t="s">
        <v>118</v>
      </c>
      <c r="E83" s="110" t="s">
        <v>120</v>
      </c>
      <c r="F83" s="127">
        <f t="shared" si="69"/>
        <v>9.4502513327258578E-2</v>
      </c>
      <c r="G83" s="128" t="e">
        <f t="shared" si="70"/>
        <v>#VALUE!</v>
      </c>
      <c r="H83" s="128">
        <f t="shared" si="71"/>
        <v>0.10916640416914491</v>
      </c>
      <c r="I83" s="128">
        <f t="shared" si="72"/>
        <v>0.10042357612065508</v>
      </c>
      <c r="J83" s="128">
        <f t="shared" si="73"/>
        <v>0.10136083932059975</v>
      </c>
      <c r="K83" s="128">
        <f t="shared" si="74"/>
        <v>8.1660023657846831E-2</v>
      </c>
      <c r="L83" s="128" t="e">
        <f t="shared" si="75"/>
        <v>#VALUE!</v>
      </c>
      <c r="M83" s="128">
        <f t="shared" si="76"/>
        <v>0.10474148184544699</v>
      </c>
      <c r="N83" s="129">
        <f t="shared" si="77"/>
        <v>7.2726030958603208E-2</v>
      </c>
      <c r="O83" s="127">
        <f t="shared" si="78"/>
        <v>0.49176341265249157</v>
      </c>
      <c r="P83" s="128" t="e">
        <f t="shared" si="79"/>
        <v>#VALUE!</v>
      </c>
      <c r="Q83" s="128">
        <f t="shared" si="80"/>
        <v>0.83359873453884004</v>
      </c>
      <c r="R83" s="128">
        <f t="shared" si="81"/>
        <v>0.41995459180760403</v>
      </c>
      <c r="S83" s="128">
        <f t="shared" si="82"/>
        <v>0.52972218536573368</v>
      </c>
      <c r="T83" s="128">
        <f t="shared" si="83"/>
        <v>0.47478764646937349</v>
      </c>
      <c r="U83" s="128" t="e">
        <f t="shared" si="84"/>
        <v>#VALUE!</v>
      </c>
      <c r="V83" s="128">
        <f t="shared" si="85"/>
        <v>0.72196573349979343</v>
      </c>
      <c r="W83" s="129">
        <f t="shared" si="86"/>
        <v>0.63284305857660228</v>
      </c>
      <c r="X83" s="128">
        <f t="shared" si="87"/>
        <v>0.19217068796868692</v>
      </c>
      <c r="Y83" s="128" t="e">
        <f t="shared" si="88"/>
        <v>#VALUE!</v>
      </c>
      <c r="Z83" s="128">
        <f t="shared" si="89"/>
        <v>0.13095797731691314</v>
      </c>
      <c r="AA83" s="128">
        <f t="shared" si="90"/>
        <v>0.23912960610432532</v>
      </c>
      <c r="AB83" s="128">
        <f t="shared" si="91"/>
        <v>0.19134716672403979</v>
      </c>
      <c r="AC83" s="128">
        <f t="shared" si="92"/>
        <v>0.17199273036080218</v>
      </c>
      <c r="AD83" s="128" t="e">
        <f t="shared" si="93"/>
        <v>#VALUE!</v>
      </c>
      <c r="AE83" s="128">
        <f t="shared" si="94"/>
        <v>0.14507818998237396</v>
      </c>
      <c r="AF83" s="129">
        <f t="shared" si="95"/>
        <v>0.11491953648378385</v>
      </c>
      <c r="AG83" s="128"/>
      <c r="AH83" s="128"/>
      <c r="AI83" s="128"/>
      <c r="AJ83" s="128"/>
      <c r="AK83" s="128"/>
      <c r="AL83" s="128"/>
      <c r="AM83" s="128"/>
      <c r="AN83" s="128"/>
      <c r="AO83" s="128"/>
    </row>
    <row r="84" spans="1:41" x14ac:dyDescent="0.2">
      <c r="A84" s="221"/>
      <c r="B84" s="96">
        <v>18</v>
      </c>
      <c r="C84" s="96">
        <v>40</v>
      </c>
      <c r="D84" s="110" t="s">
        <v>118</v>
      </c>
      <c r="E84" s="110" t="s">
        <v>120</v>
      </c>
      <c r="F84" s="127">
        <f t="shared" si="69"/>
        <v>0.11736271139189312</v>
      </c>
      <c r="G84" s="128" t="e">
        <f t="shared" si="70"/>
        <v>#VALUE!</v>
      </c>
      <c r="H84" s="128">
        <f t="shared" si="71"/>
        <v>7.9883806342471927E-2</v>
      </c>
      <c r="I84" s="128" t="e">
        <f t="shared" si="72"/>
        <v>#VALUE!</v>
      </c>
      <c r="J84" s="128">
        <f t="shared" si="73"/>
        <v>0.10677058850314848</v>
      </c>
      <c r="K84" s="128">
        <f t="shared" si="74"/>
        <v>0.10638579783780937</v>
      </c>
      <c r="L84" s="128" t="e">
        <f t="shared" si="75"/>
        <v>#VALUE!</v>
      </c>
      <c r="M84" s="128">
        <f t="shared" si="76"/>
        <v>9.7398784885132164E-2</v>
      </c>
      <c r="N84" s="129">
        <f t="shared" si="77"/>
        <v>2.657380839989075E-2</v>
      </c>
      <c r="O84" s="127">
        <f t="shared" si="78"/>
        <v>0.23210253337101425</v>
      </c>
      <c r="P84" s="128" t="e">
        <f t="shared" si="79"/>
        <v>#VALUE!</v>
      </c>
      <c r="Q84" s="128">
        <f t="shared" si="80"/>
        <v>0.45990570681581155</v>
      </c>
      <c r="R84" s="128" t="e">
        <f t="shared" si="81"/>
        <v>#VALUE!</v>
      </c>
      <c r="S84" s="128">
        <f t="shared" si="82"/>
        <v>0.46769720810321685</v>
      </c>
      <c r="T84" s="128">
        <f t="shared" si="83"/>
        <v>0.57356898395018441</v>
      </c>
      <c r="U84" s="128" t="e">
        <f t="shared" si="84"/>
        <v>#VALUE!</v>
      </c>
      <c r="V84" s="128">
        <f t="shared" si="85"/>
        <v>0.54725515802011071</v>
      </c>
      <c r="W84" s="129">
        <f t="shared" si="86"/>
        <v>0.13011791315424076</v>
      </c>
      <c r="X84" s="128">
        <f t="shared" si="87"/>
        <v>0.50565028174117199</v>
      </c>
      <c r="Y84" s="128" t="e">
        <f t="shared" si="88"/>
        <v>#VALUE!</v>
      </c>
      <c r="Z84" s="128">
        <f t="shared" si="89"/>
        <v>0.17369605368794594</v>
      </c>
      <c r="AA84" s="128" t="e">
        <f t="shared" si="90"/>
        <v>#VALUE!</v>
      </c>
      <c r="AB84" s="128">
        <f t="shared" si="91"/>
        <v>0.22828998474497009</v>
      </c>
      <c r="AC84" s="128">
        <f t="shared" si="92"/>
        <v>0.18548038826145657</v>
      </c>
      <c r="AD84" s="128" t="e">
        <f t="shared" si="93"/>
        <v>#VALUE!</v>
      </c>
      <c r="AE84" s="128">
        <f t="shared" si="94"/>
        <v>0.17797691526107634</v>
      </c>
      <c r="AF84" s="129">
        <f t="shared" si="95"/>
        <v>0.20422867040904941</v>
      </c>
      <c r="AG84" s="128"/>
      <c r="AH84" s="128"/>
      <c r="AI84" s="128"/>
      <c r="AJ84" s="128"/>
      <c r="AK84" s="128"/>
      <c r="AL84" s="128"/>
      <c r="AM84" s="128"/>
      <c r="AN84" s="128"/>
      <c r="AO84" s="128"/>
    </row>
    <row r="85" spans="1:41" x14ac:dyDescent="0.2">
      <c r="A85" s="221"/>
      <c r="B85" s="96">
        <v>19</v>
      </c>
      <c r="C85" s="96">
        <v>45</v>
      </c>
      <c r="D85" s="111" t="s">
        <v>118</v>
      </c>
      <c r="E85" s="111" t="s">
        <v>120</v>
      </c>
      <c r="F85" s="127">
        <f t="shared" si="69"/>
        <v>6.4403516288216528E-2</v>
      </c>
      <c r="G85" s="128">
        <f t="shared" si="70"/>
        <v>0.10934398408973281</v>
      </c>
      <c r="H85" s="128">
        <f t="shared" si="71"/>
        <v>8.9169279935252088E-2</v>
      </c>
      <c r="I85" s="128" t="e">
        <f t="shared" si="72"/>
        <v>#VALUE!</v>
      </c>
      <c r="J85" s="128" t="e">
        <f t="shared" si="73"/>
        <v>#VALUE!</v>
      </c>
      <c r="K85" s="128">
        <f t="shared" si="74"/>
        <v>7.3383937626433124E-2</v>
      </c>
      <c r="L85" s="128">
        <f t="shared" si="75"/>
        <v>9.6862517723489749E-2</v>
      </c>
      <c r="M85" s="128">
        <f t="shared" si="76"/>
        <v>7.1917267093700735E-2</v>
      </c>
      <c r="N85" s="129">
        <f t="shared" si="77"/>
        <v>8.2116942604303481E-2</v>
      </c>
      <c r="O85" s="127">
        <f t="shared" si="78"/>
        <v>0.32333579356380454</v>
      </c>
      <c r="P85" s="128">
        <f t="shared" si="79"/>
        <v>0.386466722109784</v>
      </c>
      <c r="Q85" s="128">
        <f t="shared" si="80"/>
        <v>0.41167137105486634</v>
      </c>
      <c r="R85" s="128" t="e">
        <f t="shared" si="81"/>
        <v>#VALUE!</v>
      </c>
      <c r="S85" s="128" t="e">
        <f t="shared" si="82"/>
        <v>#VALUE!</v>
      </c>
      <c r="T85" s="128">
        <f t="shared" si="83"/>
        <v>0.49388991574189944</v>
      </c>
      <c r="U85" s="128">
        <f t="shared" si="84"/>
        <v>0.61474158634767706</v>
      </c>
      <c r="V85" s="128">
        <f t="shared" si="85"/>
        <v>0.40880051290633479</v>
      </c>
      <c r="W85" s="129">
        <f t="shared" si="86"/>
        <v>0.57003972809915515</v>
      </c>
      <c r="X85" s="128">
        <f t="shared" si="87"/>
        <v>0.19918461726232498</v>
      </c>
      <c r="Y85" s="128">
        <f t="shared" si="88"/>
        <v>0.28293246956117313</v>
      </c>
      <c r="Z85" s="128">
        <f t="shared" si="89"/>
        <v>0.21660306303730767</v>
      </c>
      <c r="AA85" s="128" t="e">
        <f t="shared" si="90"/>
        <v>#VALUE!</v>
      </c>
      <c r="AB85" s="128" t="e">
        <f t="shared" si="91"/>
        <v>#VALUE!</v>
      </c>
      <c r="AC85" s="128">
        <f t="shared" si="92"/>
        <v>0.14858359178319938</v>
      </c>
      <c r="AD85" s="128">
        <f t="shared" si="93"/>
        <v>0.15756623575602313</v>
      </c>
      <c r="AE85" s="128">
        <f t="shared" si="94"/>
        <v>0.17592264398694277</v>
      </c>
      <c r="AF85" s="129">
        <f t="shared" si="95"/>
        <v>0.14405477119661333</v>
      </c>
      <c r="AG85" s="128"/>
      <c r="AH85" s="128"/>
      <c r="AI85" s="128"/>
      <c r="AJ85" s="128"/>
      <c r="AK85" s="128"/>
      <c r="AL85" s="128"/>
      <c r="AM85" s="128"/>
      <c r="AN85" s="128"/>
      <c r="AO85" s="128"/>
    </row>
    <row r="86" spans="1:41" x14ac:dyDescent="0.2">
      <c r="A86" s="221"/>
      <c r="B86" s="96">
        <v>20</v>
      </c>
      <c r="C86" s="96">
        <v>53</v>
      </c>
      <c r="D86" s="110" t="s">
        <v>118</v>
      </c>
      <c r="E86" s="94" t="s">
        <v>120</v>
      </c>
      <c r="F86" s="127" t="e">
        <f t="shared" si="69"/>
        <v>#VALUE!</v>
      </c>
      <c r="G86" s="128">
        <f t="shared" si="70"/>
        <v>0.10671967229057173</v>
      </c>
      <c r="H86" s="128">
        <f t="shared" si="71"/>
        <v>0.1204817623225013</v>
      </c>
      <c r="I86" s="128">
        <f t="shared" si="72"/>
        <v>0.10280872769884507</v>
      </c>
      <c r="J86" s="128" t="e">
        <f t="shared" si="73"/>
        <v>#VALUE!</v>
      </c>
      <c r="K86" s="128" t="e">
        <f t="shared" si="74"/>
        <v>#VALUE!</v>
      </c>
      <c r="L86" s="128" t="e">
        <f t="shared" si="75"/>
        <v>#VALUE!</v>
      </c>
      <c r="M86" s="128">
        <f t="shared" si="76"/>
        <v>7.0132535717078962E-2</v>
      </c>
      <c r="N86" s="129">
        <f t="shared" si="77"/>
        <v>0.10113139725451521</v>
      </c>
      <c r="O86" s="127" t="e">
        <f t="shared" si="78"/>
        <v>#VALUE!</v>
      </c>
      <c r="P86" s="128">
        <f t="shared" si="79"/>
        <v>0.38897579487893486</v>
      </c>
      <c r="Q86" s="128">
        <f t="shared" si="80"/>
        <v>0.63225539507793238</v>
      </c>
      <c r="R86" s="128">
        <f t="shared" si="81"/>
        <v>0.5109796665762586</v>
      </c>
      <c r="S86" s="128" t="e">
        <f t="shared" si="82"/>
        <v>#VALUE!</v>
      </c>
      <c r="T86" s="128" t="e">
        <f t="shared" si="83"/>
        <v>#VALUE!</v>
      </c>
      <c r="U86" s="128" t="e">
        <f t="shared" si="84"/>
        <v>#VALUE!</v>
      </c>
      <c r="V86" s="128">
        <f t="shared" si="85"/>
        <v>0.52586462008868196</v>
      </c>
      <c r="W86" s="129">
        <f t="shared" si="86"/>
        <v>0.44996012436390947</v>
      </c>
      <c r="X86" s="128" t="e">
        <f t="shared" si="87"/>
        <v>#VALUE!</v>
      </c>
      <c r="Y86" s="128">
        <f t="shared" si="88"/>
        <v>0.27436070237683363</v>
      </c>
      <c r="Z86" s="128">
        <f t="shared" si="89"/>
        <v>0.19055869393989211</v>
      </c>
      <c r="AA86" s="128">
        <f t="shared" si="90"/>
        <v>0.20119925395016067</v>
      </c>
      <c r="AB86" s="128" t="e">
        <f t="shared" si="91"/>
        <v>#VALUE!</v>
      </c>
      <c r="AC86" s="128" t="e">
        <f t="shared" si="92"/>
        <v>#VALUE!</v>
      </c>
      <c r="AD86" s="128" t="e">
        <f t="shared" si="93"/>
        <v>#VALUE!</v>
      </c>
      <c r="AE86" s="128">
        <f t="shared" si="94"/>
        <v>0.13336614223115409</v>
      </c>
      <c r="AF86" s="129">
        <f t="shared" si="95"/>
        <v>0.22475635457137585</v>
      </c>
      <c r="AG86" s="128"/>
      <c r="AH86" s="128"/>
      <c r="AI86" s="128"/>
      <c r="AJ86" s="128"/>
      <c r="AK86" s="128"/>
      <c r="AL86" s="128"/>
      <c r="AM86" s="128"/>
      <c r="AN86" s="128"/>
      <c r="AO86" s="128"/>
    </row>
    <row r="87" spans="1:41" x14ac:dyDescent="0.2">
      <c r="A87" s="221"/>
      <c r="B87" s="100">
        <v>21</v>
      </c>
      <c r="C87" s="100">
        <v>56</v>
      </c>
      <c r="D87" s="112" t="s">
        <v>118</v>
      </c>
      <c r="E87" s="98" t="s">
        <v>117</v>
      </c>
      <c r="F87" s="133">
        <f t="shared" si="69"/>
        <v>7.307826547809923E-2</v>
      </c>
      <c r="G87" s="134">
        <f t="shared" si="70"/>
        <v>5.6554034183286833E-2</v>
      </c>
      <c r="H87" s="134">
        <f t="shared" si="71"/>
        <v>6.3366529545643618E-2</v>
      </c>
      <c r="I87" s="134">
        <f t="shared" si="72"/>
        <v>8.2839283941344932E-2</v>
      </c>
      <c r="J87" s="134" t="e">
        <f t="shared" si="73"/>
        <v>#VALUE!</v>
      </c>
      <c r="K87" s="134" t="e">
        <f t="shared" si="74"/>
        <v>#VALUE!</v>
      </c>
      <c r="L87" s="134">
        <f t="shared" si="75"/>
        <v>6.6023388919525333E-2</v>
      </c>
      <c r="M87" s="134">
        <f t="shared" si="76"/>
        <v>6.1411612347849927E-2</v>
      </c>
      <c r="N87" s="135">
        <f t="shared" si="77"/>
        <v>7.38359913805402E-2</v>
      </c>
      <c r="O87" s="133">
        <f t="shared" si="78"/>
        <v>0.31224730895442382</v>
      </c>
      <c r="P87" s="134">
        <f t="shared" si="79"/>
        <v>0.24611424618706362</v>
      </c>
      <c r="Q87" s="134">
        <f t="shared" si="80"/>
        <v>0.42751385691014293</v>
      </c>
      <c r="R87" s="134">
        <f t="shared" si="81"/>
        <v>0.560804496351617</v>
      </c>
      <c r="S87" s="134" t="e">
        <f t="shared" si="82"/>
        <v>#VALUE!</v>
      </c>
      <c r="T87" s="134" t="e">
        <f t="shared" si="83"/>
        <v>#VALUE!</v>
      </c>
      <c r="U87" s="134">
        <f t="shared" si="84"/>
        <v>0.6295107248793852</v>
      </c>
      <c r="V87" s="134">
        <f t="shared" si="85"/>
        <v>0.40421343268693416</v>
      </c>
      <c r="W87" s="135">
        <f t="shared" si="86"/>
        <v>0.54942323880758259</v>
      </c>
      <c r="X87" s="134">
        <f t="shared" si="87"/>
        <v>0.2340396966840341</v>
      </c>
      <c r="Y87" s="134">
        <f t="shared" si="88"/>
        <v>0.22978773093980878</v>
      </c>
      <c r="Z87" s="134">
        <f t="shared" si="89"/>
        <v>0.1482209956973683</v>
      </c>
      <c r="AA87" s="134">
        <f t="shared" si="90"/>
        <v>0.14771508516830043</v>
      </c>
      <c r="AB87" s="134" t="e">
        <f t="shared" si="91"/>
        <v>#VALUE!</v>
      </c>
      <c r="AC87" s="134" t="e">
        <f t="shared" si="92"/>
        <v>#VALUE!</v>
      </c>
      <c r="AD87" s="134">
        <f t="shared" si="93"/>
        <v>0.10488048306432821</v>
      </c>
      <c r="AE87" s="134">
        <f t="shared" si="94"/>
        <v>0.15192867772757468</v>
      </c>
      <c r="AF87" s="135">
        <f t="shared" si="95"/>
        <v>0.13438818412702566</v>
      </c>
      <c r="AG87" s="128"/>
      <c r="AH87" s="128"/>
      <c r="AI87" s="128"/>
      <c r="AJ87" s="128"/>
      <c r="AK87" s="128"/>
      <c r="AL87" s="128"/>
      <c r="AM87" s="128"/>
      <c r="AN87" s="128"/>
      <c r="AO87" s="128"/>
    </row>
    <row r="88" spans="1:41" x14ac:dyDescent="0.2">
      <c r="A88" s="221"/>
      <c r="B88" s="96" t="s">
        <v>142</v>
      </c>
      <c r="C88" s="123">
        <v>34</v>
      </c>
      <c r="D88" s="94" t="s">
        <v>118</v>
      </c>
      <c r="E88" s="94" t="s">
        <v>120</v>
      </c>
      <c r="F88" s="139" t="e">
        <f t="shared" si="69"/>
        <v>#VALUE!</v>
      </c>
      <c r="G88" s="140">
        <f t="shared" si="70"/>
        <v>8.7055916334133482E-2</v>
      </c>
      <c r="H88" s="140">
        <f t="shared" si="71"/>
        <v>7.9505928265224513E-2</v>
      </c>
      <c r="I88" s="140" t="e">
        <f t="shared" si="72"/>
        <v>#VALUE!</v>
      </c>
      <c r="J88" s="140">
        <f t="shared" si="73"/>
        <v>9.7773540596064398E-2</v>
      </c>
      <c r="K88" s="140">
        <f t="shared" si="74"/>
        <v>7.9546666016333006E-2</v>
      </c>
      <c r="L88" s="140" t="e">
        <f t="shared" si="75"/>
        <v>#VALUE!</v>
      </c>
      <c r="M88" s="140" t="e">
        <f t="shared" si="76"/>
        <v>#VALUE!</v>
      </c>
      <c r="N88" s="141">
        <f t="shared" si="77"/>
        <v>4.1084634346754315E-2</v>
      </c>
      <c r="O88" s="139" t="e">
        <f t="shared" si="78"/>
        <v>#VALUE!</v>
      </c>
      <c r="P88" s="140">
        <f t="shared" si="79"/>
        <v>0.42144132332332823</v>
      </c>
      <c r="Q88" s="140">
        <f t="shared" si="80"/>
        <v>0.45857776687503959</v>
      </c>
      <c r="R88" s="140" t="e">
        <f t="shared" si="81"/>
        <v>#VALUE!</v>
      </c>
      <c r="S88" s="140">
        <f t="shared" si="82"/>
        <v>0.73328072104505038</v>
      </c>
      <c r="T88" s="140">
        <f t="shared" si="83"/>
        <v>0.47858481827570826</v>
      </c>
      <c r="U88" s="140" t="e">
        <f t="shared" si="84"/>
        <v>#VALUE!</v>
      </c>
      <c r="V88" s="140" t="e">
        <f t="shared" si="85"/>
        <v>#VALUE!</v>
      </c>
      <c r="W88" s="141">
        <f t="shared" si="86"/>
        <v>0.2588757396449704</v>
      </c>
      <c r="X88" s="140" t="e">
        <f t="shared" si="87"/>
        <v>#VALUE!</v>
      </c>
      <c r="Y88" s="140">
        <f t="shared" si="88"/>
        <v>0.20656711033375461</v>
      </c>
      <c r="Z88" s="140">
        <f t="shared" si="89"/>
        <v>0.17337501729971466</v>
      </c>
      <c r="AA88" s="140" t="e">
        <f t="shared" si="90"/>
        <v>#VALUE!</v>
      </c>
      <c r="AB88" s="140">
        <f t="shared" si="91"/>
        <v>0.13333712150064492</v>
      </c>
      <c r="AC88" s="140">
        <f t="shared" si="92"/>
        <v>0.16621226369639436</v>
      </c>
      <c r="AD88" s="140" t="e">
        <f t="shared" si="93"/>
        <v>#VALUE!</v>
      </c>
      <c r="AE88" s="140" t="e">
        <f t="shared" si="94"/>
        <v>#VALUE!</v>
      </c>
      <c r="AF88" s="141">
        <f t="shared" si="95"/>
        <v>0.15870407324803382</v>
      </c>
      <c r="AG88" s="128"/>
      <c r="AH88" s="128"/>
      <c r="AI88" s="128"/>
      <c r="AJ88" s="128"/>
      <c r="AK88" s="128"/>
      <c r="AL88" s="128"/>
      <c r="AM88" s="128"/>
      <c r="AN88" s="128"/>
      <c r="AO88" s="128"/>
    </row>
    <row r="89" spans="1:41" x14ac:dyDescent="0.2">
      <c r="A89" s="221"/>
      <c r="B89" s="96" t="s">
        <v>143</v>
      </c>
      <c r="C89" s="123">
        <v>34</v>
      </c>
      <c r="D89" s="94" t="s">
        <v>118</v>
      </c>
      <c r="E89" s="94" t="s">
        <v>120</v>
      </c>
      <c r="F89" s="127" t="e">
        <f t="shared" si="69"/>
        <v>#VALUE!</v>
      </c>
      <c r="G89" s="128">
        <f t="shared" si="70"/>
        <v>8.4728486453643809E-2</v>
      </c>
      <c r="H89" s="128">
        <f t="shared" si="71"/>
        <v>8.2603395281905204E-2</v>
      </c>
      <c r="I89" s="128" t="e">
        <f t="shared" si="72"/>
        <v>#VALUE!</v>
      </c>
      <c r="J89" s="128">
        <f t="shared" si="73"/>
        <v>7.6559174199588131E-2</v>
      </c>
      <c r="K89" s="128">
        <f t="shared" si="74"/>
        <v>5.5270158939849046E-2</v>
      </c>
      <c r="L89" s="128" t="e">
        <f t="shared" si="75"/>
        <v>#VALUE!</v>
      </c>
      <c r="M89" s="128" t="e">
        <f t="shared" si="76"/>
        <v>#VALUE!</v>
      </c>
      <c r="N89" s="129">
        <f t="shared" si="77"/>
        <v>3.196476772268788E-2</v>
      </c>
      <c r="O89" s="127" t="e">
        <f t="shared" si="78"/>
        <v>#VALUE!</v>
      </c>
      <c r="P89" s="128">
        <f t="shared" si="79"/>
        <v>0.31467181679886591</v>
      </c>
      <c r="Q89" s="128">
        <f t="shared" si="80"/>
        <v>0.45125437558322551</v>
      </c>
      <c r="R89" s="128" t="e">
        <f t="shared" si="81"/>
        <v>#VALUE!</v>
      </c>
      <c r="S89" s="128">
        <f t="shared" si="82"/>
        <v>0.44065482714748455</v>
      </c>
      <c r="T89" s="128" t="e">
        <f t="shared" si="83"/>
        <v>#DIV/0!</v>
      </c>
      <c r="U89" s="128" t="e">
        <f t="shared" si="84"/>
        <v>#VALUE!</v>
      </c>
      <c r="V89" s="128" t="e">
        <f t="shared" si="85"/>
        <v>#VALUE!</v>
      </c>
      <c r="W89" s="129">
        <f t="shared" si="86"/>
        <v>0.12562814070351758</v>
      </c>
      <c r="X89" s="128" t="e">
        <f t="shared" si="87"/>
        <v>#VALUE!</v>
      </c>
      <c r="Y89" s="128">
        <f t="shared" si="88"/>
        <v>0.26925985083627985</v>
      </c>
      <c r="Z89" s="128">
        <f t="shared" si="89"/>
        <v>0.18305284059604765</v>
      </c>
      <c r="AA89" s="128" t="e">
        <f t="shared" si="90"/>
        <v>#VALUE!</v>
      </c>
      <c r="AB89" s="128">
        <f t="shared" si="91"/>
        <v>0.1737395564124031</v>
      </c>
      <c r="AC89" s="128">
        <f t="shared" si="92"/>
        <v>0</v>
      </c>
      <c r="AD89" s="128" t="e">
        <f t="shared" si="93"/>
        <v>#VALUE!</v>
      </c>
      <c r="AE89" s="128" t="e">
        <f t="shared" si="94"/>
        <v>#VALUE!</v>
      </c>
      <c r="AF89" s="129">
        <f t="shared" si="95"/>
        <v>0.25443955107259553</v>
      </c>
      <c r="AG89" s="128"/>
      <c r="AH89" s="128"/>
      <c r="AI89" s="128"/>
      <c r="AJ89" s="128"/>
      <c r="AK89" s="128"/>
      <c r="AL89" s="128"/>
      <c r="AM89" s="128"/>
      <c r="AN89" s="128"/>
      <c r="AO89" s="128"/>
    </row>
    <row r="90" spans="1:41" x14ac:dyDescent="0.2">
      <c r="A90" s="221"/>
      <c r="B90" s="96" t="s">
        <v>144</v>
      </c>
      <c r="C90" s="123">
        <v>34</v>
      </c>
      <c r="D90" s="94" t="s">
        <v>118</v>
      </c>
      <c r="E90" s="94" t="s">
        <v>120</v>
      </c>
      <c r="F90" s="127" t="e">
        <f t="shared" si="69"/>
        <v>#VALUE!</v>
      </c>
      <c r="G90" s="128">
        <f t="shared" si="70"/>
        <v>5.5224575133268124E-2</v>
      </c>
      <c r="H90" s="128">
        <f t="shared" si="71"/>
        <v>6.7750098279955734E-2</v>
      </c>
      <c r="I90" s="128">
        <f t="shared" si="72"/>
        <v>0.10662978616316887</v>
      </c>
      <c r="J90" s="128">
        <f t="shared" si="73"/>
        <v>6.8741225497783498E-2</v>
      </c>
      <c r="K90" s="128">
        <f t="shared" si="74"/>
        <v>7.8712792122009503E-2</v>
      </c>
      <c r="L90" s="128" t="e">
        <f t="shared" si="75"/>
        <v>#VALUE!</v>
      </c>
      <c r="M90" s="128">
        <f t="shared" si="76"/>
        <v>8.9604995521147326E-2</v>
      </c>
      <c r="N90" s="129">
        <f t="shared" si="77"/>
        <v>4.9427917620137297E-2</v>
      </c>
      <c r="O90" s="127" t="e">
        <f t="shared" si="78"/>
        <v>#VALUE!</v>
      </c>
      <c r="P90" s="128">
        <f t="shared" si="79"/>
        <v>0.21580577082085242</v>
      </c>
      <c r="Q90" s="128">
        <f t="shared" si="80"/>
        <v>0.39614092925298794</v>
      </c>
      <c r="R90" s="128">
        <f t="shared" si="81"/>
        <v>1.5490880679511816</v>
      </c>
      <c r="S90" s="128">
        <f t="shared" si="82"/>
        <v>0.25494328065399408</v>
      </c>
      <c r="T90" s="128">
        <f t="shared" si="83"/>
        <v>0.43990179376930882</v>
      </c>
      <c r="U90" s="128" t="e">
        <f t="shared" si="84"/>
        <v>#VALUE!</v>
      </c>
      <c r="V90" s="128">
        <f t="shared" si="85"/>
        <v>1.5812150173503241</v>
      </c>
      <c r="W90" s="129">
        <f t="shared" si="86"/>
        <v>0.27152734129478318</v>
      </c>
      <c r="X90" s="128" t="e">
        <f t="shared" si="87"/>
        <v>#VALUE!</v>
      </c>
      <c r="Y90" s="128">
        <f t="shared" si="88"/>
        <v>0.25589943643866636</v>
      </c>
      <c r="Z90" s="128">
        <f t="shared" si="89"/>
        <v>0.17102524197061295</v>
      </c>
      <c r="AA90" s="128">
        <f t="shared" si="90"/>
        <v>6.8833908393728091E-2</v>
      </c>
      <c r="AB90" s="128">
        <f t="shared" si="91"/>
        <v>0.26963340756204612</v>
      </c>
      <c r="AC90" s="128">
        <f t="shared" si="92"/>
        <v>0.17893264641536719</v>
      </c>
      <c r="AD90" s="128" t="e">
        <f t="shared" si="93"/>
        <v>#VALUE!</v>
      </c>
      <c r="AE90" s="128">
        <f t="shared" si="94"/>
        <v>5.6668444542918861E-2</v>
      </c>
      <c r="AF90" s="129">
        <f t="shared" si="95"/>
        <v>0.18203661327231122</v>
      </c>
      <c r="AG90" s="128"/>
      <c r="AH90" s="128"/>
      <c r="AI90" s="128"/>
      <c r="AJ90" s="128"/>
      <c r="AK90" s="128"/>
      <c r="AL90" s="128"/>
      <c r="AM90" s="128"/>
      <c r="AN90" s="128"/>
      <c r="AO90" s="128"/>
    </row>
    <row r="91" spans="1:41" x14ac:dyDescent="0.2">
      <c r="A91" s="221"/>
      <c r="B91" s="96" t="s">
        <v>145</v>
      </c>
      <c r="C91" s="123">
        <v>34</v>
      </c>
      <c r="D91" s="94" t="s">
        <v>118</v>
      </c>
      <c r="E91" s="94" t="s">
        <v>120</v>
      </c>
      <c r="F91" s="127" t="e">
        <f t="shared" si="69"/>
        <v>#VALUE!</v>
      </c>
      <c r="G91" s="128">
        <f t="shared" si="70"/>
        <v>7.7085048050036784E-2</v>
      </c>
      <c r="H91" s="128">
        <f t="shared" si="71"/>
        <v>9.1442346537832911E-2</v>
      </c>
      <c r="I91" s="128">
        <f t="shared" si="72"/>
        <v>9.3779716860938098E-2</v>
      </c>
      <c r="J91" s="128">
        <f t="shared" si="73"/>
        <v>5.8818442899161515E-2</v>
      </c>
      <c r="K91" s="128">
        <f t="shared" si="74"/>
        <v>7.648308033591561E-2</v>
      </c>
      <c r="L91" s="128" t="e">
        <f t="shared" si="75"/>
        <v>#VALUE!</v>
      </c>
      <c r="M91" s="128">
        <f t="shared" si="76"/>
        <v>7.1560020849255307E-2</v>
      </c>
      <c r="N91" s="129">
        <f t="shared" si="77"/>
        <v>3.452782921250408E-2</v>
      </c>
      <c r="O91" s="127" t="e">
        <f t="shared" si="78"/>
        <v>#VALUE!</v>
      </c>
      <c r="P91" s="128">
        <f t="shared" si="79"/>
        <v>0.2850169160270199</v>
      </c>
      <c r="Q91" s="128">
        <f t="shared" si="80"/>
        <v>1.5686978028106011</v>
      </c>
      <c r="R91" s="128">
        <f t="shared" si="81"/>
        <v>0.45507359903950112</v>
      </c>
      <c r="S91" s="128">
        <f t="shared" si="82"/>
        <v>0.85006938239526697</v>
      </c>
      <c r="T91" s="128">
        <f t="shared" si="83"/>
        <v>3.5975506688837386</v>
      </c>
      <c r="U91" s="128" t="e">
        <f t="shared" si="84"/>
        <v>#VALUE!</v>
      </c>
      <c r="V91" s="128">
        <f t="shared" si="85"/>
        <v>0.42036294434009824</v>
      </c>
      <c r="W91" s="129">
        <f t="shared" si="86"/>
        <v>0.16924719701014415</v>
      </c>
      <c r="X91" s="128" t="e">
        <f t="shared" si="87"/>
        <v>#VALUE!</v>
      </c>
      <c r="Y91" s="128">
        <f t="shared" si="88"/>
        <v>0.27045779992486146</v>
      </c>
      <c r="Z91" s="128">
        <f t="shared" si="89"/>
        <v>5.829188156826489E-2</v>
      </c>
      <c r="AA91" s="128">
        <f t="shared" si="90"/>
        <v>0.20607593378054409</v>
      </c>
      <c r="AB91" s="128">
        <f t="shared" si="91"/>
        <v>6.9192520183972456E-2</v>
      </c>
      <c r="AC91" s="128">
        <f t="shared" si="92"/>
        <v>2.125976459412789E-2</v>
      </c>
      <c r="AD91" s="128" t="e">
        <f t="shared" si="93"/>
        <v>#VALUE!</v>
      </c>
      <c r="AE91" s="128">
        <f t="shared" si="94"/>
        <v>0.17023389385949075</v>
      </c>
      <c r="AF91" s="129">
        <f t="shared" si="95"/>
        <v>0.20400827796536325</v>
      </c>
      <c r="AG91" s="128"/>
      <c r="AH91" s="128"/>
      <c r="AI91" s="128"/>
      <c r="AJ91" s="128"/>
      <c r="AK91" s="128"/>
      <c r="AL91" s="128"/>
      <c r="AM91" s="128"/>
      <c r="AN91" s="128"/>
      <c r="AO91" s="128"/>
    </row>
    <row r="92" spans="1:41" x14ac:dyDescent="0.2">
      <c r="A92" s="221"/>
      <c r="B92" s="96" t="s">
        <v>146</v>
      </c>
      <c r="C92" s="123">
        <v>34</v>
      </c>
      <c r="D92" s="94" t="s">
        <v>118</v>
      </c>
      <c r="E92" s="94" t="s">
        <v>120</v>
      </c>
      <c r="F92" s="127" t="e">
        <f t="shared" si="69"/>
        <v>#VALUE!</v>
      </c>
      <c r="G92" s="128">
        <f t="shared" si="70"/>
        <v>0.1059823592823379</v>
      </c>
      <c r="H92" s="128">
        <f t="shared" si="71"/>
        <v>0.10688307174879438</v>
      </c>
      <c r="I92" s="128">
        <f t="shared" si="72"/>
        <v>0.14301217561086796</v>
      </c>
      <c r="J92" s="128">
        <f t="shared" si="73"/>
        <v>9.8004895615003557E-2</v>
      </c>
      <c r="K92" s="128">
        <f t="shared" si="74"/>
        <v>8.5372203129160093E-2</v>
      </c>
      <c r="L92" s="128" t="e">
        <f t="shared" si="75"/>
        <v>#VALUE!</v>
      </c>
      <c r="M92" s="128">
        <f t="shared" si="76"/>
        <v>7.8183429545539834E-2</v>
      </c>
      <c r="N92" s="129">
        <f t="shared" si="77"/>
        <v>5.0292529252925294E-2</v>
      </c>
      <c r="O92" s="127" t="e">
        <f t="shared" si="78"/>
        <v>#VALUE!</v>
      </c>
      <c r="P92" s="128">
        <f t="shared" si="79"/>
        <v>0.45193963484766847</v>
      </c>
      <c r="Q92" s="128">
        <f t="shared" si="80"/>
        <v>0.38078249316539853</v>
      </c>
      <c r="R92" s="128">
        <f t="shared" si="81"/>
        <v>0.65292167752269326</v>
      </c>
      <c r="S92" s="128">
        <f t="shared" si="82"/>
        <v>0.86978938034413633</v>
      </c>
      <c r="T92" s="128">
        <f t="shared" si="83"/>
        <v>1.1387090020980231</v>
      </c>
      <c r="U92" s="128" t="e">
        <f t="shared" si="84"/>
        <v>#VALUE!</v>
      </c>
      <c r="V92" s="128">
        <f t="shared" si="85"/>
        <v>0.42388690408883561</v>
      </c>
      <c r="W92" s="129">
        <f t="shared" si="86"/>
        <v>0.30121293800539084</v>
      </c>
      <c r="X92" s="128" t="e">
        <f t="shared" si="87"/>
        <v>#VALUE!</v>
      </c>
      <c r="Y92" s="128">
        <f t="shared" si="88"/>
        <v>0.23450556470458825</v>
      </c>
      <c r="Z92" s="128">
        <f t="shared" si="89"/>
        <v>0.28069324001817525</v>
      </c>
      <c r="AA92" s="128">
        <f t="shared" si="90"/>
        <v>0.2190341974147387</v>
      </c>
      <c r="AB92" s="128">
        <f t="shared" si="91"/>
        <v>0.11267658335426842</v>
      </c>
      <c r="AC92" s="128">
        <f t="shared" si="92"/>
        <v>7.4972800752312871E-2</v>
      </c>
      <c r="AD92" s="128" t="e">
        <f t="shared" si="93"/>
        <v>#VALUE!</v>
      </c>
      <c r="AE92" s="128">
        <f t="shared" si="94"/>
        <v>0.18444407881295297</v>
      </c>
      <c r="AF92" s="129">
        <f t="shared" si="95"/>
        <v>0.16696669666966699</v>
      </c>
      <c r="AG92" s="128"/>
      <c r="AH92" s="128"/>
      <c r="AI92" s="128"/>
      <c r="AJ92" s="128"/>
      <c r="AK92" s="128"/>
      <c r="AL92" s="128"/>
      <c r="AM92" s="128"/>
      <c r="AN92" s="128"/>
      <c r="AO92" s="128"/>
    </row>
    <row r="93" spans="1:41" x14ac:dyDescent="0.2">
      <c r="A93" s="221"/>
      <c r="B93" s="96" t="s">
        <v>147</v>
      </c>
      <c r="C93" s="123">
        <v>34</v>
      </c>
      <c r="D93" s="94" t="s">
        <v>118</v>
      </c>
      <c r="E93" s="94" t="s">
        <v>120</v>
      </c>
      <c r="F93" s="127" t="e">
        <f t="shared" si="69"/>
        <v>#VALUE!</v>
      </c>
      <c r="G93" s="128">
        <f t="shared" si="70"/>
        <v>7.6628249900583659E-2</v>
      </c>
      <c r="H93" s="128">
        <f t="shared" si="71"/>
        <v>5.8456867715116448E-2</v>
      </c>
      <c r="I93" s="128">
        <f t="shared" si="72"/>
        <v>0.12145551789287622</v>
      </c>
      <c r="J93" s="128">
        <f t="shared" si="73"/>
        <v>8.5863117736037581E-2</v>
      </c>
      <c r="K93" s="128">
        <f t="shared" si="74"/>
        <v>8.8689384258692841E-2</v>
      </c>
      <c r="L93" s="128" t="e">
        <f t="shared" si="75"/>
        <v>#VALUE!</v>
      </c>
      <c r="M93" s="128">
        <f t="shared" si="76"/>
        <v>8.0000321222084766E-2</v>
      </c>
      <c r="N93" s="129">
        <f t="shared" si="77"/>
        <v>4.1457643161381917E-2</v>
      </c>
      <c r="O93" s="127" t="e">
        <f t="shared" si="78"/>
        <v>#VALUE!</v>
      </c>
      <c r="P93" s="128">
        <f t="shared" si="79"/>
        <v>0.26888976281905064</v>
      </c>
      <c r="Q93" s="128">
        <f t="shared" si="80"/>
        <v>0.49515986725646394</v>
      </c>
      <c r="R93" s="128">
        <f t="shared" si="81"/>
        <v>0.58460722054844017</v>
      </c>
      <c r="S93" s="128">
        <f t="shared" si="82"/>
        <v>0.35372772857737084</v>
      </c>
      <c r="T93" s="128">
        <f t="shared" si="83"/>
        <v>0.31547428978709774</v>
      </c>
      <c r="U93" s="128" t="e">
        <f t="shared" si="84"/>
        <v>#VALUE!</v>
      </c>
      <c r="V93" s="128">
        <f t="shared" si="85"/>
        <v>0.44700186998312696</v>
      </c>
      <c r="W93" s="129">
        <f t="shared" si="86"/>
        <v>0.25689149560117303</v>
      </c>
      <c r="X93" s="128" t="e">
        <f t="shared" si="87"/>
        <v>#VALUE!</v>
      </c>
      <c r="Y93" s="128">
        <f t="shared" si="88"/>
        <v>0.28498016844230195</v>
      </c>
      <c r="Z93" s="128">
        <f t="shared" si="89"/>
        <v>0.11805655421754768</v>
      </c>
      <c r="AA93" s="128">
        <f t="shared" si="90"/>
        <v>0.20775576083192165</v>
      </c>
      <c r="AB93" s="128">
        <f t="shared" si="91"/>
        <v>0.24273787661873036</v>
      </c>
      <c r="AC93" s="128">
        <f t="shared" si="92"/>
        <v>0.28113030801510364</v>
      </c>
      <c r="AD93" s="128" t="e">
        <f t="shared" si="93"/>
        <v>#VALUE!</v>
      </c>
      <c r="AE93" s="128">
        <f t="shared" si="94"/>
        <v>0.17897088713544879</v>
      </c>
      <c r="AF93" s="129">
        <f t="shared" si="95"/>
        <v>0.16138192143871272</v>
      </c>
      <c r="AG93" s="128"/>
      <c r="AH93" s="128"/>
      <c r="AI93" s="128"/>
      <c r="AJ93" s="128"/>
      <c r="AK93" s="128"/>
      <c r="AL93" s="128"/>
      <c r="AM93" s="128"/>
      <c r="AN93" s="128"/>
      <c r="AO93" s="128"/>
    </row>
    <row r="94" spans="1:41" x14ac:dyDescent="0.2">
      <c r="A94" s="221"/>
      <c r="B94" s="96" t="s">
        <v>148</v>
      </c>
      <c r="C94" s="123">
        <v>34</v>
      </c>
      <c r="D94" s="94" t="s">
        <v>118</v>
      </c>
      <c r="E94" s="94" t="s">
        <v>120</v>
      </c>
      <c r="F94" s="127" t="e">
        <f t="shared" si="69"/>
        <v>#VALUE!</v>
      </c>
      <c r="G94" s="128">
        <f t="shared" si="70"/>
        <v>0.10861974577087403</v>
      </c>
      <c r="H94" s="128">
        <f t="shared" si="71"/>
        <v>8.6218353272820195E-2</v>
      </c>
      <c r="I94" s="128">
        <f t="shared" si="72"/>
        <v>0.10808694389255925</v>
      </c>
      <c r="J94" s="128">
        <f t="shared" si="73"/>
        <v>0.10205123908929659</v>
      </c>
      <c r="K94" s="128">
        <f t="shared" si="74"/>
        <v>6.8453002540124541E-2</v>
      </c>
      <c r="L94" s="128" t="e">
        <f t="shared" si="75"/>
        <v>#VALUE!</v>
      </c>
      <c r="M94" s="128">
        <f t="shared" si="76"/>
        <v>8.6139742274819395E-2</v>
      </c>
      <c r="N94" s="129">
        <f t="shared" si="77"/>
        <v>5.2400738688827331E-2</v>
      </c>
      <c r="O94" s="127" t="e">
        <f t="shared" si="78"/>
        <v>#VALUE!</v>
      </c>
      <c r="P94" s="128">
        <f t="shared" si="79"/>
        <v>0.42703263028829719</v>
      </c>
      <c r="Q94" s="128">
        <f t="shared" si="80"/>
        <v>0.64472924141497989</v>
      </c>
      <c r="R94" s="128">
        <f t="shared" si="81"/>
        <v>0.67969370387123429</v>
      </c>
      <c r="S94" s="128">
        <f t="shared" si="82"/>
        <v>0.64120073159958402</v>
      </c>
      <c r="T94" s="128">
        <f t="shared" si="83"/>
        <v>0.3633914402052314</v>
      </c>
      <c r="U94" s="128" t="e">
        <f t="shared" si="84"/>
        <v>#VALUE!</v>
      </c>
      <c r="V94" s="128">
        <f t="shared" si="85"/>
        <v>0.52461962779623472</v>
      </c>
      <c r="W94" s="129">
        <f t="shared" si="86"/>
        <v>0.28917197452229298</v>
      </c>
      <c r="X94" s="128" t="e">
        <f t="shared" si="87"/>
        <v>#VALUE!</v>
      </c>
      <c r="Y94" s="128">
        <f t="shared" si="88"/>
        <v>0.25435935820066713</v>
      </c>
      <c r="Z94" s="128">
        <f t="shared" si="89"/>
        <v>0.13372800198048682</v>
      </c>
      <c r="AA94" s="128">
        <f t="shared" si="90"/>
        <v>0.15902301768714924</v>
      </c>
      <c r="AB94" s="128">
        <f t="shared" si="91"/>
        <v>0.15915646077744244</v>
      </c>
      <c r="AC94" s="128">
        <f t="shared" si="92"/>
        <v>0.188372633382516</v>
      </c>
      <c r="AD94" s="128" t="e">
        <f t="shared" si="93"/>
        <v>#VALUE!</v>
      </c>
      <c r="AE94" s="128">
        <f t="shared" si="94"/>
        <v>0.16419466163831095</v>
      </c>
      <c r="AF94" s="129">
        <f t="shared" si="95"/>
        <v>0.1812096029547553</v>
      </c>
      <c r="AG94" s="128"/>
      <c r="AH94" s="128"/>
      <c r="AI94" s="128"/>
      <c r="AJ94" s="128"/>
      <c r="AK94" s="128"/>
      <c r="AL94" s="128"/>
      <c r="AM94" s="128"/>
      <c r="AN94" s="128"/>
      <c r="AO94" s="128"/>
    </row>
    <row r="95" spans="1:41" x14ac:dyDescent="0.2">
      <c r="A95" s="221"/>
      <c r="B95" s="96" t="s">
        <v>149</v>
      </c>
      <c r="C95" s="123">
        <v>34</v>
      </c>
      <c r="D95" s="94" t="s">
        <v>118</v>
      </c>
      <c r="E95" s="94" t="s">
        <v>120</v>
      </c>
      <c r="F95" s="127" t="e">
        <f t="shared" si="69"/>
        <v>#VALUE!</v>
      </c>
      <c r="G95" s="128">
        <f t="shared" si="70"/>
        <v>0.22903620612379019</v>
      </c>
      <c r="H95" s="128">
        <f t="shared" si="71"/>
        <v>6.8053918819162382E-2</v>
      </c>
      <c r="I95" s="128">
        <f t="shared" si="72"/>
        <v>0.13746602872052327</v>
      </c>
      <c r="J95" s="128">
        <f t="shared" si="73"/>
        <v>9.5921479828986592E-2</v>
      </c>
      <c r="K95" s="128">
        <f t="shared" si="74"/>
        <v>8.9248865259905233E-2</v>
      </c>
      <c r="L95" s="128" t="e">
        <f t="shared" si="75"/>
        <v>#VALUE!</v>
      </c>
      <c r="M95" s="128">
        <f t="shared" si="76"/>
        <v>8.4501396352326216E-2</v>
      </c>
      <c r="N95" s="129">
        <f t="shared" si="77"/>
        <v>0.16016282987085909</v>
      </c>
      <c r="O95" s="127" t="e">
        <f t="shared" si="78"/>
        <v>#VALUE!</v>
      </c>
      <c r="P95" s="128">
        <f t="shared" si="79"/>
        <v>0.60230216090780353</v>
      </c>
      <c r="Q95" s="128">
        <f t="shared" si="80"/>
        <v>0.37269554417570011</v>
      </c>
      <c r="R95" s="128">
        <f t="shared" si="81"/>
        <v>0.63332210050779503</v>
      </c>
      <c r="S95" s="128">
        <f t="shared" si="82"/>
        <v>0.63952332393658051</v>
      </c>
      <c r="T95" s="128">
        <f t="shared" si="83"/>
        <v>0.51160067667625841</v>
      </c>
      <c r="U95" s="128" t="e">
        <f t="shared" si="84"/>
        <v>#VALUE!</v>
      </c>
      <c r="V95" s="128">
        <f t="shared" si="85"/>
        <v>0.46901999027339875</v>
      </c>
      <c r="W95" s="129">
        <f t="shared" si="86"/>
        <v>0.736604260813428</v>
      </c>
      <c r="X95" s="128" t="e">
        <f t="shared" si="87"/>
        <v>#VALUE!</v>
      </c>
      <c r="Y95" s="128">
        <f t="shared" si="88"/>
        <v>0.38026794687002552</v>
      </c>
      <c r="Z95" s="128">
        <f t="shared" si="89"/>
        <v>0.18259922846590215</v>
      </c>
      <c r="AA95" s="128">
        <f t="shared" si="90"/>
        <v>0.21705547400020236</v>
      </c>
      <c r="AB95" s="128">
        <f t="shared" si="91"/>
        <v>0.14998902501091393</v>
      </c>
      <c r="AC95" s="128">
        <f t="shared" si="92"/>
        <v>0.17445024865825587</v>
      </c>
      <c r="AD95" s="128" t="e">
        <f t="shared" si="93"/>
        <v>#VALUE!</v>
      </c>
      <c r="AE95" s="128">
        <f t="shared" si="94"/>
        <v>0.18016587374680787</v>
      </c>
      <c r="AF95" s="129">
        <f t="shared" si="95"/>
        <v>0.21743402582818644</v>
      </c>
      <c r="AG95" s="128"/>
      <c r="AH95" s="128"/>
      <c r="AI95" s="128"/>
      <c r="AJ95" s="128"/>
      <c r="AK95" s="128"/>
      <c r="AL95" s="128"/>
      <c r="AM95" s="128"/>
      <c r="AN95" s="128"/>
      <c r="AO95" s="128"/>
    </row>
    <row r="96" spans="1:41" ht="17" thickBot="1" x14ac:dyDescent="0.25">
      <c r="A96" s="222"/>
      <c r="B96" s="160" t="s">
        <v>150</v>
      </c>
      <c r="C96" s="124">
        <v>34</v>
      </c>
      <c r="D96" s="101" t="s">
        <v>118</v>
      </c>
      <c r="E96" s="101" t="s">
        <v>120</v>
      </c>
      <c r="F96" s="145" t="e">
        <f t="shared" si="69"/>
        <v>#VALUE!</v>
      </c>
      <c r="G96" s="146">
        <f t="shared" si="70"/>
        <v>6.7623423221930712E-2</v>
      </c>
      <c r="H96" s="146">
        <f t="shared" si="71"/>
        <v>6.0337120503320171E-2</v>
      </c>
      <c r="I96" s="146">
        <f t="shared" si="72"/>
        <v>9.2816674186750173E-2</v>
      </c>
      <c r="J96" s="146">
        <f t="shared" si="73"/>
        <v>9.8018023043292449E-2</v>
      </c>
      <c r="K96" s="146">
        <f t="shared" si="74"/>
        <v>9.0869542389977631E-2</v>
      </c>
      <c r="L96" s="146" t="e">
        <f t="shared" si="75"/>
        <v>#VALUE!</v>
      </c>
      <c r="M96" s="146">
        <f t="shared" si="76"/>
        <v>7.4940228435965456E-2</v>
      </c>
      <c r="N96" s="147">
        <f t="shared" si="77"/>
        <v>0.11035301097597153</v>
      </c>
      <c r="O96" s="145" t="e">
        <f t="shared" si="78"/>
        <v>#VALUE!</v>
      </c>
      <c r="P96" s="146">
        <f t="shared" si="79"/>
        <v>0.23787794655655228</v>
      </c>
      <c r="Q96" s="146">
        <f t="shared" si="80"/>
        <v>0.31547630395179743</v>
      </c>
      <c r="R96" s="146">
        <f t="shared" si="81"/>
        <v>0.45409699567365769</v>
      </c>
      <c r="S96" s="146">
        <f t="shared" si="82"/>
        <v>0.39795342352635954</v>
      </c>
      <c r="T96" s="146">
        <f t="shared" si="83"/>
        <v>0.45898515666283618</v>
      </c>
      <c r="U96" s="146" t="e">
        <f t="shared" si="84"/>
        <v>#VALUE!</v>
      </c>
      <c r="V96" s="146">
        <f t="shared" si="85"/>
        <v>0.39734304059249614</v>
      </c>
      <c r="W96" s="147">
        <f t="shared" si="86"/>
        <v>0.6863468634686346</v>
      </c>
      <c r="X96" s="146" t="e">
        <f t="shared" si="87"/>
        <v>#VALUE!</v>
      </c>
      <c r="Y96" s="146">
        <f t="shared" si="88"/>
        <v>0.28427781642151578</v>
      </c>
      <c r="Z96" s="146">
        <f t="shared" si="89"/>
        <v>0.19125721883865882</v>
      </c>
      <c r="AA96" s="146">
        <f t="shared" si="90"/>
        <v>0.20439834456305014</v>
      </c>
      <c r="AB96" s="146">
        <f t="shared" si="91"/>
        <v>0.24630526400484642</v>
      </c>
      <c r="AC96" s="146">
        <f t="shared" si="92"/>
        <v>0.19797926157496434</v>
      </c>
      <c r="AD96" s="146" t="e">
        <f t="shared" si="93"/>
        <v>#VALUE!</v>
      </c>
      <c r="AE96" s="146">
        <f t="shared" si="94"/>
        <v>0.188603349700598</v>
      </c>
      <c r="AF96" s="147">
        <f t="shared" si="95"/>
        <v>0.16078315040047467</v>
      </c>
      <c r="AG96" s="128"/>
      <c r="AH96" s="128"/>
      <c r="AI96" s="128"/>
      <c r="AJ96" s="128"/>
      <c r="AK96" s="128"/>
      <c r="AL96" s="128"/>
      <c r="AM96" s="128"/>
      <c r="AN96" s="128"/>
      <c r="AO96" s="128"/>
    </row>
    <row r="97" spans="1:41" x14ac:dyDescent="0.2">
      <c r="A97" s="223" t="s">
        <v>133</v>
      </c>
      <c r="B97" s="158"/>
      <c r="C97" s="125"/>
      <c r="D97" s="113"/>
      <c r="E97" s="114"/>
      <c r="F97" s="211" t="s">
        <v>18</v>
      </c>
      <c r="G97" s="212"/>
      <c r="H97" s="212"/>
      <c r="I97" s="212"/>
      <c r="J97" s="212"/>
      <c r="K97" s="212"/>
      <c r="L97" s="212"/>
      <c r="M97" s="212"/>
      <c r="N97" s="213"/>
      <c r="O97" s="211" t="s">
        <v>19</v>
      </c>
      <c r="P97" s="212"/>
      <c r="Q97" s="212"/>
      <c r="R97" s="212"/>
      <c r="S97" s="212"/>
      <c r="T97" s="212"/>
      <c r="U97" s="212"/>
      <c r="V97" s="212"/>
      <c r="W97" s="213"/>
      <c r="X97" s="214" t="s">
        <v>20</v>
      </c>
      <c r="Y97" s="214"/>
      <c r="Z97" s="214"/>
      <c r="AA97" s="214"/>
      <c r="AB97" s="214"/>
      <c r="AC97" s="214"/>
      <c r="AD97" s="214"/>
      <c r="AE97" s="214"/>
      <c r="AF97" s="215"/>
      <c r="AG97" s="128"/>
      <c r="AH97" s="128"/>
      <c r="AI97" s="128"/>
      <c r="AJ97" s="128"/>
      <c r="AK97" s="128"/>
      <c r="AL97" s="128"/>
      <c r="AM97" s="128"/>
      <c r="AN97" s="128"/>
      <c r="AO97" s="128"/>
    </row>
    <row r="98" spans="1:41" x14ac:dyDescent="0.2">
      <c r="A98" s="224"/>
      <c r="B98" s="121" t="s">
        <v>121</v>
      </c>
      <c r="C98" s="121" t="s">
        <v>38</v>
      </c>
      <c r="D98" s="103" t="s">
        <v>122</v>
      </c>
      <c r="E98" s="116" t="s">
        <v>123</v>
      </c>
      <c r="F98" s="155" t="s">
        <v>33</v>
      </c>
      <c r="G98" s="156" t="s">
        <v>28</v>
      </c>
      <c r="H98" s="156" t="s">
        <v>29</v>
      </c>
      <c r="I98" s="156" t="s">
        <v>27</v>
      </c>
      <c r="J98" s="156" t="s">
        <v>129</v>
      </c>
      <c r="K98" s="156" t="s">
        <v>130</v>
      </c>
      <c r="L98" s="156" t="s">
        <v>82</v>
      </c>
      <c r="M98" s="156" t="s">
        <v>81</v>
      </c>
      <c r="N98" s="154" t="s">
        <v>35</v>
      </c>
      <c r="O98" s="155" t="s">
        <v>33</v>
      </c>
      <c r="P98" s="156" t="s">
        <v>28</v>
      </c>
      <c r="Q98" s="156" t="s">
        <v>29</v>
      </c>
      <c r="R98" s="156" t="s">
        <v>27</v>
      </c>
      <c r="S98" s="156" t="s">
        <v>129</v>
      </c>
      <c r="T98" s="156" t="s">
        <v>130</v>
      </c>
      <c r="U98" s="156" t="s">
        <v>82</v>
      </c>
      <c r="V98" s="156" t="s">
        <v>81</v>
      </c>
      <c r="W98" s="157" t="s">
        <v>35</v>
      </c>
      <c r="X98" s="156" t="s">
        <v>33</v>
      </c>
      <c r="Y98" s="156" t="s">
        <v>28</v>
      </c>
      <c r="Z98" s="156" t="s">
        <v>29</v>
      </c>
      <c r="AA98" s="156" t="s">
        <v>27</v>
      </c>
      <c r="AB98" s="156" t="s">
        <v>129</v>
      </c>
      <c r="AC98" s="156" t="s">
        <v>130</v>
      </c>
      <c r="AD98" s="156" t="s">
        <v>82</v>
      </c>
      <c r="AE98" s="156" t="s">
        <v>81</v>
      </c>
      <c r="AF98" s="157" t="s">
        <v>35</v>
      </c>
      <c r="AG98" s="151"/>
      <c r="AH98" s="128"/>
      <c r="AI98" s="128"/>
      <c r="AJ98" s="128"/>
      <c r="AK98" s="128"/>
      <c r="AL98" s="128"/>
      <c r="AM98" s="128"/>
      <c r="AN98" s="128"/>
      <c r="AO98" s="128"/>
    </row>
    <row r="99" spans="1:41" x14ac:dyDescent="0.2">
      <c r="A99" s="224"/>
      <c r="B99" s="96">
        <v>1</v>
      </c>
      <c r="C99" s="96">
        <v>23</v>
      </c>
      <c r="D99" s="94" t="s">
        <v>116</v>
      </c>
      <c r="E99" s="95" t="s">
        <v>117</v>
      </c>
      <c r="F99" s="127">
        <f>X3/O3</f>
        <v>4.5839082524510013E-3</v>
      </c>
      <c r="G99" s="128" t="e">
        <f t="shared" ref="G99:N99" si="96">Y3/P3</f>
        <v>#VALUE!</v>
      </c>
      <c r="H99" s="128" t="e">
        <f t="shared" si="96"/>
        <v>#VALUE!</v>
      </c>
      <c r="I99" s="128">
        <f t="shared" si="96"/>
        <v>1.2702610125893195E-2</v>
      </c>
      <c r="J99" s="128">
        <f t="shared" si="96"/>
        <v>4.7568142241422732E-3</v>
      </c>
      <c r="K99" s="128">
        <f t="shared" si="96"/>
        <v>4.9727593222217538E-3</v>
      </c>
      <c r="L99" s="128">
        <f t="shared" si="96"/>
        <v>5.9803356024111078E-3</v>
      </c>
      <c r="M99" s="128">
        <f t="shared" si="96"/>
        <v>5.2903632897303692E-3</v>
      </c>
      <c r="N99" s="129">
        <f t="shared" si="96"/>
        <v>8.2629704665642609E-3</v>
      </c>
      <c r="O99" s="127">
        <f>AG3/O3</f>
        <v>4.917910745825118E-2</v>
      </c>
      <c r="P99" s="128" t="e">
        <f t="shared" ref="P99:W99" si="97">AH3/P3</f>
        <v>#VALUE!</v>
      </c>
      <c r="Q99" s="128" t="e">
        <f t="shared" si="97"/>
        <v>#VALUE!</v>
      </c>
      <c r="R99" s="128">
        <f t="shared" si="97"/>
        <v>8.1381022305615738E-2</v>
      </c>
      <c r="S99" s="128">
        <f t="shared" si="97"/>
        <v>3.7942836482968909E-2</v>
      </c>
      <c r="T99" s="128">
        <f t="shared" si="97"/>
        <v>5.7443599761952284E-2</v>
      </c>
      <c r="U99" s="128">
        <f t="shared" si="97"/>
        <v>3.5099306204105334E-2</v>
      </c>
      <c r="V99" s="128">
        <f t="shared" si="97"/>
        <v>3.7137324225044753E-2</v>
      </c>
      <c r="W99" s="129">
        <f t="shared" si="97"/>
        <v>7.3114279412521965E-2</v>
      </c>
      <c r="X99" s="128">
        <f>AP3/O3</f>
        <v>4.9617202138322605E-4</v>
      </c>
      <c r="Y99" s="128" t="e">
        <f t="shared" ref="Y99:AE99" si="98">AQ3/P3</f>
        <v>#VALUE!</v>
      </c>
      <c r="Z99" s="128" t="e">
        <f t="shared" si="98"/>
        <v>#VALUE!</v>
      </c>
      <c r="AA99" s="128">
        <f t="shared" si="98"/>
        <v>1.4269495234448164E-2</v>
      </c>
      <c r="AB99" s="128">
        <f t="shared" si="98"/>
        <v>6.3502412568476538E-3</v>
      </c>
      <c r="AC99" s="128">
        <f t="shared" si="98"/>
        <v>7.4211893897587538E-3</v>
      </c>
      <c r="AD99" s="128">
        <f t="shared" si="98"/>
        <v>5.7741851452431112E-3</v>
      </c>
      <c r="AE99" s="128">
        <f t="shared" si="98"/>
        <v>6.98144154675563E-3</v>
      </c>
      <c r="AF99" s="129">
        <f>AX3/W3</f>
        <v>1.0379861765265723E-2</v>
      </c>
      <c r="AG99" s="151"/>
      <c r="AH99" s="128"/>
      <c r="AI99" s="128"/>
      <c r="AJ99" s="128"/>
      <c r="AK99" s="128"/>
      <c r="AL99" s="128"/>
      <c r="AM99" s="128"/>
      <c r="AN99" s="128"/>
      <c r="AO99" s="128"/>
    </row>
    <row r="100" spans="1:41" x14ac:dyDescent="0.2">
      <c r="A100" s="224"/>
      <c r="B100" s="96">
        <v>2</v>
      </c>
      <c r="C100" s="96">
        <v>23</v>
      </c>
      <c r="D100" s="94" t="s">
        <v>116</v>
      </c>
      <c r="E100" s="95" t="s">
        <v>117</v>
      </c>
      <c r="F100" s="127" t="e">
        <f t="shared" ref="F100:F128" si="99">X4/O4</f>
        <v>#VALUE!</v>
      </c>
      <c r="G100" s="128">
        <f t="shared" ref="G100:G128" si="100">Y4/P4</f>
        <v>8.7222056070176742E-3</v>
      </c>
      <c r="H100" s="128" t="e">
        <f t="shared" ref="H100:H128" si="101">Z4/Q4</f>
        <v>#VALUE!</v>
      </c>
      <c r="I100" s="128">
        <f t="shared" ref="I100:I128" si="102">AA4/R4</f>
        <v>8.5381007790957322E-3</v>
      </c>
      <c r="J100" s="128">
        <f t="shared" ref="J100:J128" si="103">AB4/S4</f>
        <v>3.0991105351981731E-3</v>
      </c>
      <c r="K100" s="128">
        <f t="shared" ref="K100:K128" si="104">AC4/T4</f>
        <v>3.7292397346885883E-3</v>
      </c>
      <c r="L100" s="128">
        <f t="shared" ref="L100:L128" si="105">AD4/U4</f>
        <v>4.6430215493794289E-3</v>
      </c>
      <c r="M100" s="128">
        <f t="shared" ref="M100:M128" si="106">AE4/V4</f>
        <v>5.2023190333515519E-3</v>
      </c>
      <c r="N100" s="129">
        <f t="shared" ref="N100:N128" si="107">AF4/W4</f>
        <v>7.6375730141850116E-3</v>
      </c>
      <c r="O100" s="127" t="e">
        <f t="shared" ref="O100:O128" si="108">AG4/O4</f>
        <v>#VALUE!</v>
      </c>
      <c r="P100" s="128">
        <f t="shared" ref="P100:P128" si="109">AH4/P4</f>
        <v>0.10088716991820723</v>
      </c>
      <c r="Q100" s="128" t="e">
        <f t="shared" ref="Q100:Q128" si="110">AI4/Q4</f>
        <v>#VALUE!</v>
      </c>
      <c r="R100" s="128">
        <f t="shared" ref="R100:R128" si="111">AJ4/R4</f>
        <v>8.7468513852150528E-2</v>
      </c>
      <c r="S100" s="128">
        <f t="shared" ref="S100:S128" si="112">AK4/S4</f>
        <v>3.9263484133240142E-2</v>
      </c>
      <c r="T100" s="128">
        <f t="shared" ref="T100:T128" si="113">AL4/T4</f>
        <v>5.8616435171934655E-2</v>
      </c>
      <c r="U100" s="128">
        <f t="shared" ref="U100:U128" si="114">AM4/U4</f>
        <v>6.981048607353775E-2</v>
      </c>
      <c r="V100" s="128">
        <f t="shared" ref="V100:V128" si="115">AN4/V4</f>
        <v>6.5544399709896478E-2</v>
      </c>
      <c r="W100" s="129">
        <f t="shared" ref="W100:W128" si="116">AO4/W4</f>
        <v>7.4514020782253637E-2</v>
      </c>
      <c r="X100" s="128" t="e">
        <f t="shared" ref="X100:X128" si="117">AP4/O4</f>
        <v>#VALUE!</v>
      </c>
      <c r="Y100" s="128">
        <f t="shared" ref="Y100:Y128" si="118">AQ4/P4</f>
        <v>2.3379588129868803E-2</v>
      </c>
      <c r="Z100" s="128" t="e">
        <f t="shared" ref="Z100:Z128" si="119">AR4/Q4</f>
        <v>#VALUE!</v>
      </c>
      <c r="AA100" s="128">
        <f t="shared" ref="AA100:AA128" si="120">AS4/R4</f>
        <v>1.7068778694499583E-2</v>
      </c>
      <c r="AB100" s="128">
        <f t="shared" ref="AB100:AB128" si="121">AT4/S4</f>
        <v>7.1300146480857323E-3</v>
      </c>
      <c r="AC100" s="128">
        <f t="shared" ref="AC100:AC128" si="122">AU4/T4</f>
        <v>9.8517512676058738E-3</v>
      </c>
      <c r="AD100" s="128">
        <f t="shared" ref="AD100:AD128" si="123">AV4/U4</f>
        <v>1.1042607731982873E-2</v>
      </c>
      <c r="AE100" s="128">
        <f t="shared" ref="AE100:AF115" si="124">AW4/V4</f>
        <v>1.3024527559217307E-2</v>
      </c>
      <c r="AF100" s="129">
        <f t="shared" si="124"/>
        <v>1.3143714460960531E-2</v>
      </c>
      <c r="AG100" s="151"/>
      <c r="AH100" s="128"/>
      <c r="AI100" s="128"/>
      <c r="AJ100" s="128"/>
      <c r="AK100" s="128"/>
      <c r="AL100" s="128"/>
      <c r="AM100" s="128"/>
      <c r="AN100" s="128"/>
      <c r="AO100" s="128"/>
    </row>
    <row r="101" spans="1:41" x14ac:dyDescent="0.2">
      <c r="A101" s="224"/>
      <c r="B101" s="96">
        <v>3</v>
      </c>
      <c r="C101" s="96">
        <v>25</v>
      </c>
      <c r="D101" s="94" t="s">
        <v>116</v>
      </c>
      <c r="E101" s="95" t="s">
        <v>117</v>
      </c>
      <c r="F101" s="127" t="e">
        <f t="shared" si="99"/>
        <v>#VALUE!</v>
      </c>
      <c r="G101" s="128">
        <f t="shared" si="100"/>
        <v>8.096796929640002E-3</v>
      </c>
      <c r="H101" s="128">
        <f t="shared" si="101"/>
        <v>1.0047491909825021E-2</v>
      </c>
      <c r="I101" s="128">
        <f t="shared" si="102"/>
        <v>1.0972849887879301E-2</v>
      </c>
      <c r="J101" s="128" t="e">
        <f t="shared" si="103"/>
        <v>#VALUE!</v>
      </c>
      <c r="K101" s="128" t="e">
        <f t="shared" si="104"/>
        <v>#VALUE!</v>
      </c>
      <c r="L101" s="128" t="e">
        <f t="shared" si="105"/>
        <v>#VALUE!</v>
      </c>
      <c r="M101" s="128" t="e">
        <f t="shared" si="106"/>
        <v>#VALUE!</v>
      </c>
      <c r="N101" s="129" t="e">
        <f t="shared" si="107"/>
        <v>#VALUE!</v>
      </c>
      <c r="O101" s="127" t="e">
        <f t="shared" si="108"/>
        <v>#VALUE!</v>
      </c>
      <c r="P101" s="128">
        <f t="shared" si="109"/>
        <v>9.4230681383670176E-2</v>
      </c>
      <c r="Q101" s="128">
        <f t="shared" si="110"/>
        <v>9.5147732790100456E-2</v>
      </c>
      <c r="R101" s="128">
        <f t="shared" si="111"/>
        <v>0.10551345775551253</v>
      </c>
      <c r="S101" s="128" t="e">
        <f t="shared" si="112"/>
        <v>#VALUE!</v>
      </c>
      <c r="T101" s="128" t="e">
        <f t="shared" si="113"/>
        <v>#VALUE!</v>
      </c>
      <c r="U101" s="128" t="e">
        <f t="shared" si="114"/>
        <v>#VALUE!</v>
      </c>
      <c r="V101" s="128" t="e">
        <f t="shared" si="115"/>
        <v>#VALUE!</v>
      </c>
      <c r="W101" s="129" t="e">
        <f t="shared" si="116"/>
        <v>#VALUE!</v>
      </c>
      <c r="X101" s="128" t="e">
        <f t="shared" si="117"/>
        <v>#VALUE!</v>
      </c>
      <c r="Y101" s="128">
        <f t="shared" si="118"/>
        <v>9.1327721738153705E-2</v>
      </c>
      <c r="Z101" s="128">
        <f t="shared" si="119"/>
        <v>2.7116666381853161E-2</v>
      </c>
      <c r="AA101" s="128">
        <f t="shared" si="120"/>
        <v>2.1365511569791124E-2</v>
      </c>
      <c r="AB101" s="128" t="e">
        <f t="shared" si="121"/>
        <v>#VALUE!</v>
      </c>
      <c r="AC101" s="128" t="e">
        <f t="shared" si="122"/>
        <v>#VALUE!</v>
      </c>
      <c r="AD101" s="128" t="e">
        <f t="shared" si="123"/>
        <v>#VALUE!</v>
      </c>
      <c r="AE101" s="128" t="e">
        <f t="shared" si="124"/>
        <v>#VALUE!</v>
      </c>
      <c r="AF101" s="129" t="e">
        <f t="shared" ref="AF101:AF128" si="125">AX5/W5</f>
        <v>#VALUE!</v>
      </c>
      <c r="AG101" s="151"/>
      <c r="AH101" s="128"/>
      <c r="AI101" s="128"/>
      <c r="AJ101" s="128"/>
      <c r="AK101" s="128"/>
      <c r="AL101" s="128"/>
      <c r="AM101" s="128"/>
      <c r="AN101" s="128"/>
      <c r="AO101" s="128"/>
    </row>
    <row r="102" spans="1:41" x14ac:dyDescent="0.2">
      <c r="A102" s="224"/>
      <c r="B102" s="96">
        <v>4</v>
      </c>
      <c r="C102" s="96">
        <v>27</v>
      </c>
      <c r="D102" s="94" t="s">
        <v>116</v>
      </c>
      <c r="E102" s="95" t="s">
        <v>120</v>
      </c>
      <c r="F102" s="127" t="e">
        <f t="shared" si="99"/>
        <v>#VALUE!</v>
      </c>
      <c r="G102" s="128">
        <f t="shared" si="100"/>
        <v>7.084636639698964E-3</v>
      </c>
      <c r="H102" s="128" t="e">
        <f t="shared" si="101"/>
        <v>#VALUE!</v>
      </c>
      <c r="I102" s="128">
        <f t="shared" si="102"/>
        <v>1.6161702192195666E-2</v>
      </c>
      <c r="J102" s="128">
        <f t="shared" si="103"/>
        <v>5.7833570163460064E-3</v>
      </c>
      <c r="K102" s="128">
        <f t="shared" si="104"/>
        <v>6.5048902718318532E-3</v>
      </c>
      <c r="L102" s="128">
        <f t="shared" si="105"/>
        <v>9.3663947037529831E-3</v>
      </c>
      <c r="M102" s="128">
        <f t="shared" si="106"/>
        <v>6.7488379609548918E-3</v>
      </c>
      <c r="N102" s="129">
        <f t="shared" si="107"/>
        <v>7.7357182712130971E-3</v>
      </c>
      <c r="O102" s="127" t="e">
        <f t="shared" si="108"/>
        <v>#VALUE!</v>
      </c>
      <c r="P102" s="128">
        <f t="shared" si="109"/>
        <v>8.2323709395670436E-2</v>
      </c>
      <c r="Q102" s="128" t="e">
        <f t="shared" si="110"/>
        <v>#VALUE!</v>
      </c>
      <c r="R102" s="128">
        <f t="shared" si="111"/>
        <v>0.11163107240085961</v>
      </c>
      <c r="S102" s="128">
        <f t="shared" si="112"/>
        <v>5.4688350590939683E-2</v>
      </c>
      <c r="T102" s="128">
        <f t="shared" si="113"/>
        <v>6.6185742069023806E-2</v>
      </c>
      <c r="U102" s="128">
        <f t="shared" si="114"/>
        <v>9.8251622344828815E-2</v>
      </c>
      <c r="V102" s="128">
        <f t="shared" si="115"/>
        <v>7.3470815804422399E-2</v>
      </c>
      <c r="W102" s="129">
        <f t="shared" si="116"/>
        <v>9.6592524430459722E-2</v>
      </c>
      <c r="X102" s="128" t="e">
        <f t="shared" si="117"/>
        <v>#VALUE!</v>
      </c>
      <c r="Y102" s="128">
        <f t="shared" si="118"/>
        <v>1.9070066694359587E-2</v>
      </c>
      <c r="Z102" s="128" t="e">
        <f t="shared" si="119"/>
        <v>#VALUE!</v>
      </c>
      <c r="AA102" s="128">
        <f t="shared" si="120"/>
        <v>2.5020211381738357E-2</v>
      </c>
      <c r="AB102" s="128">
        <f t="shared" si="121"/>
        <v>9.3967600764211356E-3</v>
      </c>
      <c r="AC102" s="128">
        <f t="shared" si="122"/>
        <v>1.1926979175584431E-2</v>
      </c>
      <c r="AD102" s="128">
        <f t="shared" si="123"/>
        <v>2.1175281589286072E-2</v>
      </c>
      <c r="AE102" s="128">
        <f t="shared" si="124"/>
        <v>1.1311349282490175E-2</v>
      </c>
      <c r="AF102" s="129">
        <f t="shared" si="125"/>
        <v>1.5629274667885541E-2</v>
      </c>
      <c r="AG102" s="151"/>
      <c r="AH102" s="128"/>
      <c r="AI102" s="128"/>
      <c r="AJ102" s="128"/>
      <c r="AK102" s="128"/>
      <c r="AL102" s="128"/>
      <c r="AM102" s="128"/>
      <c r="AN102" s="128"/>
      <c r="AO102" s="128"/>
    </row>
    <row r="103" spans="1:41" x14ac:dyDescent="0.2">
      <c r="A103" s="224"/>
      <c r="B103" s="96">
        <v>5</v>
      </c>
      <c r="C103" s="96">
        <v>32</v>
      </c>
      <c r="D103" s="94" t="s">
        <v>116</v>
      </c>
      <c r="E103" s="95" t="s">
        <v>120</v>
      </c>
      <c r="F103" s="127">
        <f t="shared" si="99"/>
        <v>3.1092454166303986E-3</v>
      </c>
      <c r="G103" s="128" t="e">
        <f t="shared" si="100"/>
        <v>#VALUE!</v>
      </c>
      <c r="H103" s="128" t="e">
        <f t="shared" si="101"/>
        <v>#VALUE!</v>
      </c>
      <c r="I103" s="128">
        <f t="shared" si="102"/>
        <v>1.1397943172289645E-2</v>
      </c>
      <c r="J103" s="128">
        <f t="shared" si="103"/>
        <v>5.0454298482658973E-3</v>
      </c>
      <c r="K103" s="128">
        <f t="shared" si="104"/>
        <v>4.2999789394607526E-3</v>
      </c>
      <c r="L103" s="128">
        <f t="shared" si="105"/>
        <v>4.3271826816051757E-3</v>
      </c>
      <c r="M103" s="128">
        <f t="shared" si="106"/>
        <v>8.1459457430968722E-3</v>
      </c>
      <c r="N103" s="129">
        <f t="shared" si="107"/>
        <v>7.9878281864626272E-3</v>
      </c>
      <c r="O103" s="127">
        <f t="shared" si="108"/>
        <v>4.395785518764872E-2</v>
      </c>
      <c r="P103" s="128" t="e">
        <f t="shared" si="109"/>
        <v>#VALUE!</v>
      </c>
      <c r="Q103" s="128" t="e">
        <f t="shared" si="110"/>
        <v>#VALUE!</v>
      </c>
      <c r="R103" s="128">
        <f t="shared" si="111"/>
        <v>9.5364436732508551E-2</v>
      </c>
      <c r="S103" s="128">
        <f t="shared" si="112"/>
        <v>5.1900072494596335E-2</v>
      </c>
      <c r="T103" s="128">
        <f t="shared" si="113"/>
        <v>7.1215127631435018E-2</v>
      </c>
      <c r="U103" s="128">
        <f t="shared" si="114"/>
        <v>5.7287709423050455E-2</v>
      </c>
      <c r="V103" s="128">
        <f t="shared" si="115"/>
        <v>8.0633201046766398E-2</v>
      </c>
      <c r="W103" s="129">
        <f t="shared" si="116"/>
        <v>7.1992446543005906E-2</v>
      </c>
      <c r="X103" s="128">
        <f t="shared" si="117"/>
        <v>1.3229737965565936E-2</v>
      </c>
      <c r="Y103" s="128" t="e">
        <f t="shared" si="118"/>
        <v>#VALUE!</v>
      </c>
      <c r="Z103" s="128" t="e">
        <f t="shared" si="119"/>
        <v>#VALUE!</v>
      </c>
      <c r="AA103" s="128">
        <f t="shared" si="120"/>
        <v>1.6544744436621357E-2</v>
      </c>
      <c r="AB103" s="128">
        <f t="shared" si="121"/>
        <v>1.8393273263886054E-2</v>
      </c>
      <c r="AC103" s="128">
        <f t="shared" si="122"/>
        <v>1.7283948166923736E-2</v>
      </c>
      <c r="AD103" s="128">
        <f t="shared" si="123"/>
        <v>1.262679637311075E-2</v>
      </c>
      <c r="AE103" s="128">
        <f t="shared" si="124"/>
        <v>2.0393556270503359E-2</v>
      </c>
      <c r="AF103" s="129">
        <f t="shared" si="125"/>
        <v>1.1670724170076285E-2</v>
      </c>
      <c r="AG103" s="151"/>
      <c r="AH103" s="128"/>
      <c r="AI103" s="128"/>
      <c r="AJ103" s="128"/>
      <c r="AK103" s="128"/>
      <c r="AL103" s="128"/>
      <c r="AM103" s="128"/>
      <c r="AN103" s="128"/>
      <c r="AO103" s="128"/>
    </row>
    <row r="104" spans="1:41" x14ac:dyDescent="0.2">
      <c r="A104" s="224"/>
      <c r="B104" s="96">
        <v>6</v>
      </c>
      <c r="C104" s="122">
        <v>32</v>
      </c>
      <c r="D104" s="94" t="s">
        <v>116</v>
      </c>
      <c r="E104" s="117" t="s">
        <v>120</v>
      </c>
      <c r="F104" s="127" t="e">
        <f t="shared" si="99"/>
        <v>#VALUE!</v>
      </c>
      <c r="G104" s="128">
        <f t="shared" si="100"/>
        <v>9.6264166755773758E-3</v>
      </c>
      <c r="H104" s="128">
        <f t="shared" si="101"/>
        <v>8.9830471342779716E-3</v>
      </c>
      <c r="I104" s="128">
        <f t="shared" si="102"/>
        <v>1.3776911793456267E-2</v>
      </c>
      <c r="J104" s="128">
        <f t="shared" si="103"/>
        <v>5.4245545602200707E-3</v>
      </c>
      <c r="K104" s="128">
        <f t="shared" si="104"/>
        <v>5.0179192208318355E-3</v>
      </c>
      <c r="L104" s="128" t="e">
        <f t="shared" si="105"/>
        <v>#VALUE!</v>
      </c>
      <c r="M104" s="128">
        <f t="shared" si="106"/>
        <v>4.5229665610007803E-3</v>
      </c>
      <c r="N104" s="129">
        <f t="shared" si="107"/>
        <v>8.7363151205981354E-3</v>
      </c>
      <c r="O104" s="127" t="e">
        <f t="shared" si="108"/>
        <v>#VALUE!</v>
      </c>
      <c r="P104" s="128">
        <f t="shared" si="109"/>
        <v>9.1594956068550504E-2</v>
      </c>
      <c r="Q104" s="128">
        <f t="shared" si="110"/>
        <v>0.16177171176690103</v>
      </c>
      <c r="R104" s="128">
        <f t="shared" si="111"/>
        <v>0.12713799332586823</v>
      </c>
      <c r="S104" s="128">
        <f t="shared" si="112"/>
        <v>5.6955866835860125E-2</v>
      </c>
      <c r="T104" s="128">
        <f t="shared" si="113"/>
        <v>6.1786611356016909E-2</v>
      </c>
      <c r="U104" s="128" t="e">
        <f t="shared" si="114"/>
        <v>#VALUE!</v>
      </c>
      <c r="V104" s="128">
        <f t="shared" si="115"/>
        <v>7.2267574992319589E-2</v>
      </c>
      <c r="W104" s="129">
        <f t="shared" si="116"/>
        <v>7.5312258889037198E-2</v>
      </c>
      <c r="X104" s="128" t="e">
        <f t="shared" si="117"/>
        <v>#VALUE!</v>
      </c>
      <c r="Y104" s="128">
        <f t="shared" si="118"/>
        <v>2.6983837210015984E-2</v>
      </c>
      <c r="Z104" s="128">
        <f t="shared" si="119"/>
        <v>2.1415643896807189E-2</v>
      </c>
      <c r="AA104" s="128">
        <f t="shared" si="120"/>
        <v>2.5448253578732451E-2</v>
      </c>
      <c r="AB104" s="128">
        <f t="shared" si="121"/>
        <v>4.0625465936922024E-3</v>
      </c>
      <c r="AC104" s="128">
        <f t="shared" si="122"/>
        <v>1.1998129567900679E-2</v>
      </c>
      <c r="AD104" s="128" t="e">
        <f t="shared" si="123"/>
        <v>#VALUE!</v>
      </c>
      <c r="AE104" s="128">
        <f t="shared" si="124"/>
        <v>1.5841327580843317E-2</v>
      </c>
      <c r="AF104" s="129">
        <f t="shared" si="125"/>
        <v>1.1894615767501539E-2</v>
      </c>
      <c r="AG104" s="151"/>
      <c r="AH104" s="128"/>
      <c r="AI104" s="128"/>
      <c r="AJ104" s="128"/>
      <c r="AK104" s="128"/>
      <c r="AL104" s="128"/>
      <c r="AM104" s="128"/>
      <c r="AN104" s="128"/>
      <c r="AO104" s="128"/>
    </row>
    <row r="105" spans="1:41" x14ac:dyDescent="0.2">
      <c r="A105" s="224"/>
      <c r="B105" s="96">
        <v>7</v>
      </c>
      <c r="C105" s="96">
        <v>40</v>
      </c>
      <c r="D105" s="111" t="s">
        <v>116</v>
      </c>
      <c r="E105" s="118" t="s">
        <v>120</v>
      </c>
      <c r="F105" s="127">
        <f t="shared" si="99"/>
        <v>2.4951238150845803E-3</v>
      </c>
      <c r="G105" s="128">
        <f t="shared" si="100"/>
        <v>6.0288656885900266E-3</v>
      </c>
      <c r="H105" s="128" t="e">
        <f t="shared" si="101"/>
        <v>#VALUE!</v>
      </c>
      <c r="I105" s="128">
        <f t="shared" si="102"/>
        <v>8.8254496612117875E-3</v>
      </c>
      <c r="J105" s="128" t="e">
        <f t="shared" si="103"/>
        <v>#VALUE!</v>
      </c>
      <c r="K105" s="128">
        <f t="shared" si="104"/>
        <v>3.2083585658063121E-3</v>
      </c>
      <c r="L105" s="128">
        <f t="shared" si="105"/>
        <v>4.2612402515365055E-3</v>
      </c>
      <c r="M105" s="128">
        <f t="shared" si="106"/>
        <v>4.2399608942364844E-3</v>
      </c>
      <c r="N105" s="129">
        <f t="shared" si="107"/>
        <v>5.8681319366674714E-3</v>
      </c>
      <c r="O105" s="127">
        <f t="shared" si="108"/>
        <v>4.0537114199551035E-2</v>
      </c>
      <c r="P105" s="128">
        <f t="shared" si="109"/>
        <v>0.12326114139276335</v>
      </c>
      <c r="Q105" s="128" t="e">
        <f t="shared" si="110"/>
        <v>#VALUE!</v>
      </c>
      <c r="R105" s="128">
        <f t="shared" si="111"/>
        <v>8.8687913416168829E-2</v>
      </c>
      <c r="S105" s="128" t="e">
        <f t="shared" si="112"/>
        <v>#VALUE!</v>
      </c>
      <c r="T105" s="128">
        <f t="shared" si="113"/>
        <v>4.6741420688794361E-2</v>
      </c>
      <c r="U105" s="128">
        <f t="shared" si="114"/>
        <v>6.4211427860590795E-2</v>
      </c>
      <c r="V105" s="128">
        <f t="shared" si="115"/>
        <v>6.0134517752998218E-2</v>
      </c>
      <c r="W105" s="129">
        <f t="shared" si="116"/>
        <v>8.0051682575657312E-2</v>
      </c>
      <c r="X105" s="128">
        <f t="shared" si="117"/>
        <v>5.9619165280665101E-3</v>
      </c>
      <c r="Y105" s="128">
        <f t="shared" si="118"/>
        <v>2.7728291204572077E-2</v>
      </c>
      <c r="Z105" s="128" t="e">
        <f t="shared" si="119"/>
        <v>#VALUE!</v>
      </c>
      <c r="AA105" s="128">
        <f t="shared" si="120"/>
        <v>1.1355606677199181E-2</v>
      </c>
      <c r="AB105" s="128" t="e">
        <f t="shared" si="121"/>
        <v>#VALUE!</v>
      </c>
      <c r="AC105" s="128">
        <f t="shared" si="122"/>
        <v>7.1752760291869909E-3</v>
      </c>
      <c r="AD105" s="128">
        <f t="shared" si="123"/>
        <v>1.0537487108302315E-2</v>
      </c>
      <c r="AE105" s="128">
        <f t="shared" si="124"/>
        <v>9.7290831761304916E-3</v>
      </c>
      <c r="AF105" s="129">
        <f t="shared" si="125"/>
        <v>8.9749350844110821E-3</v>
      </c>
      <c r="AG105" s="151"/>
      <c r="AH105" s="128"/>
      <c r="AI105" s="128"/>
      <c r="AJ105" s="128"/>
      <c r="AK105" s="128"/>
      <c r="AL105" s="128"/>
      <c r="AM105" s="128"/>
      <c r="AN105" s="128"/>
      <c r="AO105" s="128"/>
    </row>
    <row r="106" spans="1:41" x14ac:dyDescent="0.2">
      <c r="A106" s="224"/>
      <c r="B106" s="96">
        <v>8</v>
      </c>
      <c r="C106" s="122">
        <v>41</v>
      </c>
      <c r="D106" s="94" t="s">
        <v>116</v>
      </c>
      <c r="E106" s="117" t="s">
        <v>120</v>
      </c>
      <c r="F106" s="127">
        <f t="shared" si="99"/>
        <v>2.3706273270410229E-3</v>
      </c>
      <c r="G106" s="128" t="e">
        <f t="shared" si="100"/>
        <v>#VALUE!</v>
      </c>
      <c r="H106" s="128">
        <f t="shared" si="101"/>
        <v>6.5671638424996005E-3</v>
      </c>
      <c r="I106" s="128" t="e">
        <f t="shared" si="102"/>
        <v>#VALUE!</v>
      </c>
      <c r="J106" s="128">
        <f t="shared" si="103"/>
        <v>3.448483915096136E-3</v>
      </c>
      <c r="K106" s="128">
        <f t="shared" si="104"/>
        <v>3.2361409251406206E-3</v>
      </c>
      <c r="L106" s="128">
        <f t="shared" si="105"/>
        <v>4.6477593172895839E-3</v>
      </c>
      <c r="M106" s="128">
        <f t="shared" si="106"/>
        <v>3.8517028362110438E-3</v>
      </c>
      <c r="N106" s="129">
        <f t="shared" si="107"/>
        <v>4.2512101683763728E-3</v>
      </c>
      <c r="O106" s="127">
        <f t="shared" si="108"/>
        <v>2.9431561208109268E-2</v>
      </c>
      <c r="P106" s="128" t="e">
        <f t="shared" si="109"/>
        <v>#VALUE!</v>
      </c>
      <c r="Q106" s="128">
        <f t="shared" si="110"/>
        <v>0.10646421070535667</v>
      </c>
      <c r="R106" s="128" t="e">
        <f t="shared" si="111"/>
        <v>#VALUE!</v>
      </c>
      <c r="S106" s="128">
        <f t="shared" si="112"/>
        <v>4.3830335964122093E-2</v>
      </c>
      <c r="T106" s="128">
        <f t="shared" si="113"/>
        <v>4.7770687614751277E-2</v>
      </c>
      <c r="U106" s="128">
        <f t="shared" si="114"/>
        <v>7.6427601125861652E-2</v>
      </c>
      <c r="V106" s="128">
        <f t="shared" si="115"/>
        <v>6.1952669387603757E-2</v>
      </c>
      <c r="W106" s="129">
        <f t="shared" si="116"/>
        <v>7.6642257369689451E-2</v>
      </c>
      <c r="X106" s="128">
        <f t="shared" si="117"/>
        <v>9.3059131394030315E-3</v>
      </c>
      <c r="Y106" s="128" t="e">
        <f t="shared" si="118"/>
        <v>#VALUE!</v>
      </c>
      <c r="Z106" s="128">
        <f t="shared" si="119"/>
        <v>1.7075284028237714E-2</v>
      </c>
      <c r="AA106" s="128" t="e">
        <f t="shared" si="120"/>
        <v>#VALUE!</v>
      </c>
      <c r="AB106" s="128">
        <f t="shared" si="121"/>
        <v>5.4145545005518034E-3</v>
      </c>
      <c r="AC106" s="128">
        <f t="shared" si="122"/>
        <v>1.1877979423955737E-2</v>
      </c>
      <c r="AD106" s="128">
        <f t="shared" si="123"/>
        <v>1.2045334569722635E-2</v>
      </c>
      <c r="AE106" s="128">
        <f t="shared" si="124"/>
        <v>9.4093937807569906E-3</v>
      </c>
      <c r="AF106" s="129">
        <f t="shared" si="125"/>
        <v>1.2037121313148928E-2</v>
      </c>
      <c r="AG106" s="151"/>
      <c r="AH106" s="128"/>
      <c r="AI106" s="128"/>
      <c r="AJ106" s="128"/>
      <c r="AK106" s="128"/>
      <c r="AL106" s="128"/>
      <c r="AM106" s="128"/>
      <c r="AN106" s="128"/>
      <c r="AO106" s="128"/>
    </row>
    <row r="107" spans="1:41" x14ac:dyDescent="0.2">
      <c r="A107" s="224"/>
      <c r="B107" s="96">
        <v>9</v>
      </c>
      <c r="C107" s="96">
        <v>43</v>
      </c>
      <c r="D107" s="94" t="s">
        <v>116</v>
      </c>
      <c r="E107" s="95" t="s">
        <v>119</v>
      </c>
      <c r="F107" s="127" t="e">
        <f t="shared" si="99"/>
        <v>#VALUE!</v>
      </c>
      <c r="G107" s="128">
        <f t="shared" si="100"/>
        <v>3.8491434426041952E-3</v>
      </c>
      <c r="H107" s="128">
        <f t="shared" si="101"/>
        <v>7.4088254911391458E-3</v>
      </c>
      <c r="I107" s="128">
        <f t="shared" si="102"/>
        <v>1.1603801953222142E-2</v>
      </c>
      <c r="J107" s="128" t="e">
        <f t="shared" si="103"/>
        <v>#VALUE!</v>
      </c>
      <c r="K107" s="128">
        <f t="shared" si="104"/>
        <v>3.9582353375650671E-3</v>
      </c>
      <c r="L107" s="128">
        <f t="shared" si="105"/>
        <v>5.1294192709707464E-3</v>
      </c>
      <c r="M107" s="128">
        <f t="shared" si="106"/>
        <v>5.2110149446416227E-3</v>
      </c>
      <c r="N107" s="129">
        <f t="shared" si="107"/>
        <v>6.2236061404640983E-3</v>
      </c>
      <c r="O107" s="127" t="e">
        <f t="shared" si="108"/>
        <v>#VALUE!</v>
      </c>
      <c r="P107" s="128">
        <f t="shared" si="109"/>
        <v>8.2426410837642586E-2</v>
      </c>
      <c r="Q107" s="128">
        <f t="shared" si="110"/>
        <v>9.9016874866814153E-2</v>
      </c>
      <c r="R107" s="128">
        <f t="shared" si="111"/>
        <v>8.5981330653890325E-2</v>
      </c>
      <c r="S107" s="128" t="e">
        <f t="shared" si="112"/>
        <v>#VALUE!</v>
      </c>
      <c r="T107" s="128">
        <f t="shared" si="113"/>
        <v>4.8756071285704632E-2</v>
      </c>
      <c r="U107" s="128">
        <f t="shared" si="114"/>
        <v>7.61402822647613E-2</v>
      </c>
      <c r="V107" s="128">
        <f t="shared" si="115"/>
        <v>7.2137586689755021E-2</v>
      </c>
      <c r="W107" s="129">
        <f t="shared" si="116"/>
        <v>6.6058089678487947E-2</v>
      </c>
      <c r="X107" s="128" t="e">
        <f t="shared" si="117"/>
        <v>#VALUE!</v>
      </c>
      <c r="Y107" s="128">
        <f t="shared" si="118"/>
        <v>3.1962957033614278E-2</v>
      </c>
      <c r="Z107" s="128">
        <f t="shared" si="119"/>
        <v>1.7415054940497523E-2</v>
      </c>
      <c r="AA107" s="128">
        <f t="shared" si="120"/>
        <v>1.6896606822438185E-2</v>
      </c>
      <c r="AB107" s="128" t="e">
        <f t="shared" si="121"/>
        <v>#VALUE!</v>
      </c>
      <c r="AC107" s="128">
        <f t="shared" si="122"/>
        <v>8.7167053790712448E-3</v>
      </c>
      <c r="AD107" s="128">
        <f t="shared" si="123"/>
        <v>1.2556237782088279E-2</v>
      </c>
      <c r="AE107" s="128">
        <f t="shared" si="124"/>
        <v>1.00283060054799E-2</v>
      </c>
      <c r="AF107" s="129">
        <f t="shared" si="125"/>
        <v>1.0593238986363896E-2</v>
      </c>
      <c r="AG107" s="151"/>
      <c r="AH107" s="128"/>
      <c r="AI107" s="128"/>
      <c r="AJ107" s="128"/>
      <c r="AK107" s="128"/>
      <c r="AL107" s="128"/>
      <c r="AM107" s="128"/>
      <c r="AN107" s="128"/>
      <c r="AO107" s="128"/>
    </row>
    <row r="108" spans="1:41" x14ac:dyDescent="0.2">
      <c r="A108" s="224"/>
      <c r="B108" s="96">
        <v>10</v>
      </c>
      <c r="C108" s="122">
        <v>52</v>
      </c>
      <c r="D108" s="94" t="s">
        <v>116</v>
      </c>
      <c r="E108" s="117" t="s">
        <v>120</v>
      </c>
      <c r="F108" s="127">
        <f t="shared" si="99"/>
        <v>2.5631534456132653E-3</v>
      </c>
      <c r="G108" s="128" t="e">
        <f t="shared" si="100"/>
        <v>#VALUE!</v>
      </c>
      <c r="H108" s="128">
        <f t="shared" si="101"/>
        <v>5.5039807080231352E-3</v>
      </c>
      <c r="I108" s="128">
        <f t="shared" si="102"/>
        <v>8.7710193681901725E-3</v>
      </c>
      <c r="J108" s="128">
        <f t="shared" si="103"/>
        <v>2.693652016896387E-3</v>
      </c>
      <c r="K108" s="128">
        <f t="shared" si="104"/>
        <v>3.8240575163155086E-3</v>
      </c>
      <c r="L108" s="128" t="e">
        <f t="shared" si="105"/>
        <v>#VALUE!</v>
      </c>
      <c r="M108" s="128">
        <f t="shared" si="106"/>
        <v>4.1591586034766814E-3</v>
      </c>
      <c r="N108" s="129">
        <f t="shared" si="107"/>
        <v>6.1342969195399251E-3</v>
      </c>
      <c r="O108" s="127">
        <f t="shared" si="108"/>
        <v>4.2434007147244289E-2</v>
      </c>
      <c r="P108" s="128" t="e">
        <f t="shared" si="109"/>
        <v>#VALUE!</v>
      </c>
      <c r="Q108" s="128">
        <f t="shared" si="110"/>
        <v>8.8075481987471685E-2</v>
      </c>
      <c r="R108" s="128">
        <f t="shared" si="111"/>
        <v>9.9209373464179754E-2</v>
      </c>
      <c r="S108" s="128">
        <f t="shared" si="112"/>
        <v>4.2952003341794019E-2</v>
      </c>
      <c r="T108" s="128">
        <f t="shared" si="113"/>
        <v>5.8938333573197325E-2</v>
      </c>
      <c r="U108" s="128" t="e">
        <f t="shared" si="114"/>
        <v>#VALUE!</v>
      </c>
      <c r="V108" s="128">
        <f t="shared" si="115"/>
        <v>6.9047467955198324E-2</v>
      </c>
      <c r="W108" s="129">
        <f t="shared" si="116"/>
        <v>7.3507773520545383E-2</v>
      </c>
      <c r="X108" s="128">
        <f t="shared" si="117"/>
        <v>6.2197995190064114E-3</v>
      </c>
      <c r="Y108" s="128" t="e">
        <f t="shared" si="118"/>
        <v>#VALUE!</v>
      </c>
      <c r="Z108" s="128">
        <f t="shared" si="119"/>
        <v>1.7230547184746991E-2</v>
      </c>
      <c r="AA108" s="128">
        <f t="shared" si="120"/>
        <v>1.5803226584159173E-2</v>
      </c>
      <c r="AB108" s="128">
        <f t="shared" si="121"/>
        <v>6.2632022190637097E-3</v>
      </c>
      <c r="AC108" s="128">
        <f t="shared" si="122"/>
        <v>7.0310358479462659E-3</v>
      </c>
      <c r="AD108" s="128" t="e">
        <f t="shared" si="123"/>
        <v>#VALUE!</v>
      </c>
      <c r="AE108" s="128">
        <f t="shared" si="124"/>
        <v>5.1791192588480006E-3</v>
      </c>
      <c r="AF108" s="129">
        <f t="shared" si="125"/>
        <v>8.1388445116548722E-3</v>
      </c>
      <c r="AG108" s="151"/>
      <c r="AH108" s="128"/>
      <c r="AI108" s="128"/>
      <c r="AJ108" s="128"/>
      <c r="AK108" s="128"/>
      <c r="AL108" s="128"/>
      <c r="AM108" s="128"/>
      <c r="AN108" s="128"/>
      <c r="AO108" s="128"/>
    </row>
    <row r="109" spans="1:41" x14ac:dyDescent="0.2">
      <c r="A109" s="224"/>
      <c r="B109" s="96">
        <v>11</v>
      </c>
      <c r="C109" s="96">
        <v>57</v>
      </c>
      <c r="D109" s="94" t="s">
        <v>116</v>
      </c>
      <c r="E109" s="95" t="s">
        <v>117</v>
      </c>
      <c r="F109" s="127">
        <f t="shared" si="99"/>
        <v>3.2242689049496692E-3</v>
      </c>
      <c r="G109" s="128">
        <f t="shared" si="100"/>
        <v>9.825919149193214E-3</v>
      </c>
      <c r="H109" s="128">
        <f t="shared" si="101"/>
        <v>6.0147268303410561E-3</v>
      </c>
      <c r="I109" s="128">
        <f t="shared" si="102"/>
        <v>7.6599980469957141E-3</v>
      </c>
      <c r="J109" s="128" t="e">
        <f t="shared" si="103"/>
        <v>#VALUE!</v>
      </c>
      <c r="K109" s="128">
        <f t="shared" si="104"/>
        <v>4.3985640290826605E-3</v>
      </c>
      <c r="L109" s="128" t="e">
        <f t="shared" si="105"/>
        <v>#VALUE!</v>
      </c>
      <c r="M109" s="128">
        <f t="shared" si="106"/>
        <v>5.3375523999846927E-3</v>
      </c>
      <c r="N109" s="129">
        <f t="shared" si="107"/>
        <v>6.4502726369010475E-3</v>
      </c>
      <c r="O109" s="127">
        <f t="shared" si="108"/>
        <v>2.90438902914378E-2</v>
      </c>
      <c r="P109" s="128">
        <f t="shared" si="109"/>
        <v>9.2367603752945726E-2</v>
      </c>
      <c r="Q109" s="128">
        <f t="shared" si="110"/>
        <v>9.3337411469008258E-2</v>
      </c>
      <c r="R109" s="128">
        <f t="shared" si="111"/>
        <v>6.8262880531645309E-2</v>
      </c>
      <c r="S109" s="128" t="e">
        <f t="shared" si="112"/>
        <v>#VALUE!</v>
      </c>
      <c r="T109" s="128">
        <f t="shared" si="113"/>
        <v>4.4304264804495792E-2</v>
      </c>
      <c r="U109" s="128" t="e">
        <f t="shared" si="114"/>
        <v>#VALUE!</v>
      </c>
      <c r="V109" s="128">
        <f t="shared" si="115"/>
        <v>6.776764614458472E-2</v>
      </c>
      <c r="W109" s="129">
        <f t="shared" si="116"/>
        <v>8.0473239940392183E-2</v>
      </c>
      <c r="X109" s="128">
        <f t="shared" si="117"/>
        <v>1.02145868659818E-2</v>
      </c>
      <c r="Y109" s="128">
        <f t="shared" si="118"/>
        <v>2.0527333442476509E-2</v>
      </c>
      <c r="Z109" s="128">
        <f t="shared" si="119"/>
        <v>9.4551084642128993E-3</v>
      </c>
      <c r="AA109" s="128">
        <f t="shared" si="120"/>
        <v>1.6689255663287772E-2</v>
      </c>
      <c r="AB109" s="128" t="e">
        <f t="shared" si="121"/>
        <v>#VALUE!</v>
      </c>
      <c r="AC109" s="128">
        <f t="shared" si="122"/>
        <v>1.1601843465236036E-2</v>
      </c>
      <c r="AD109" s="128" t="e">
        <f t="shared" si="123"/>
        <v>#VALUE!</v>
      </c>
      <c r="AE109" s="128">
        <f t="shared" si="124"/>
        <v>6.8813286991929977E-3</v>
      </c>
      <c r="AF109" s="129">
        <f t="shared" si="125"/>
        <v>9.6564845973495048E-3</v>
      </c>
      <c r="AG109" s="151"/>
      <c r="AH109" s="128"/>
      <c r="AI109" s="128"/>
      <c r="AJ109" s="128"/>
      <c r="AK109" s="128"/>
      <c r="AL109" s="128"/>
      <c r="AM109" s="128"/>
      <c r="AN109" s="128"/>
      <c r="AO109" s="128"/>
    </row>
    <row r="110" spans="1:41" x14ac:dyDescent="0.2">
      <c r="A110" s="224"/>
      <c r="B110" s="96">
        <v>12</v>
      </c>
      <c r="C110" s="96">
        <v>24</v>
      </c>
      <c r="D110" s="94" t="s">
        <v>118</v>
      </c>
      <c r="E110" s="95" t="s">
        <v>117</v>
      </c>
      <c r="F110" s="127" t="e">
        <f t="shared" si="99"/>
        <v>#VALUE!</v>
      </c>
      <c r="G110" s="128" t="e">
        <f t="shared" si="100"/>
        <v>#VALUE!</v>
      </c>
      <c r="H110" s="128">
        <f t="shared" si="101"/>
        <v>6.777153453501699E-3</v>
      </c>
      <c r="I110" s="128">
        <f t="shared" si="102"/>
        <v>7.0966669012734922E-3</v>
      </c>
      <c r="J110" s="128">
        <f t="shared" si="103"/>
        <v>3.2808569695068819E-3</v>
      </c>
      <c r="K110" s="128">
        <f t="shared" si="104"/>
        <v>3.2831451179116994E-3</v>
      </c>
      <c r="L110" s="128">
        <f t="shared" si="105"/>
        <v>6.177515468477765E-3</v>
      </c>
      <c r="M110" s="128">
        <f t="shared" si="106"/>
        <v>4.0385520767849221E-3</v>
      </c>
      <c r="N110" s="129">
        <f t="shared" si="107"/>
        <v>5.6251916382753587E-3</v>
      </c>
      <c r="O110" s="127" t="e">
        <f t="shared" si="108"/>
        <v>#VALUE!</v>
      </c>
      <c r="P110" s="128" t="e">
        <f t="shared" si="109"/>
        <v>#VALUE!</v>
      </c>
      <c r="Q110" s="128">
        <f t="shared" si="110"/>
        <v>0.10913102277848874</v>
      </c>
      <c r="R110" s="128">
        <f t="shared" si="111"/>
        <v>9.2996538283949229E-2</v>
      </c>
      <c r="S110" s="128">
        <f t="shared" si="112"/>
        <v>4.9946142069501827E-2</v>
      </c>
      <c r="T110" s="128">
        <f t="shared" si="113"/>
        <v>5.082853384850914E-2</v>
      </c>
      <c r="U110" s="128">
        <f t="shared" si="114"/>
        <v>7.1736210943700918E-2</v>
      </c>
      <c r="V110" s="128">
        <f t="shared" si="115"/>
        <v>5.7493395383512426E-2</v>
      </c>
      <c r="W110" s="129">
        <f t="shared" si="116"/>
        <v>7.8093607759151251E-2</v>
      </c>
      <c r="X110" s="128" t="e">
        <f t="shared" si="117"/>
        <v>#VALUE!</v>
      </c>
      <c r="Y110" s="128" t="e">
        <f t="shared" si="118"/>
        <v>#VALUE!</v>
      </c>
      <c r="Z110" s="128">
        <f t="shared" si="119"/>
        <v>1.3788114371793527E-2</v>
      </c>
      <c r="AA110" s="128">
        <f t="shared" si="120"/>
        <v>1.3325069365256237E-2</v>
      </c>
      <c r="AB110" s="128">
        <f t="shared" si="121"/>
        <v>4.78961413194597E-3</v>
      </c>
      <c r="AC110" s="128">
        <f t="shared" si="122"/>
        <v>6.36877432136308E-3</v>
      </c>
      <c r="AD110" s="128">
        <f t="shared" si="123"/>
        <v>1.6325435110902294E-2</v>
      </c>
      <c r="AE110" s="128">
        <f t="shared" si="124"/>
        <v>8.5162741741013643E-3</v>
      </c>
      <c r="AF110" s="129">
        <f t="shared" si="125"/>
        <v>9.8426957693252704E-3</v>
      </c>
      <c r="AG110" s="151"/>
      <c r="AH110" s="128"/>
      <c r="AI110" s="128"/>
      <c r="AJ110" s="128"/>
      <c r="AK110" s="128"/>
      <c r="AL110" s="128"/>
      <c r="AM110" s="128"/>
      <c r="AN110" s="128"/>
      <c r="AO110" s="128"/>
    </row>
    <row r="111" spans="1:41" x14ac:dyDescent="0.2">
      <c r="A111" s="224"/>
      <c r="B111" s="96">
        <v>13</v>
      </c>
      <c r="C111" s="122">
        <v>25</v>
      </c>
      <c r="D111" s="94" t="s">
        <v>118</v>
      </c>
      <c r="E111" s="117" t="s">
        <v>120</v>
      </c>
      <c r="F111" s="127">
        <f t="shared" si="99"/>
        <v>3.0466181081454978E-3</v>
      </c>
      <c r="G111" s="128">
        <f t="shared" si="100"/>
        <v>5.1756685738500964E-3</v>
      </c>
      <c r="H111" s="128" t="e">
        <f t="shared" si="101"/>
        <v>#VALUE!</v>
      </c>
      <c r="I111" s="128">
        <f t="shared" si="102"/>
        <v>1.0821339926113909E-2</v>
      </c>
      <c r="J111" s="128" t="e">
        <f t="shared" si="103"/>
        <v>#VALUE!</v>
      </c>
      <c r="K111" s="128">
        <f t="shared" si="104"/>
        <v>4.583500468631518E-3</v>
      </c>
      <c r="L111" s="128">
        <f t="shared" si="105"/>
        <v>7.4983097356274711E-3</v>
      </c>
      <c r="M111" s="128">
        <f t="shared" si="106"/>
        <v>7.1728974609670954E-3</v>
      </c>
      <c r="N111" s="129">
        <f t="shared" si="107"/>
        <v>7.0478249138119422E-3</v>
      </c>
      <c r="O111" s="127">
        <f t="shared" si="108"/>
        <v>4.2912169183331697E-2</v>
      </c>
      <c r="P111" s="128">
        <f t="shared" si="109"/>
        <v>6.4230594033177352E-2</v>
      </c>
      <c r="Q111" s="128" t="e">
        <f t="shared" si="110"/>
        <v>#VALUE!</v>
      </c>
      <c r="R111" s="128">
        <f t="shared" si="111"/>
        <v>0.10309857098941383</v>
      </c>
      <c r="S111" s="128" t="e">
        <f t="shared" si="112"/>
        <v>#VALUE!</v>
      </c>
      <c r="T111" s="128">
        <f t="shared" si="113"/>
        <v>5.4433169713497397E-2</v>
      </c>
      <c r="U111" s="128">
        <f t="shared" si="114"/>
        <v>7.4009644820139497E-2</v>
      </c>
      <c r="V111" s="128">
        <f t="shared" si="115"/>
        <v>6.6324854336387323E-2</v>
      </c>
      <c r="W111" s="129">
        <f t="shared" si="116"/>
        <v>9.0104634755849969E-2</v>
      </c>
      <c r="X111" s="128">
        <f t="shared" si="117"/>
        <v>1.3085478271248502E-2</v>
      </c>
      <c r="Y111" s="128">
        <f t="shared" si="118"/>
        <v>2.6788948528113286E-2</v>
      </c>
      <c r="Z111" s="128" t="e">
        <f t="shared" si="119"/>
        <v>#VALUE!</v>
      </c>
      <c r="AA111" s="128">
        <f t="shared" si="120"/>
        <v>2.1038747401070854E-2</v>
      </c>
      <c r="AB111" s="128" t="e">
        <f t="shared" si="121"/>
        <v>#VALUE!</v>
      </c>
      <c r="AC111" s="128">
        <f t="shared" si="122"/>
        <v>9.9389293171966656E-3</v>
      </c>
      <c r="AD111" s="128">
        <f t="shared" si="123"/>
        <v>1.304708325299523E-2</v>
      </c>
      <c r="AE111" s="128">
        <f t="shared" si="124"/>
        <v>1.1019258776066722E-2</v>
      </c>
      <c r="AF111" s="129">
        <f t="shared" si="125"/>
        <v>1.1772458133173742E-2</v>
      </c>
      <c r="AG111" s="151"/>
      <c r="AH111" s="128"/>
      <c r="AI111" s="128"/>
      <c r="AJ111" s="128"/>
      <c r="AK111" s="128"/>
      <c r="AL111" s="128"/>
      <c r="AM111" s="128"/>
      <c r="AN111" s="128"/>
      <c r="AO111" s="128"/>
    </row>
    <row r="112" spans="1:41" x14ac:dyDescent="0.2">
      <c r="A112" s="224"/>
      <c r="B112" s="96">
        <v>14</v>
      </c>
      <c r="C112" s="96">
        <v>26</v>
      </c>
      <c r="D112" s="94" t="s">
        <v>118</v>
      </c>
      <c r="E112" s="95" t="s">
        <v>117</v>
      </c>
      <c r="F112" s="127" t="e">
        <f t="shared" si="99"/>
        <v>#VALUE!</v>
      </c>
      <c r="G112" s="128" t="e">
        <f t="shared" si="100"/>
        <v>#VALUE!</v>
      </c>
      <c r="H112" s="128">
        <f t="shared" si="101"/>
        <v>9.2096032989939063E-3</v>
      </c>
      <c r="I112" s="128">
        <f t="shared" si="102"/>
        <v>6.998314988075423E-3</v>
      </c>
      <c r="J112" s="128">
        <f t="shared" si="103"/>
        <v>3.1461835280390733E-3</v>
      </c>
      <c r="K112" s="128">
        <f t="shared" si="104"/>
        <v>3.1742992949856598E-3</v>
      </c>
      <c r="L112" s="128">
        <f t="shared" si="105"/>
        <v>4.1195456113776079E-3</v>
      </c>
      <c r="M112" s="128">
        <f t="shared" si="106"/>
        <v>5.7850805223045552E-3</v>
      </c>
      <c r="N112" s="129">
        <f t="shared" si="107"/>
        <v>9.1877479310267952E-3</v>
      </c>
      <c r="O112" s="127" t="e">
        <f t="shared" si="108"/>
        <v>#VALUE!</v>
      </c>
      <c r="P112" s="128" t="e">
        <f t="shared" si="109"/>
        <v>#VALUE!</v>
      </c>
      <c r="Q112" s="128">
        <f t="shared" si="110"/>
        <v>0.11455271859885452</v>
      </c>
      <c r="R112" s="128">
        <f t="shared" si="111"/>
        <v>0.10354103971085753</v>
      </c>
      <c r="S112" s="128">
        <f t="shared" si="112"/>
        <v>3.5550795697604824E-2</v>
      </c>
      <c r="T112" s="128">
        <f t="shared" si="113"/>
        <v>4.2609697656500252E-2</v>
      </c>
      <c r="U112" s="128">
        <f t="shared" si="114"/>
        <v>8.9044686721463595E-2</v>
      </c>
      <c r="V112" s="128">
        <f t="shared" si="115"/>
        <v>6.5984160406899278E-2</v>
      </c>
      <c r="W112" s="129">
        <f t="shared" si="116"/>
        <v>8.3677580107717142E-2</v>
      </c>
      <c r="X112" s="128" t="e">
        <f t="shared" si="117"/>
        <v>#VALUE!</v>
      </c>
      <c r="Y112" s="128" t="e">
        <f t="shared" si="118"/>
        <v>#VALUE!</v>
      </c>
      <c r="Z112" s="128">
        <f t="shared" si="119"/>
        <v>1.1526673572407461E-2</v>
      </c>
      <c r="AA112" s="128">
        <f t="shared" si="120"/>
        <v>2.3528662231452765E-2</v>
      </c>
      <c r="AB112" s="128">
        <f t="shared" si="121"/>
        <v>7.9467112655230831E-3</v>
      </c>
      <c r="AC112" s="128">
        <f t="shared" si="122"/>
        <v>1.4142826978140774E-2</v>
      </c>
      <c r="AD112" s="128">
        <f t="shared" si="123"/>
        <v>1.6668807981133696E-2</v>
      </c>
      <c r="AE112" s="128">
        <f t="shared" si="124"/>
        <v>1.0384308356435371E-2</v>
      </c>
      <c r="AF112" s="129">
        <f t="shared" si="125"/>
        <v>1.42911284693508E-2</v>
      </c>
      <c r="AG112" s="151"/>
      <c r="AH112" s="128"/>
      <c r="AI112" s="128"/>
      <c r="AJ112" s="128"/>
      <c r="AK112" s="128"/>
      <c r="AL112" s="128"/>
      <c r="AM112" s="128"/>
      <c r="AN112" s="128"/>
      <c r="AO112" s="128"/>
    </row>
    <row r="113" spans="1:41" x14ac:dyDescent="0.2">
      <c r="A113" s="224"/>
      <c r="B113" s="96">
        <v>15</v>
      </c>
      <c r="C113" s="96">
        <v>29</v>
      </c>
      <c r="D113" s="94" t="s">
        <v>118</v>
      </c>
      <c r="E113" s="95" t="s">
        <v>119</v>
      </c>
      <c r="F113" s="127" t="e">
        <f t="shared" si="99"/>
        <v>#VALUE!</v>
      </c>
      <c r="G113" s="128" t="e">
        <f t="shared" si="100"/>
        <v>#VALUE!</v>
      </c>
      <c r="H113" s="128" t="e">
        <f t="shared" si="101"/>
        <v>#VALUE!</v>
      </c>
      <c r="I113" s="128">
        <f t="shared" si="102"/>
        <v>9.8724168886140194E-3</v>
      </c>
      <c r="J113" s="128">
        <f t="shared" si="103"/>
        <v>2.9046707197022885E-3</v>
      </c>
      <c r="K113" s="128">
        <f t="shared" si="104"/>
        <v>5.1857423479669037E-3</v>
      </c>
      <c r="L113" s="128">
        <f t="shared" si="105"/>
        <v>9.6386561295655146E-4</v>
      </c>
      <c r="M113" s="128">
        <f t="shared" si="106"/>
        <v>6.5730281337222944E-3</v>
      </c>
      <c r="N113" s="129">
        <f t="shared" si="107"/>
        <v>6.0964157841842939E-3</v>
      </c>
      <c r="O113" s="127" t="e">
        <f t="shared" si="108"/>
        <v>#VALUE!</v>
      </c>
      <c r="P113" s="128" t="e">
        <f t="shared" si="109"/>
        <v>#VALUE!</v>
      </c>
      <c r="Q113" s="128" t="e">
        <f t="shared" si="110"/>
        <v>#VALUE!</v>
      </c>
      <c r="R113" s="128">
        <f t="shared" si="111"/>
        <v>9.7618564198043947E-2</v>
      </c>
      <c r="S113" s="128">
        <f t="shared" si="112"/>
        <v>3.3921923569017014E-2</v>
      </c>
      <c r="T113" s="128">
        <f t="shared" si="113"/>
        <v>5.5256261336073018E-2</v>
      </c>
      <c r="U113" s="128">
        <f t="shared" si="114"/>
        <v>6.4371018434376731E-2</v>
      </c>
      <c r="V113" s="128">
        <f t="shared" si="115"/>
        <v>7.0091539598929498E-2</v>
      </c>
      <c r="W113" s="129">
        <f t="shared" si="116"/>
        <v>7.0618899137528765E-2</v>
      </c>
      <c r="X113" s="128" t="e">
        <f t="shared" si="117"/>
        <v>#VALUE!</v>
      </c>
      <c r="Y113" s="128" t="e">
        <f t="shared" si="118"/>
        <v>#VALUE!</v>
      </c>
      <c r="Z113" s="128" t="e">
        <f t="shared" si="119"/>
        <v>#VALUE!</v>
      </c>
      <c r="AA113" s="128">
        <f t="shared" si="120"/>
        <v>1.710507098293497E-2</v>
      </c>
      <c r="AB113" s="128">
        <f t="shared" si="121"/>
        <v>8.3889190975028269E-3</v>
      </c>
      <c r="AC113" s="128">
        <f t="shared" si="122"/>
        <v>1.2060759628009629E-2</v>
      </c>
      <c r="AD113" s="128">
        <f t="shared" si="123"/>
        <v>9.1527007701509375E-3</v>
      </c>
      <c r="AE113" s="128">
        <f t="shared" si="124"/>
        <v>1.2214416046770779E-2</v>
      </c>
      <c r="AF113" s="129">
        <f t="shared" si="125"/>
        <v>1.2068135267631206E-2</v>
      </c>
      <c r="AG113" s="151"/>
      <c r="AH113" s="128"/>
      <c r="AI113" s="128"/>
      <c r="AJ113" s="128"/>
      <c r="AK113" s="128"/>
      <c r="AL113" s="128"/>
      <c r="AM113" s="128"/>
      <c r="AN113" s="128"/>
      <c r="AO113" s="128"/>
    </row>
    <row r="114" spans="1:41" x14ac:dyDescent="0.2">
      <c r="A114" s="224"/>
      <c r="B114" s="96">
        <v>16</v>
      </c>
      <c r="C114" s="96">
        <v>33</v>
      </c>
      <c r="D114" s="94" t="s">
        <v>118</v>
      </c>
      <c r="E114" s="95" t="s">
        <v>120</v>
      </c>
      <c r="F114" s="127">
        <f t="shared" si="99"/>
        <v>2.4682988342135019E-3</v>
      </c>
      <c r="G114" s="128">
        <f t="shared" si="100"/>
        <v>1.0908454108331189E-2</v>
      </c>
      <c r="H114" s="128">
        <f t="shared" si="101"/>
        <v>7.4363960122040829E-3</v>
      </c>
      <c r="I114" s="128">
        <f t="shared" si="102"/>
        <v>7.974113388599267E-3</v>
      </c>
      <c r="J114" s="128" t="e">
        <f t="shared" si="103"/>
        <v>#VALUE!</v>
      </c>
      <c r="K114" s="128">
        <f t="shared" si="104"/>
        <v>3.7470705210540531E-3</v>
      </c>
      <c r="L114" s="128" t="e">
        <f t="shared" si="105"/>
        <v>#VALUE!</v>
      </c>
      <c r="M114" s="128">
        <f t="shared" si="106"/>
        <v>4.9166630684188486E-3</v>
      </c>
      <c r="N114" s="129">
        <f t="shared" si="107"/>
        <v>7.7277095864641196E-3</v>
      </c>
      <c r="O114" s="127">
        <f t="shared" si="108"/>
        <v>3.1913485816810735E-2</v>
      </c>
      <c r="P114" s="128">
        <f t="shared" si="109"/>
        <v>7.648917054624739E-2</v>
      </c>
      <c r="Q114" s="128">
        <f t="shared" si="110"/>
        <v>8.0704462242182029E-2</v>
      </c>
      <c r="R114" s="128">
        <f t="shared" si="111"/>
        <v>6.8269510087496765E-2</v>
      </c>
      <c r="S114" s="128" t="e">
        <f t="shared" si="112"/>
        <v>#VALUE!</v>
      </c>
      <c r="T114" s="128">
        <f t="shared" si="113"/>
        <v>3.9376099109063117E-2</v>
      </c>
      <c r="U114" s="128" t="e">
        <f t="shared" si="114"/>
        <v>#VALUE!</v>
      </c>
      <c r="V114" s="128">
        <f t="shared" si="115"/>
        <v>6.82729406637409E-2</v>
      </c>
      <c r="W114" s="129">
        <f t="shared" si="116"/>
        <v>9.0901706941809074E-2</v>
      </c>
      <c r="X114" s="128">
        <f t="shared" si="117"/>
        <v>6.7492675066487661E-3</v>
      </c>
      <c r="Y114" s="128">
        <f t="shared" si="118"/>
        <v>1.4118975479747031E-2</v>
      </c>
      <c r="Z114" s="128">
        <f t="shared" si="119"/>
        <v>1.1779143091362595E-2</v>
      </c>
      <c r="AA114" s="128">
        <f t="shared" si="120"/>
        <v>1.2183985125862639E-2</v>
      </c>
      <c r="AB114" s="128" t="e">
        <f t="shared" si="121"/>
        <v>#VALUE!</v>
      </c>
      <c r="AC114" s="128">
        <f t="shared" si="122"/>
        <v>5.0734903410590108E-3</v>
      </c>
      <c r="AD114" s="128" t="e">
        <f t="shared" si="123"/>
        <v>#VALUE!</v>
      </c>
      <c r="AE114" s="128">
        <f t="shared" si="124"/>
        <v>9.4798568650163121E-3</v>
      </c>
      <c r="AF114" s="129">
        <f t="shared" si="125"/>
        <v>1.0352953644760948E-2</v>
      </c>
      <c r="AG114" s="151"/>
      <c r="AH114" s="128"/>
      <c r="AI114" s="128"/>
      <c r="AJ114" s="128"/>
      <c r="AK114" s="128"/>
      <c r="AL114" s="128"/>
      <c r="AM114" s="128"/>
      <c r="AN114" s="128"/>
      <c r="AO114" s="128"/>
    </row>
    <row r="115" spans="1:41" x14ac:dyDescent="0.2">
      <c r="A115" s="224"/>
      <c r="B115" s="96">
        <v>17</v>
      </c>
      <c r="C115" s="122">
        <v>34</v>
      </c>
      <c r="D115" s="110" t="s">
        <v>118</v>
      </c>
      <c r="E115" s="117" t="s">
        <v>120</v>
      </c>
      <c r="F115" s="127">
        <f t="shared" si="99"/>
        <v>4.1889480249005778E-3</v>
      </c>
      <c r="G115" s="128" t="e">
        <f t="shared" si="100"/>
        <v>#VALUE!</v>
      </c>
      <c r="H115" s="128">
        <f t="shared" si="101"/>
        <v>1.2769126103683717E-2</v>
      </c>
      <c r="I115" s="128">
        <f t="shared" si="102"/>
        <v>8.9285021327043888E-3</v>
      </c>
      <c r="J115" s="128">
        <f t="shared" si="103"/>
        <v>5.3759750246957921E-3</v>
      </c>
      <c r="K115" s="128">
        <f t="shared" si="104"/>
        <v>5.79365162477667E-3</v>
      </c>
      <c r="L115" s="128" t="e">
        <f t="shared" si="105"/>
        <v>#VALUE!</v>
      </c>
      <c r="M115" s="128">
        <f t="shared" si="106"/>
        <v>6.195595769769858E-3</v>
      </c>
      <c r="N115" s="129">
        <f t="shared" si="107"/>
        <v>7.5818035235690421E-3</v>
      </c>
      <c r="O115" s="127">
        <f t="shared" si="108"/>
        <v>4.4326313421891882E-2</v>
      </c>
      <c r="P115" s="128" t="e">
        <f t="shared" si="109"/>
        <v>#VALUE!</v>
      </c>
      <c r="Q115" s="128">
        <f t="shared" si="110"/>
        <v>0.11696937533912853</v>
      </c>
      <c r="R115" s="128">
        <f t="shared" si="111"/>
        <v>8.8908426463295193E-2</v>
      </c>
      <c r="S115" s="128">
        <f t="shared" si="112"/>
        <v>5.3037988445338601E-2</v>
      </c>
      <c r="T115" s="128">
        <f t="shared" si="113"/>
        <v>7.0948444113265327E-2</v>
      </c>
      <c r="U115" s="128" t="e">
        <f t="shared" si="114"/>
        <v>#VALUE!</v>
      </c>
      <c r="V115" s="128">
        <f t="shared" si="115"/>
        <v>5.9151309114681715E-2</v>
      </c>
      <c r="W115" s="129">
        <f t="shared" si="116"/>
        <v>0.10425157847380291</v>
      </c>
      <c r="X115" s="128">
        <f t="shared" si="117"/>
        <v>8.5182181454006023E-3</v>
      </c>
      <c r="Y115" s="128" t="e">
        <f t="shared" si="118"/>
        <v>#VALUE!</v>
      </c>
      <c r="Z115" s="128">
        <f t="shared" si="119"/>
        <v>1.5318072802435093E-2</v>
      </c>
      <c r="AA115" s="128">
        <f t="shared" si="120"/>
        <v>2.1260636999523155E-2</v>
      </c>
      <c r="AB115" s="128">
        <f t="shared" si="121"/>
        <v>1.0148668817757901E-2</v>
      </c>
      <c r="AC115" s="128">
        <f t="shared" si="122"/>
        <v>1.2202616617891284E-2</v>
      </c>
      <c r="AD115" s="128" t="e">
        <f t="shared" si="123"/>
        <v>#VALUE!</v>
      </c>
      <c r="AE115" s="128">
        <f t="shared" si="124"/>
        <v>8.5815648614459231E-3</v>
      </c>
      <c r="AF115" s="129">
        <f t="shared" si="125"/>
        <v>1.198054307591225E-2</v>
      </c>
      <c r="AG115" s="151"/>
      <c r="AH115" s="128"/>
      <c r="AI115" s="128"/>
      <c r="AJ115" s="128"/>
      <c r="AK115" s="128"/>
      <c r="AL115" s="128"/>
      <c r="AM115" s="128"/>
      <c r="AN115" s="128"/>
      <c r="AO115" s="128"/>
    </row>
    <row r="116" spans="1:41" x14ac:dyDescent="0.2">
      <c r="A116" s="224"/>
      <c r="B116" s="96">
        <v>18</v>
      </c>
      <c r="C116" s="96">
        <v>40</v>
      </c>
      <c r="D116" s="110" t="s">
        <v>118</v>
      </c>
      <c r="E116" s="117" t="s">
        <v>120</v>
      </c>
      <c r="F116" s="127">
        <f t="shared" si="99"/>
        <v>3.7158442359944807E-3</v>
      </c>
      <c r="G116" s="128" t="e">
        <f t="shared" si="100"/>
        <v>#VALUE!</v>
      </c>
      <c r="H116" s="128">
        <f t="shared" si="101"/>
        <v>1.1145812977672063E-2</v>
      </c>
      <c r="I116" s="128" t="e">
        <f t="shared" si="102"/>
        <v>#VALUE!</v>
      </c>
      <c r="J116" s="128">
        <f t="shared" si="103"/>
        <v>5.0488629284241434E-3</v>
      </c>
      <c r="K116" s="128">
        <f t="shared" si="104"/>
        <v>4.8875282519795079E-3</v>
      </c>
      <c r="L116" s="128" t="e">
        <f t="shared" si="105"/>
        <v>#VALUE!</v>
      </c>
      <c r="M116" s="128">
        <f t="shared" si="106"/>
        <v>6.9383333206771763E-3</v>
      </c>
      <c r="N116" s="129">
        <f t="shared" si="107"/>
        <v>1.0783959112773648E-3</v>
      </c>
      <c r="O116" s="127">
        <f t="shared" si="108"/>
        <v>3.1661199642761102E-2</v>
      </c>
      <c r="P116" s="128" t="e">
        <f t="shared" si="109"/>
        <v>#VALUE!</v>
      </c>
      <c r="Q116" s="128">
        <f t="shared" si="110"/>
        <v>0.13952531167441573</v>
      </c>
      <c r="R116" s="128" t="e">
        <f t="shared" si="111"/>
        <v>#VALUE!</v>
      </c>
      <c r="S116" s="128">
        <f t="shared" si="112"/>
        <v>4.7287019760832931E-2</v>
      </c>
      <c r="T116" s="128">
        <f t="shared" si="113"/>
        <v>4.5941548132494119E-2</v>
      </c>
      <c r="U116" s="128" t="e">
        <f t="shared" si="114"/>
        <v>#VALUE!</v>
      </c>
      <c r="V116" s="128">
        <f t="shared" si="115"/>
        <v>7.1236343747613895E-2</v>
      </c>
      <c r="W116" s="129">
        <f t="shared" si="116"/>
        <v>4.058115777194353E-2</v>
      </c>
      <c r="X116" s="128">
        <f t="shared" si="117"/>
        <v>1.6009494519625644E-2</v>
      </c>
      <c r="Y116" s="128" t="e">
        <f t="shared" si="118"/>
        <v>#VALUE!</v>
      </c>
      <c r="Z116" s="128">
        <f t="shared" si="119"/>
        <v>2.4234996027426702E-2</v>
      </c>
      <c r="AA116" s="128" t="e">
        <f t="shared" si="120"/>
        <v>#VALUE!</v>
      </c>
      <c r="AB116" s="128">
        <f t="shared" si="121"/>
        <v>1.0795153019835649E-2</v>
      </c>
      <c r="AC116" s="128">
        <f t="shared" si="122"/>
        <v>8.5212561849474042E-3</v>
      </c>
      <c r="AD116" s="128" t="e">
        <f t="shared" si="123"/>
        <v>#VALUE!</v>
      </c>
      <c r="AE116" s="128">
        <f t="shared" ref="AE116:AE128" si="126">AW20/V20</f>
        <v>1.2678424714677982E-2</v>
      </c>
      <c r="AF116" s="129">
        <f t="shared" si="125"/>
        <v>8.2878358954238899E-3</v>
      </c>
      <c r="AG116" s="151"/>
      <c r="AH116" s="128"/>
      <c r="AI116" s="128"/>
      <c r="AJ116" s="128"/>
      <c r="AK116" s="128"/>
      <c r="AL116" s="128"/>
      <c r="AM116" s="128"/>
      <c r="AN116" s="128"/>
      <c r="AO116" s="128"/>
    </row>
    <row r="117" spans="1:41" x14ac:dyDescent="0.2">
      <c r="A117" s="224"/>
      <c r="B117" s="96">
        <v>19</v>
      </c>
      <c r="C117" s="96">
        <v>45</v>
      </c>
      <c r="D117" s="111" t="s">
        <v>118</v>
      </c>
      <c r="E117" s="118" t="s">
        <v>120</v>
      </c>
      <c r="F117" s="127">
        <f t="shared" si="99"/>
        <v>2.9694914183699579E-3</v>
      </c>
      <c r="G117" s="128">
        <f t="shared" si="100"/>
        <v>1.1491230944224429E-2</v>
      </c>
      <c r="H117" s="128">
        <f t="shared" si="101"/>
        <v>9.8697656524867668E-3</v>
      </c>
      <c r="I117" s="128" t="e">
        <f t="shared" si="102"/>
        <v>#VALUE!</v>
      </c>
      <c r="J117" s="128" t="e">
        <f t="shared" si="103"/>
        <v>#VALUE!</v>
      </c>
      <c r="K117" s="128">
        <f t="shared" si="104"/>
        <v>4.3814240127131015E-3</v>
      </c>
      <c r="L117" s="128">
        <f t="shared" si="105"/>
        <v>6.0783362306175487E-3</v>
      </c>
      <c r="M117" s="128">
        <f t="shared" si="106"/>
        <v>5.2221842882765861E-3</v>
      </c>
      <c r="N117" s="129">
        <f t="shared" si="107"/>
        <v>7.737757170690732E-3</v>
      </c>
      <c r="O117" s="127">
        <f t="shared" si="108"/>
        <v>4.6107597682725675E-2</v>
      </c>
      <c r="P117" s="128">
        <f t="shared" si="109"/>
        <v>0.10509248441865979</v>
      </c>
      <c r="Q117" s="128">
        <f t="shared" si="110"/>
        <v>0.1106857166465114</v>
      </c>
      <c r="R117" s="128" t="e">
        <f t="shared" si="111"/>
        <v>#VALUE!</v>
      </c>
      <c r="S117" s="128" t="e">
        <f t="shared" si="112"/>
        <v>#VALUE!</v>
      </c>
      <c r="T117" s="128">
        <f t="shared" si="113"/>
        <v>5.9705490798505456E-2</v>
      </c>
      <c r="U117" s="128">
        <f t="shared" si="114"/>
        <v>6.2752201506563923E-2</v>
      </c>
      <c r="V117" s="128">
        <f t="shared" si="115"/>
        <v>7.2613775513363454E-2</v>
      </c>
      <c r="W117" s="129">
        <f t="shared" si="116"/>
        <v>9.4228510284127667E-2</v>
      </c>
      <c r="X117" s="128">
        <f t="shared" si="117"/>
        <v>9.1839241973189767E-3</v>
      </c>
      <c r="Y117" s="128">
        <f t="shared" si="118"/>
        <v>2.973407614889052E-2</v>
      </c>
      <c r="Z117" s="128">
        <f t="shared" si="119"/>
        <v>2.3974865260113883E-2</v>
      </c>
      <c r="AA117" s="128" t="e">
        <f t="shared" si="120"/>
        <v>#VALUE!</v>
      </c>
      <c r="AB117" s="128" t="e">
        <f t="shared" si="121"/>
        <v>#VALUE!</v>
      </c>
      <c r="AC117" s="128">
        <f t="shared" si="122"/>
        <v>8.8712562720207021E-3</v>
      </c>
      <c r="AD117" s="128">
        <f t="shared" si="123"/>
        <v>9.8876281767927218E-3</v>
      </c>
      <c r="AE117" s="128">
        <f t="shared" si="126"/>
        <v>1.2774407378185222E-2</v>
      </c>
      <c r="AF117" s="129">
        <f t="shared" si="125"/>
        <v>1.3574066489177737E-2</v>
      </c>
      <c r="AG117" s="128"/>
      <c r="AH117" s="128"/>
      <c r="AI117" s="128"/>
      <c r="AJ117" s="128"/>
      <c r="AK117" s="128"/>
      <c r="AL117" s="128"/>
      <c r="AM117" s="128"/>
      <c r="AN117" s="128"/>
      <c r="AO117" s="128"/>
    </row>
    <row r="118" spans="1:41" x14ac:dyDescent="0.2">
      <c r="A118" s="224"/>
      <c r="B118" s="96">
        <v>20</v>
      </c>
      <c r="C118" s="96">
        <v>53</v>
      </c>
      <c r="D118" s="110" t="s">
        <v>118</v>
      </c>
      <c r="E118" s="95" t="s">
        <v>120</v>
      </c>
      <c r="F118" s="127" t="e">
        <f t="shared" si="99"/>
        <v>#VALUE!</v>
      </c>
      <c r="G118" s="128">
        <f t="shared" si="100"/>
        <v>6.0189799737836291E-3</v>
      </c>
      <c r="H118" s="128">
        <f t="shared" si="101"/>
        <v>4.6921969614081961E-3</v>
      </c>
      <c r="I118" s="128">
        <f t="shared" si="102"/>
        <v>6.8117511105071785E-3</v>
      </c>
      <c r="J118" s="128" t="e">
        <f t="shared" si="103"/>
        <v>#VALUE!</v>
      </c>
      <c r="K118" s="128" t="e">
        <f t="shared" si="104"/>
        <v>#VALUE!</v>
      </c>
      <c r="L118" s="128" t="e">
        <f t="shared" si="105"/>
        <v>#VALUE!</v>
      </c>
      <c r="M118" s="128">
        <f t="shared" si="106"/>
        <v>3.345349802789535E-3</v>
      </c>
      <c r="N118" s="129">
        <f t="shared" si="107"/>
        <v>7.0938578415088499E-3</v>
      </c>
      <c r="O118" s="127" t="e">
        <f t="shared" si="108"/>
        <v>#VALUE!</v>
      </c>
      <c r="P118" s="128">
        <f t="shared" si="109"/>
        <v>5.6399910575019467E-2</v>
      </c>
      <c r="Q118" s="128">
        <f t="shared" si="110"/>
        <v>3.8945288240790257E-2</v>
      </c>
      <c r="R118" s="128">
        <f t="shared" si="111"/>
        <v>6.625654516862288E-2</v>
      </c>
      <c r="S118" s="128" t="e">
        <f t="shared" si="112"/>
        <v>#VALUE!</v>
      </c>
      <c r="T118" s="128" t="e">
        <f t="shared" si="113"/>
        <v>#VALUE!</v>
      </c>
      <c r="U118" s="128" t="e">
        <f t="shared" si="114"/>
        <v>#VALUE!</v>
      </c>
      <c r="V118" s="128">
        <f t="shared" si="115"/>
        <v>4.7700397092228078E-2</v>
      </c>
      <c r="W118" s="129">
        <f t="shared" si="116"/>
        <v>7.0144960260520181E-2</v>
      </c>
      <c r="X118" s="128" t="e">
        <f t="shared" si="117"/>
        <v>#VALUE!</v>
      </c>
      <c r="Y118" s="128">
        <f t="shared" si="118"/>
        <v>1.5473919079352949E-2</v>
      </c>
      <c r="Z118" s="128">
        <f t="shared" si="119"/>
        <v>7.4213632622776304E-3</v>
      </c>
      <c r="AA118" s="128">
        <f t="shared" si="120"/>
        <v>1.3330767457242045E-2</v>
      </c>
      <c r="AB118" s="128" t="e">
        <f t="shared" si="121"/>
        <v>#VALUE!</v>
      </c>
      <c r="AC118" s="128" t="e">
        <f t="shared" si="122"/>
        <v>#VALUE!</v>
      </c>
      <c r="AD118" s="128" t="e">
        <f t="shared" si="123"/>
        <v>#VALUE!</v>
      </c>
      <c r="AE118" s="128">
        <f t="shared" si="126"/>
        <v>6.3616179430846182E-3</v>
      </c>
      <c r="AF118" s="129">
        <f t="shared" si="125"/>
        <v>1.5765525559708542E-2</v>
      </c>
      <c r="AG118" s="128"/>
      <c r="AH118" s="128"/>
      <c r="AI118" s="128"/>
      <c r="AJ118" s="128"/>
      <c r="AK118" s="128"/>
      <c r="AL118" s="128"/>
      <c r="AM118" s="128"/>
      <c r="AN118" s="128"/>
      <c r="AO118" s="128"/>
    </row>
    <row r="119" spans="1:41" x14ac:dyDescent="0.2">
      <c r="A119" s="224"/>
      <c r="B119" s="100">
        <v>21</v>
      </c>
      <c r="C119" s="100">
        <v>56</v>
      </c>
      <c r="D119" s="112" t="s">
        <v>118</v>
      </c>
      <c r="E119" s="99" t="s">
        <v>117</v>
      </c>
      <c r="F119" s="133">
        <f t="shared" si="99"/>
        <v>3.3765464191749775E-3</v>
      </c>
      <c r="G119" s="134">
        <f t="shared" si="100"/>
        <v>5.2934868149425466E-3</v>
      </c>
      <c r="H119" s="134">
        <f t="shared" si="101"/>
        <v>8.9654394336640304E-3</v>
      </c>
      <c r="I119" s="134">
        <f t="shared" si="102"/>
        <v>7.0809256962993039E-3</v>
      </c>
      <c r="J119" s="134" t="e">
        <f t="shared" si="103"/>
        <v>#VALUE!</v>
      </c>
      <c r="K119" s="134" t="e">
        <f t="shared" si="104"/>
        <v>#VALUE!</v>
      </c>
      <c r="L119" s="134">
        <f t="shared" si="105"/>
        <v>6.6213287706766832E-3</v>
      </c>
      <c r="M119" s="134">
        <f t="shared" si="106"/>
        <v>5.9238495536651338E-3</v>
      </c>
      <c r="N119" s="135">
        <f t="shared" si="107"/>
        <v>7.0965025839951155E-3</v>
      </c>
      <c r="O119" s="133">
        <f t="shared" si="108"/>
        <v>4.6204523288622554E-2</v>
      </c>
      <c r="P119" s="134">
        <f t="shared" si="109"/>
        <v>9.3600516592446878E-2</v>
      </c>
      <c r="Q119" s="134">
        <f t="shared" si="110"/>
        <v>0.14148541032543252</v>
      </c>
      <c r="R119" s="134">
        <f t="shared" si="111"/>
        <v>8.5477871842941255E-2</v>
      </c>
      <c r="S119" s="134" t="e">
        <f t="shared" si="112"/>
        <v>#VALUE!</v>
      </c>
      <c r="T119" s="134" t="e">
        <f t="shared" si="113"/>
        <v>#VALUE!</v>
      </c>
      <c r="U119" s="134">
        <f t="shared" si="114"/>
        <v>0.10028762350789501</v>
      </c>
      <c r="V119" s="134">
        <f t="shared" si="115"/>
        <v>9.6461391049481759E-2</v>
      </c>
      <c r="W119" s="135">
        <f t="shared" si="116"/>
        <v>9.6111699068557904E-2</v>
      </c>
      <c r="X119" s="134">
        <f t="shared" si="117"/>
        <v>1.0813692615899612E-2</v>
      </c>
      <c r="Y119" s="134">
        <f t="shared" si="118"/>
        <v>2.1508250322572291E-2</v>
      </c>
      <c r="Z119" s="134">
        <f t="shared" si="119"/>
        <v>2.097110839508632E-2</v>
      </c>
      <c r="AA119" s="134">
        <f t="shared" si="120"/>
        <v>1.2626371119285136E-2</v>
      </c>
      <c r="AB119" s="134" t="e">
        <f t="shared" si="121"/>
        <v>#VALUE!</v>
      </c>
      <c r="AC119" s="134" t="e">
        <f t="shared" si="122"/>
        <v>#VALUE!</v>
      </c>
      <c r="AD119" s="134">
        <f t="shared" si="123"/>
        <v>1.0518214398881506E-2</v>
      </c>
      <c r="AE119" s="134">
        <f t="shared" si="126"/>
        <v>1.4655251593910271E-2</v>
      </c>
      <c r="AF119" s="135">
        <f t="shared" si="125"/>
        <v>1.2916276711186642E-2</v>
      </c>
      <c r="AG119" s="128"/>
      <c r="AH119" s="128"/>
      <c r="AI119" s="128"/>
      <c r="AJ119" s="128"/>
      <c r="AK119" s="128"/>
      <c r="AL119" s="128"/>
      <c r="AM119" s="128"/>
      <c r="AN119" s="128"/>
      <c r="AO119" s="128"/>
    </row>
    <row r="120" spans="1:41" x14ac:dyDescent="0.2">
      <c r="A120" s="224"/>
      <c r="B120" s="96" t="s">
        <v>142</v>
      </c>
      <c r="C120" s="123">
        <v>34</v>
      </c>
      <c r="D120" s="94" t="s">
        <v>118</v>
      </c>
      <c r="E120" s="95" t="s">
        <v>120</v>
      </c>
      <c r="F120" s="127" t="e">
        <f t="shared" si="99"/>
        <v>#VALUE!</v>
      </c>
      <c r="G120" s="128">
        <f t="shared" si="100"/>
        <v>1.0769876030023497E-2</v>
      </c>
      <c r="H120" s="128">
        <f t="shared" si="101"/>
        <v>9.2021759326077184E-3</v>
      </c>
      <c r="I120" s="128" t="e">
        <f t="shared" si="102"/>
        <v>#VALUE!</v>
      </c>
      <c r="J120" s="128">
        <f t="shared" si="103"/>
        <v>4.9740538164364523E-3</v>
      </c>
      <c r="K120" s="128">
        <f t="shared" si="104"/>
        <v>4.9738442086541832E-3</v>
      </c>
      <c r="L120" s="128" t="e">
        <f t="shared" si="105"/>
        <v>#VALUE!</v>
      </c>
      <c r="M120" s="128" t="e">
        <f t="shared" si="106"/>
        <v>#VALUE!</v>
      </c>
      <c r="N120" s="129">
        <f t="shared" si="107"/>
        <v>1.3358778625954198E-2</v>
      </c>
      <c r="O120" s="127" t="e">
        <f t="shared" si="108"/>
        <v>#VALUE!</v>
      </c>
      <c r="P120" s="128">
        <f t="shared" si="109"/>
        <v>0.12371216665719903</v>
      </c>
      <c r="Q120" s="128">
        <f t="shared" si="110"/>
        <v>0.11574200985252446</v>
      </c>
      <c r="R120" s="128" t="e">
        <f t="shared" si="111"/>
        <v>#VALUE!</v>
      </c>
      <c r="S120" s="128">
        <f t="shared" si="112"/>
        <v>5.0873209521847561E-2</v>
      </c>
      <c r="T120" s="128">
        <f t="shared" si="113"/>
        <v>6.2527374907616159E-2</v>
      </c>
      <c r="U120" s="128" t="e">
        <f t="shared" si="114"/>
        <v>#VALUE!</v>
      </c>
      <c r="V120" s="128" t="e">
        <f t="shared" si="115"/>
        <v>#VALUE!</v>
      </c>
      <c r="W120" s="129">
        <f t="shared" si="116"/>
        <v>0.32515267175572521</v>
      </c>
      <c r="X120" s="128" t="e">
        <f t="shared" si="117"/>
        <v>#VALUE!</v>
      </c>
      <c r="Y120" s="128">
        <f t="shared" si="118"/>
        <v>2.5554864779505471E-2</v>
      </c>
      <c r="Z120" s="128">
        <f t="shared" si="119"/>
        <v>2.0066772960485174E-2</v>
      </c>
      <c r="AA120" s="128" t="e">
        <f t="shared" si="120"/>
        <v>#VALUE!</v>
      </c>
      <c r="AB120" s="128">
        <f t="shared" si="121"/>
        <v>6.7832873191423539E-3</v>
      </c>
      <c r="AC120" s="128">
        <f t="shared" si="122"/>
        <v>1.039281652638801E-2</v>
      </c>
      <c r="AD120" s="128" t="e">
        <f t="shared" si="123"/>
        <v>#VALUE!</v>
      </c>
      <c r="AE120" s="128" t="e">
        <f t="shared" si="126"/>
        <v>#VALUE!</v>
      </c>
      <c r="AF120" s="129">
        <f t="shared" si="125"/>
        <v>5.1603053435114503E-2</v>
      </c>
      <c r="AG120" s="128"/>
      <c r="AH120" s="128"/>
      <c r="AI120" s="128"/>
      <c r="AJ120" s="128"/>
      <c r="AK120" s="128"/>
      <c r="AL120" s="128"/>
      <c r="AM120" s="128"/>
      <c r="AN120" s="128"/>
      <c r="AO120" s="128"/>
    </row>
    <row r="121" spans="1:41" x14ac:dyDescent="0.2">
      <c r="A121" s="224"/>
      <c r="B121" s="96" t="s">
        <v>143</v>
      </c>
      <c r="C121" s="123">
        <v>34</v>
      </c>
      <c r="D121" s="94" t="s">
        <v>118</v>
      </c>
      <c r="E121" s="95" t="s">
        <v>120</v>
      </c>
      <c r="F121" s="127" t="e">
        <f t="shared" si="99"/>
        <v>#VALUE!</v>
      </c>
      <c r="G121" s="128">
        <f t="shared" si="100"/>
        <v>9.1564325776026488E-3</v>
      </c>
      <c r="H121" s="128">
        <f t="shared" si="101"/>
        <v>1.0364430105909261E-2</v>
      </c>
      <c r="I121" s="128" t="e">
        <f t="shared" si="102"/>
        <v>#VALUE!</v>
      </c>
      <c r="J121" s="128">
        <f t="shared" si="103"/>
        <v>3.481101668956486E-3</v>
      </c>
      <c r="K121" s="128">
        <f t="shared" si="104"/>
        <v>2.8053117839427866E-3</v>
      </c>
      <c r="L121" s="128" t="e">
        <f t="shared" si="105"/>
        <v>#VALUE!</v>
      </c>
      <c r="M121" s="128" t="e">
        <f t="shared" si="106"/>
        <v>#VALUE!</v>
      </c>
      <c r="N121" s="129">
        <f t="shared" si="107"/>
        <v>8.5877862595419852E-3</v>
      </c>
      <c r="O121" s="127" t="e">
        <f t="shared" si="108"/>
        <v>#VALUE!</v>
      </c>
      <c r="P121" s="128">
        <f t="shared" si="109"/>
        <v>0.10806793512843249</v>
      </c>
      <c r="Q121" s="128">
        <f t="shared" si="110"/>
        <v>0.12547220450851923</v>
      </c>
      <c r="R121" s="128" t="e">
        <f t="shared" si="111"/>
        <v>#VALUE!</v>
      </c>
      <c r="S121" s="128">
        <f t="shared" si="112"/>
        <v>4.5469425517591512E-2</v>
      </c>
      <c r="T121" s="128">
        <f t="shared" si="113"/>
        <v>5.0756354563695566E-2</v>
      </c>
      <c r="U121" s="128" t="e">
        <f t="shared" si="114"/>
        <v>#VALUE!</v>
      </c>
      <c r="V121" s="128" t="e">
        <f t="shared" si="115"/>
        <v>#VALUE!</v>
      </c>
      <c r="W121" s="129">
        <f t="shared" si="116"/>
        <v>0.26866412213740459</v>
      </c>
      <c r="X121" s="128" t="e">
        <f t="shared" si="117"/>
        <v>#VALUE!</v>
      </c>
      <c r="Y121" s="128">
        <f t="shared" si="118"/>
        <v>2.9098356092866495E-2</v>
      </c>
      <c r="Z121" s="128">
        <f t="shared" si="119"/>
        <v>2.2968043451132663E-2</v>
      </c>
      <c r="AA121" s="128" t="e">
        <f t="shared" si="120"/>
        <v>#VALUE!</v>
      </c>
      <c r="AB121" s="128">
        <f t="shared" si="121"/>
        <v>7.8998378197531506E-3</v>
      </c>
      <c r="AC121" s="128">
        <f t="shared" si="122"/>
        <v>0</v>
      </c>
      <c r="AD121" s="128" t="e">
        <f t="shared" si="123"/>
        <v>#VALUE!</v>
      </c>
      <c r="AE121" s="128" t="e">
        <f t="shared" si="126"/>
        <v>#VALUE!</v>
      </c>
      <c r="AF121" s="129">
        <f t="shared" si="125"/>
        <v>6.83587786259542E-2</v>
      </c>
      <c r="AG121" s="128"/>
      <c r="AH121" s="128"/>
      <c r="AI121" s="128"/>
      <c r="AJ121" s="128"/>
      <c r="AK121" s="128"/>
      <c r="AL121" s="128"/>
      <c r="AM121" s="128"/>
      <c r="AN121" s="128"/>
      <c r="AO121" s="128"/>
    </row>
    <row r="122" spans="1:41" x14ac:dyDescent="0.2">
      <c r="A122" s="224"/>
      <c r="B122" s="96" t="s">
        <v>144</v>
      </c>
      <c r="C122" s="123">
        <v>34</v>
      </c>
      <c r="D122" s="94" t="s">
        <v>118</v>
      </c>
      <c r="E122" s="95" t="s">
        <v>120</v>
      </c>
      <c r="F122" s="127" t="e">
        <f t="shared" si="99"/>
        <v>#VALUE!</v>
      </c>
      <c r="G122" s="128">
        <f t="shared" si="100"/>
        <v>6.6302810490446928E-3</v>
      </c>
      <c r="H122" s="128">
        <f t="shared" si="101"/>
        <v>7.8543695105772974E-3</v>
      </c>
      <c r="I122" s="128">
        <f t="shared" si="102"/>
        <v>9.9630572160768118E-3</v>
      </c>
      <c r="J122" s="128">
        <f t="shared" si="103"/>
        <v>3.5268280798500884E-3</v>
      </c>
      <c r="K122" s="128">
        <f t="shared" si="104"/>
        <v>4.7028621123129475E-3</v>
      </c>
      <c r="L122" s="128" t="e">
        <f t="shared" si="105"/>
        <v>#VALUE!</v>
      </c>
      <c r="M122" s="128">
        <f t="shared" si="106"/>
        <v>6.4647429672250551E-3</v>
      </c>
      <c r="N122" s="129">
        <f t="shared" si="107"/>
        <v>1.3846153846153847E-2</v>
      </c>
      <c r="O122" s="127" t="e">
        <f t="shared" si="108"/>
        <v>#VALUE!</v>
      </c>
      <c r="P122" s="128">
        <f t="shared" si="109"/>
        <v>0.12006033605590404</v>
      </c>
      <c r="Q122" s="128">
        <f t="shared" si="110"/>
        <v>0.11593148511935163</v>
      </c>
      <c r="R122" s="128">
        <f t="shared" si="111"/>
        <v>9.3435967327468603E-2</v>
      </c>
      <c r="S122" s="128">
        <f t="shared" si="112"/>
        <v>5.1305865647737224E-2</v>
      </c>
      <c r="T122" s="128">
        <f t="shared" si="113"/>
        <v>5.9747113341161014E-2</v>
      </c>
      <c r="U122" s="128" t="e">
        <f t="shared" si="114"/>
        <v>#VALUE!</v>
      </c>
      <c r="V122" s="128">
        <f t="shared" si="115"/>
        <v>7.2147126726872457E-2</v>
      </c>
      <c r="W122" s="129">
        <f t="shared" si="116"/>
        <v>0.28012820512820513</v>
      </c>
      <c r="X122" s="128" t="e">
        <f t="shared" si="117"/>
        <v>#VALUE!</v>
      </c>
      <c r="Y122" s="128">
        <f t="shared" si="118"/>
        <v>3.0723372335342742E-2</v>
      </c>
      <c r="Z122" s="128">
        <f t="shared" si="119"/>
        <v>1.9827210294549626E-2</v>
      </c>
      <c r="AA122" s="128">
        <f t="shared" si="120"/>
        <v>6.4315628156983457E-3</v>
      </c>
      <c r="AB122" s="128">
        <f t="shared" si="121"/>
        <v>1.3833775382519911E-2</v>
      </c>
      <c r="AC122" s="128">
        <f t="shared" si="122"/>
        <v>1.0690709105812832E-2</v>
      </c>
      <c r="AD122" s="128" t="e">
        <f t="shared" si="123"/>
        <v>#VALUE!</v>
      </c>
      <c r="AE122" s="128">
        <f t="shared" si="126"/>
        <v>4.088465449852711E-3</v>
      </c>
      <c r="AF122" s="129">
        <f t="shared" si="125"/>
        <v>5.0993589743589744E-2</v>
      </c>
      <c r="AG122" s="128"/>
      <c r="AH122" s="128"/>
      <c r="AI122" s="128"/>
      <c r="AJ122" s="128"/>
      <c r="AK122" s="128"/>
      <c r="AL122" s="128"/>
      <c r="AM122" s="128"/>
      <c r="AN122" s="128"/>
      <c r="AO122" s="128"/>
    </row>
    <row r="123" spans="1:41" x14ac:dyDescent="0.2">
      <c r="A123" s="224"/>
      <c r="B123" s="96" t="s">
        <v>145</v>
      </c>
      <c r="C123" s="123">
        <v>34</v>
      </c>
      <c r="D123" s="94" t="s">
        <v>118</v>
      </c>
      <c r="E123" s="95" t="s">
        <v>120</v>
      </c>
      <c r="F123" s="127" t="e">
        <f t="shared" si="99"/>
        <v>#VALUE!</v>
      </c>
      <c r="G123" s="128">
        <f t="shared" si="100"/>
        <v>1.0244687926231793E-2</v>
      </c>
      <c r="H123" s="128">
        <f t="shared" si="101"/>
        <v>1.1037811284385824E-2</v>
      </c>
      <c r="I123" s="128">
        <f t="shared" si="102"/>
        <v>8.8802389104508366E-3</v>
      </c>
      <c r="J123" s="128">
        <f t="shared" si="103"/>
        <v>2.7892658137554974E-3</v>
      </c>
      <c r="K123" s="128">
        <f t="shared" si="104"/>
        <v>4.8603928685426769E-3</v>
      </c>
      <c r="L123" s="128" t="e">
        <f t="shared" si="105"/>
        <v>#VALUE!</v>
      </c>
      <c r="M123" s="128">
        <f t="shared" si="106"/>
        <v>4.8920616762840284E-3</v>
      </c>
      <c r="N123" s="129">
        <f t="shared" si="107"/>
        <v>8.7087912087912087E-3</v>
      </c>
      <c r="O123" s="127" t="e">
        <f t="shared" si="108"/>
        <v>#VALUE!</v>
      </c>
      <c r="P123" s="128">
        <f t="shared" si="109"/>
        <v>0.13290110320203538</v>
      </c>
      <c r="Q123" s="128">
        <f t="shared" si="110"/>
        <v>0.12070787443997943</v>
      </c>
      <c r="R123" s="128">
        <f t="shared" si="111"/>
        <v>9.469253275331338E-2</v>
      </c>
      <c r="S123" s="128">
        <f t="shared" si="112"/>
        <v>4.7421619415145382E-2</v>
      </c>
      <c r="T123" s="128">
        <f t="shared" si="113"/>
        <v>6.3548602477772984E-2</v>
      </c>
      <c r="U123" s="128" t="e">
        <f t="shared" si="114"/>
        <v>#VALUE!</v>
      </c>
      <c r="V123" s="128">
        <f t="shared" si="115"/>
        <v>6.8363055491409044E-2</v>
      </c>
      <c r="W123" s="129">
        <f t="shared" si="116"/>
        <v>0.25222527472527473</v>
      </c>
      <c r="X123" s="128" t="e">
        <f t="shared" si="117"/>
        <v>#VALUE!</v>
      </c>
      <c r="Y123" s="128">
        <f t="shared" si="118"/>
        <v>3.5944139979609442E-2</v>
      </c>
      <c r="Z123" s="128">
        <f t="shared" si="119"/>
        <v>7.0362891212122705E-3</v>
      </c>
      <c r="AA123" s="128">
        <f t="shared" si="120"/>
        <v>1.9513852109183809E-2</v>
      </c>
      <c r="AB123" s="128">
        <f t="shared" si="121"/>
        <v>3.2812213585391068E-3</v>
      </c>
      <c r="AC123" s="128">
        <f t="shared" si="122"/>
        <v>1.3510283289632661E-3</v>
      </c>
      <c r="AD123" s="128" t="e">
        <f t="shared" si="123"/>
        <v>#VALUE!</v>
      </c>
      <c r="AE123" s="128">
        <f t="shared" si="126"/>
        <v>1.1637709132435003E-2</v>
      </c>
      <c r="AF123" s="129">
        <f t="shared" si="125"/>
        <v>5.1456043956043959E-2</v>
      </c>
      <c r="AG123" s="128"/>
      <c r="AH123" s="128"/>
      <c r="AI123" s="128"/>
      <c r="AJ123" s="128"/>
      <c r="AK123" s="128"/>
      <c r="AL123" s="128"/>
      <c r="AM123" s="128"/>
      <c r="AN123" s="128"/>
      <c r="AO123" s="128"/>
    </row>
    <row r="124" spans="1:41" x14ac:dyDescent="0.2">
      <c r="A124" s="224"/>
      <c r="B124" s="96" t="s">
        <v>146</v>
      </c>
      <c r="C124" s="123">
        <v>34</v>
      </c>
      <c r="D124" s="94" t="s">
        <v>118</v>
      </c>
      <c r="E124" s="95" t="s">
        <v>120</v>
      </c>
      <c r="F124" s="127" t="e">
        <f t="shared" si="99"/>
        <v>#VALUE!</v>
      </c>
      <c r="G124" s="128">
        <f t="shared" si="100"/>
        <v>1.1614677208986401E-2</v>
      </c>
      <c r="H124" s="128">
        <f t="shared" si="101"/>
        <v>1.0506939947893043E-2</v>
      </c>
      <c r="I124" s="128">
        <f t="shared" si="102"/>
        <v>1.2691557298530073E-2</v>
      </c>
      <c r="J124" s="128">
        <f t="shared" si="103"/>
        <v>4.7540925913586319E-3</v>
      </c>
      <c r="K124" s="128">
        <f t="shared" si="104"/>
        <v>4.890983710565921E-3</v>
      </c>
      <c r="L124" s="128" t="e">
        <f t="shared" si="105"/>
        <v>#VALUE!</v>
      </c>
      <c r="M124" s="128">
        <f t="shared" si="106"/>
        <v>6.271381754341691E-3</v>
      </c>
      <c r="N124" s="129">
        <f t="shared" si="107"/>
        <v>1.2994186046511627E-2</v>
      </c>
      <c r="O124" s="127" t="e">
        <f t="shared" si="108"/>
        <v>#VALUE!</v>
      </c>
      <c r="P124" s="128">
        <f t="shared" si="109"/>
        <v>0.10959066478266258</v>
      </c>
      <c r="Q124" s="128">
        <f t="shared" si="110"/>
        <v>9.8303124863283686E-2</v>
      </c>
      <c r="R124" s="128">
        <f t="shared" si="111"/>
        <v>8.8744592859446012E-2</v>
      </c>
      <c r="S124" s="128">
        <f t="shared" si="112"/>
        <v>4.8508725625649549E-2</v>
      </c>
      <c r="T124" s="128">
        <f t="shared" si="113"/>
        <v>5.729011939830489E-2</v>
      </c>
      <c r="U124" s="128" t="e">
        <f t="shared" si="114"/>
        <v>#VALUE!</v>
      </c>
      <c r="V124" s="128">
        <f t="shared" si="115"/>
        <v>8.0213694779003947E-2</v>
      </c>
      <c r="W124" s="129">
        <f t="shared" si="116"/>
        <v>0.25837209302325581</v>
      </c>
      <c r="X124" s="128" t="e">
        <f t="shared" si="117"/>
        <v>#VALUE!</v>
      </c>
      <c r="Y124" s="128">
        <f t="shared" si="118"/>
        <v>2.5699620731209519E-2</v>
      </c>
      <c r="Z124" s="128">
        <f t="shared" si="119"/>
        <v>2.7593022621786339E-2</v>
      </c>
      <c r="AA124" s="128">
        <f t="shared" si="120"/>
        <v>1.943810067186651E-2</v>
      </c>
      <c r="AB124" s="128">
        <f t="shared" si="121"/>
        <v>5.4657974663678372E-3</v>
      </c>
      <c r="AC124" s="128">
        <f t="shared" si="122"/>
        <v>4.2952007067253275E-3</v>
      </c>
      <c r="AD124" s="128" t="e">
        <f t="shared" si="123"/>
        <v>#VALUE!</v>
      </c>
      <c r="AE124" s="128">
        <f t="shared" si="126"/>
        <v>1.4794941041696758E-2</v>
      </c>
      <c r="AF124" s="129">
        <f t="shared" si="125"/>
        <v>4.313953488372093E-2</v>
      </c>
      <c r="AG124" s="128"/>
      <c r="AH124" s="128"/>
      <c r="AI124" s="128"/>
      <c r="AJ124" s="128"/>
      <c r="AK124" s="128"/>
      <c r="AL124" s="128"/>
      <c r="AM124" s="128"/>
      <c r="AN124" s="128"/>
      <c r="AO124" s="128"/>
    </row>
    <row r="125" spans="1:41" x14ac:dyDescent="0.2">
      <c r="A125" s="224"/>
      <c r="B125" s="96" t="s">
        <v>147</v>
      </c>
      <c r="C125" s="123">
        <v>34</v>
      </c>
      <c r="D125" s="94" t="s">
        <v>118</v>
      </c>
      <c r="E125" s="95" t="s">
        <v>120</v>
      </c>
      <c r="F125" s="127" t="e">
        <f t="shared" si="99"/>
        <v>#VALUE!</v>
      </c>
      <c r="G125" s="128">
        <f t="shared" si="100"/>
        <v>6.8690724839007844E-3</v>
      </c>
      <c r="H125" s="128">
        <f t="shared" si="101"/>
        <v>6.7990727298194893E-3</v>
      </c>
      <c r="I125" s="128">
        <f t="shared" si="102"/>
        <v>9.6192571889603881E-3</v>
      </c>
      <c r="J125" s="128">
        <f t="shared" si="103"/>
        <v>3.795231540721949E-3</v>
      </c>
      <c r="K125" s="128">
        <f t="shared" si="104"/>
        <v>4.6466420068317135E-3</v>
      </c>
      <c r="L125" s="128" t="e">
        <f t="shared" si="105"/>
        <v>#VALUE!</v>
      </c>
      <c r="M125" s="128">
        <f t="shared" si="106"/>
        <v>5.3500618142442438E-3</v>
      </c>
      <c r="N125" s="129">
        <f t="shared" si="107"/>
        <v>1.2032967032967032E-2</v>
      </c>
      <c r="O125" s="127" t="e">
        <f t="shared" si="108"/>
        <v>#VALUE!</v>
      </c>
      <c r="P125" s="128">
        <f t="shared" si="109"/>
        <v>8.9641515926732182E-2</v>
      </c>
      <c r="Q125" s="128">
        <f t="shared" si="110"/>
        <v>0.11630922072243204</v>
      </c>
      <c r="R125" s="128">
        <f t="shared" si="111"/>
        <v>7.9199836745536545E-2</v>
      </c>
      <c r="S125" s="128">
        <f t="shared" si="112"/>
        <v>4.4200951942944107E-2</v>
      </c>
      <c r="T125" s="128">
        <f t="shared" si="113"/>
        <v>5.2392313304128905E-2</v>
      </c>
      <c r="U125" s="128" t="e">
        <f t="shared" si="114"/>
        <v>#VALUE!</v>
      </c>
      <c r="V125" s="128">
        <f t="shared" si="115"/>
        <v>6.6875504154442239E-2</v>
      </c>
      <c r="W125" s="129">
        <f t="shared" si="116"/>
        <v>0.29024725274725277</v>
      </c>
      <c r="X125" s="128" t="e">
        <f t="shared" si="117"/>
        <v>#VALUE!</v>
      </c>
      <c r="Y125" s="128">
        <f t="shared" si="118"/>
        <v>2.5546054308223431E-2</v>
      </c>
      <c r="Z125" s="128">
        <f t="shared" si="119"/>
        <v>1.3731065822218518E-2</v>
      </c>
      <c r="AA125" s="128">
        <f t="shared" si="120"/>
        <v>1.6454222340832929E-2</v>
      </c>
      <c r="AB125" s="128">
        <f t="shared" si="121"/>
        <v>1.0729245219156797E-2</v>
      </c>
      <c r="AC125" s="128">
        <f t="shared" si="122"/>
        <v>1.4729067176813571E-2</v>
      </c>
      <c r="AD125" s="128" t="e">
        <f t="shared" si="123"/>
        <v>#VALUE!</v>
      </c>
      <c r="AE125" s="128">
        <f t="shared" si="126"/>
        <v>1.1968768306150918E-2</v>
      </c>
      <c r="AF125" s="129">
        <f t="shared" si="125"/>
        <v>4.6840659340659341E-2</v>
      </c>
      <c r="AG125" s="128"/>
      <c r="AH125" s="128"/>
      <c r="AI125" s="128"/>
      <c r="AJ125" s="128"/>
      <c r="AK125" s="128"/>
      <c r="AL125" s="128"/>
      <c r="AM125" s="128"/>
      <c r="AN125" s="128"/>
      <c r="AO125" s="128"/>
    </row>
    <row r="126" spans="1:41" x14ac:dyDescent="0.2">
      <c r="A126" s="224"/>
      <c r="B126" s="96" t="s">
        <v>148</v>
      </c>
      <c r="C126" s="123">
        <v>34</v>
      </c>
      <c r="D126" s="94" t="s">
        <v>118</v>
      </c>
      <c r="E126" s="95" t="s">
        <v>120</v>
      </c>
      <c r="F126" s="127" t="e">
        <f t="shared" si="99"/>
        <v>#VALUE!</v>
      </c>
      <c r="G126" s="128">
        <f t="shared" si="100"/>
        <v>9.4661816657098941E-3</v>
      </c>
      <c r="H126" s="128">
        <f t="shared" si="101"/>
        <v>1.0364219426761606E-2</v>
      </c>
      <c r="I126" s="128">
        <f t="shared" si="102"/>
        <v>1.0903312214471264E-2</v>
      </c>
      <c r="J126" s="128">
        <f t="shared" si="103"/>
        <v>4.8651815105924031E-3</v>
      </c>
      <c r="K126" s="128">
        <f t="shared" si="104"/>
        <v>4.0506439999119888E-3</v>
      </c>
      <c r="L126" s="128" t="e">
        <f t="shared" si="105"/>
        <v>#VALUE!</v>
      </c>
      <c r="M126" s="128">
        <f t="shared" si="106"/>
        <v>6.4067358957552948E-3</v>
      </c>
      <c r="N126" s="129">
        <f t="shared" si="107"/>
        <v>1.2861189801699717E-2</v>
      </c>
      <c r="O126" s="127" t="e">
        <f t="shared" si="108"/>
        <v>#VALUE!</v>
      </c>
      <c r="P126" s="128">
        <f t="shared" si="109"/>
        <v>8.7149731372766798E-2</v>
      </c>
      <c r="Q126" s="128">
        <f t="shared" si="110"/>
        <v>0.12020896982300477</v>
      </c>
      <c r="R126" s="128">
        <f t="shared" si="111"/>
        <v>0.10087538625672857</v>
      </c>
      <c r="S126" s="128">
        <f t="shared" si="112"/>
        <v>4.7673909244113001E-2</v>
      </c>
      <c r="T126" s="128">
        <f t="shared" si="113"/>
        <v>5.9174088054613175E-2</v>
      </c>
      <c r="U126" s="128" t="e">
        <f t="shared" si="114"/>
        <v>#VALUE!</v>
      </c>
      <c r="V126" s="128">
        <f t="shared" si="115"/>
        <v>7.4376074580247836E-2</v>
      </c>
      <c r="W126" s="129">
        <f t="shared" si="116"/>
        <v>0.24543909348441925</v>
      </c>
      <c r="X126" s="128" t="e">
        <f t="shared" si="117"/>
        <v>#VALUE!</v>
      </c>
      <c r="Y126" s="128">
        <f t="shared" si="118"/>
        <v>2.2167349739337507E-2</v>
      </c>
      <c r="Z126" s="128">
        <f t="shared" si="119"/>
        <v>1.6075305354563061E-2</v>
      </c>
      <c r="AA126" s="128">
        <f t="shared" si="120"/>
        <v>1.6041508332901758E-2</v>
      </c>
      <c r="AB126" s="128">
        <f t="shared" si="121"/>
        <v>7.5876106667180218E-3</v>
      </c>
      <c r="AC126" s="128">
        <f t="shared" si="122"/>
        <v>1.1146778794856368E-2</v>
      </c>
      <c r="AD126" s="128" t="e">
        <f t="shared" si="123"/>
        <v>#VALUE!</v>
      </c>
      <c r="AE126" s="128">
        <f t="shared" si="126"/>
        <v>1.2212154399689574E-2</v>
      </c>
      <c r="AF126" s="129">
        <f t="shared" si="125"/>
        <v>4.4475920679886684E-2</v>
      </c>
      <c r="AG126" s="128"/>
      <c r="AH126" s="128"/>
      <c r="AI126" s="128"/>
      <c r="AJ126" s="128"/>
      <c r="AK126" s="128"/>
      <c r="AL126" s="128"/>
      <c r="AM126" s="128"/>
      <c r="AN126" s="128"/>
      <c r="AO126" s="128"/>
    </row>
    <row r="127" spans="1:41" x14ac:dyDescent="0.2">
      <c r="A127" s="224"/>
      <c r="B127" s="96" t="s">
        <v>149</v>
      </c>
      <c r="C127" s="123">
        <v>34</v>
      </c>
      <c r="D127" s="94" t="s">
        <v>118</v>
      </c>
      <c r="E127" s="95" t="s">
        <v>120</v>
      </c>
      <c r="F127" s="127" t="e">
        <f t="shared" si="99"/>
        <v>#VALUE!</v>
      </c>
      <c r="G127" s="128">
        <f t="shared" si="100"/>
        <v>1.4160584521135413E-2</v>
      </c>
      <c r="H127" s="128">
        <f t="shared" si="101"/>
        <v>6.9455021322425972E-3</v>
      </c>
      <c r="I127" s="128">
        <f t="shared" si="102"/>
        <v>1.3192475621647538E-2</v>
      </c>
      <c r="J127" s="128">
        <f t="shared" si="103"/>
        <v>4.0291467777661205E-3</v>
      </c>
      <c r="K127" s="128">
        <f t="shared" si="104"/>
        <v>5.1958954060356694E-3</v>
      </c>
      <c r="L127" s="128" t="e">
        <f t="shared" si="105"/>
        <v>#VALUE!</v>
      </c>
      <c r="M127" s="128">
        <f t="shared" si="106"/>
        <v>6.4717092302897065E-3</v>
      </c>
      <c r="N127" s="129">
        <f t="shared" si="107"/>
        <v>3.297687861271676E-2</v>
      </c>
      <c r="O127" s="127" t="e">
        <f t="shared" si="108"/>
        <v>#VALUE!</v>
      </c>
      <c r="P127" s="128">
        <f t="shared" si="109"/>
        <v>6.1826838475842798E-2</v>
      </c>
      <c r="Q127" s="128">
        <f t="shared" si="110"/>
        <v>0.10205881237638452</v>
      </c>
      <c r="R127" s="128">
        <f t="shared" si="111"/>
        <v>9.5968987716002443E-2</v>
      </c>
      <c r="S127" s="128">
        <f t="shared" si="112"/>
        <v>4.2004635301180475E-2</v>
      </c>
      <c r="T127" s="128">
        <f t="shared" si="113"/>
        <v>5.8218055668321292E-2</v>
      </c>
      <c r="U127" s="128" t="e">
        <f t="shared" si="114"/>
        <v>#VALUE!</v>
      </c>
      <c r="V127" s="128">
        <f t="shared" si="115"/>
        <v>7.6587009323563077E-2</v>
      </c>
      <c r="W127" s="129">
        <f t="shared" si="116"/>
        <v>0.20589595375722541</v>
      </c>
      <c r="X127" s="128" t="e">
        <f t="shared" si="117"/>
        <v>#VALUE!</v>
      </c>
      <c r="Y127" s="128">
        <f t="shared" si="118"/>
        <v>2.3510764928673437E-2</v>
      </c>
      <c r="Z127" s="128">
        <f t="shared" si="119"/>
        <v>1.8635860398074078E-2</v>
      </c>
      <c r="AA127" s="128">
        <f t="shared" si="120"/>
        <v>2.0830594118016511E-2</v>
      </c>
      <c r="AB127" s="128">
        <f t="shared" si="121"/>
        <v>6.3002342947630768E-3</v>
      </c>
      <c r="AC127" s="128">
        <f t="shared" si="122"/>
        <v>1.0156154287738832E-2</v>
      </c>
      <c r="AD127" s="128" t="e">
        <f t="shared" si="123"/>
        <v>#VALUE!</v>
      </c>
      <c r="AE127" s="128">
        <f t="shared" si="126"/>
        <v>1.3798365452434663E-2</v>
      </c>
      <c r="AF127" s="129">
        <f t="shared" si="125"/>
        <v>4.4768786127167629E-2</v>
      </c>
      <c r="AG127" s="128"/>
      <c r="AH127" s="128"/>
      <c r="AI127" s="128"/>
      <c r="AJ127" s="128"/>
      <c r="AK127" s="128"/>
      <c r="AL127" s="128"/>
      <c r="AM127" s="128"/>
      <c r="AN127" s="128"/>
      <c r="AO127" s="128"/>
    </row>
    <row r="128" spans="1:41" ht="17" thickBot="1" x14ac:dyDescent="0.25">
      <c r="A128" s="225"/>
      <c r="B128" s="160" t="s">
        <v>150</v>
      </c>
      <c r="C128" s="124">
        <v>34</v>
      </c>
      <c r="D128" s="101" t="s">
        <v>118</v>
      </c>
      <c r="E128" s="161" t="s">
        <v>120</v>
      </c>
      <c r="F128" s="145" t="e">
        <f t="shared" si="99"/>
        <v>#VALUE!</v>
      </c>
      <c r="G128" s="146">
        <f t="shared" si="100"/>
        <v>6.5621167336276714E-3</v>
      </c>
      <c r="H128" s="146">
        <f t="shared" si="101"/>
        <v>5.7783947054171675E-3</v>
      </c>
      <c r="I128" s="146">
        <f t="shared" si="102"/>
        <v>8.7776739993942685E-3</v>
      </c>
      <c r="J128" s="146">
        <f t="shared" si="103"/>
        <v>3.7177586757917904E-3</v>
      </c>
      <c r="K128" s="146">
        <f t="shared" si="104"/>
        <v>5.3837337271938927E-3</v>
      </c>
      <c r="L128" s="146" t="e">
        <f t="shared" si="105"/>
        <v>#VALUE!</v>
      </c>
      <c r="M128" s="146">
        <f t="shared" si="106"/>
        <v>5.4214905752995382E-3</v>
      </c>
      <c r="N128" s="147">
        <f t="shared" si="107"/>
        <v>2.9368421052631578E-2</v>
      </c>
      <c r="O128" s="145" t="e">
        <f t="shared" si="108"/>
        <v>#VALUE!</v>
      </c>
      <c r="P128" s="146">
        <f t="shared" si="109"/>
        <v>9.7039108950336808E-2</v>
      </c>
      <c r="Q128" s="146">
        <f t="shared" si="110"/>
        <v>9.5768486417895926E-2</v>
      </c>
      <c r="R128" s="146">
        <f t="shared" si="111"/>
        <v>9.4570012083532565E-2</v>
      </c>
      <c r="S128" s="146">
        <f t="shared" si="112"/>
        <v>3.7929337486736867E-2</v>
      </c>
      <c r="T128" s="146">
        <f t="shared" si="113"/>
        <v>5.9246845374096288E-2</v>
      </c>
      <c r="U128" s="146" t="e">
        <f t="shared" si="114"/>
        <v>#VALUE!</v>
      </c>
      <c r="V128" s="146">
        <f t="shared" si="115"/>
        <v>7.2344196013921488E-2</v>
      </c>
      <c r="W128" s="147">
        <f t="shared" si="116"/>
        <v>0.26613157894736839</v>
      </c>
      <c r="X128" s="146" t="e">
        <f t="shared" si="117"/>
        <v>#VALUE!</v>
      </c>
      <c r="Y128" s="146">
        <f t="shared" si="118"/>
        <v>2.7586065999891319E-2</v>
      </c>
      <c r="Z128" s="146">
        <f t="shared" si="119"/>
        <v>1.8316414364674644E-2</v>
      </c>
      <c r="AA128" s="146">
        <f t="shared" si="120"/>
        <v>1.9329953915181705E-2</v>
      </c>
      <c r="AB128" s="146">
        <f t="shared" si="121"/>
        <v>9.3421954831996428E-3</v>
      </c>
      <c r="AC128" s="146">
        <f t="shared" si="122"/>
        <v>1.1729646697809674E-2</v>
      </c>
      <c r="AD128" s="146" t="e">
        <f t="shared" si="123"/>
        <v>#VALUE!</v>
      </c>
      <c r="AE128" s="146">
        <f t="shared" si="126"/>
        <v>1.3644357699622243E-2</v>
      </c>
      <c r="AF128" s="147">
        <f t="shared" si="125"/>
        <v>4.278947368421053E-2</v>
      </c>
      <c r="AG128" s="128"/>
      <c r="AH128" s="128"/>
      <c r="AI128" s="128"/>
      <c r="AJ128" s="128"/>
      <c r="AK128" s="128"/>
      <c r="AL128" s="128"/>
      <c r="AM128" s="128"/>
      <c r="AN128" s="128"/>
      <c r="AO128" s="128"/>
    </row>
    <row r="129" spans="1:41" x14ac:dyDescent="0.2">
      <c r="A129" s="226" t="s">
        <v>134</v>
      </c>
      <c r="B129" s="158"/>
      <c r="C129" s="125"/>
      <c r="D129" s="113"/>
      <c r="E129" s="114"/>
      <c r="F129" s="216" t="s">
        <v>136</v>
      </c>
      <c r="G129" s="217"/>
      <c r="H129" s="217"/>
      <c r="I129" s="217"/>
      <c r="J129" s="217"/>
      <c r="K129" s="217"/>
      <c r="L129" s="217"/>
      <c r="M129" s="217"/>
      <c r="N129" s="218"/>
      <c r="O129" s="229" t="s">
        <v>137</v>
      </c>
      <c r="P129" s="230"/>
      <c r="Q129" s="230"/>
      <c r="R129" s="230"/>
      <c r="S129" s="230"/>
      <c r="T129" s="230"/>
      <c r="U129" s="230"/>
      <c r="V129" s="230"/>
      <c r="W129" s="231"/>
      <c r="X129" s="217" t="s">
        <v>138</v>
      </c>
      <c r="Y129" s="217"/>
      <c r="Z129" s="217"/>
      <c r="AA129" s="217"/>
      <c r="AB129" s="217"/>
      <c r="AC129" s="217"/>
      <c r="AD129" s="217"/>
      <c r="AE129" s="217"/>
      <c r="AF129" s="218"/>
      <c r="AG129" s="128"/>
      <c r="AH129" s="128"/>
      <c r="AI129" s="128"/>
      <c r="AJ129" s="128"/>
      <c r="AK129" s="128"/>
      <c r="AL129" s="128"/>
      <c r="AM129" s="128"/>
      <c r="AN129" s="128"/>
      <c r="AO129" s="128"/>
    </row>
    <row r="130" spans="1:41" x14ac:dyDescent="0.2">
      <c r="A130" s="227"/>
      <c r="B130" s="121" t="s">
        <v>121</v>
      </c>
      <c r="C130" s="121" t="s">
        <v>38</v>
      </c>
      <c r="D130" s="103" t="s">
        <v>122</v>
      </c>
      <c r="E130" s="116" t="s">
        <v>123</v>
      </c>
      <c r="F130" s="155" t="s">
        <v>33</v>
      </c>
      <c r="G130" s="156" t="s">
        <v>28</v>
      </c>
      <c r="H130" s="156" t="s">
        <v>29</v>
      </c>
      <c r="I130" s="156" t="s">
        <v>27</v>
      </c>
      <c r="J130" s="156" t="s">
        <v>129</v>
      </c>
      <c r="K130" s="156" t="s">
        <v>130</v>
      </c>
      <c r="L130" s="156" t="s">
        <v>82</v>
      </c>
      <c r="M130" s="156" t="s">
        <v>81</v>
      </c>
      <c r="N130" s="157" t="s">
        <v>35</v>
      </c>
      <c r="O130" s="155" t="s">
        <v>33</v>
      </c>
      <c r="P130" s="156" t="s">
        <v>28</v>
      </c>
      <c r="Q130" s="156" t="s">
        <v>29</v>
      </c>
      <c r="R130" s="156" t="s">
        <v>27</v>
      </c>
      <c r="S130" s="156" t="s">
        <v>129</v>
      </c>
      <c r="T130" s="156" t="s">
        <v>130</v>
      </c>
      <c r="U130" s="156" t="s">
        <v>82</v>
      </c>
      <c r="V130" s="156" t="s">
        <v>81</v>
      </c>
      <c r="W130" s="157" t="s">
        <v>35</v>
      </c>
      <c r="X130" s="156" t="s">
        <v>33</v>
      </c>
      <c r="Y130" s="156" t="s">
        <v>28</v>
      </c>
      <c r="Z130" s="156" t="s">
        <v>29</v>
      </c>
      <c r="AA130" s="156" t="s">
        <v>27</v>
      </c>
      <c r="AB130" s="156" t="s">
        <v>129</v>
      </c>
      <c r="AC130" s="156" t="s">
        <v>130</v>
      </c>
      <c r="AD130" s="156" t="s">
        <v>82</v>
      </c>
      <c r="AE130" s="156" t="s">
        <v>81</v>
      </c>
      <c r="AF130" s="156" t="s">
        <v>35</v>
      </c>
      <c r="AG130" s="128"/>
      <c r="AH130" s="128"/>
      <c r="AI130" s="128"/>
      <c r="AJ130" s="128"/>
      <c r="AK130" s="128"/>
      <c r="AL130" s="128"/>
      <c r="AM130" s="128"/>
      <c r="AN130" s="128"/>
      <c r="AO130" s="128"/>
    </row>
    <row r="131" spans="1:41" x14ac:dyDescent="0.2">
      <c r="A131" s="227"/>
      <c r="B131" s="96">
        <v>1</v>
      </c>
      <c r="C131" s="96">
        <v>23</v>
      </c>
      <c r="D131" s="94" t="s">
        <v>116</v>
      </c>
      <c r="E131" s="95" t="s">
        <v>117</v>
      </c>
      <c r="F131" s="127">
        <f>X3/AG35</f>
        <v>0.18469774073282275</v>
      </c>
      <c r="G131" s="128" t="e">
        <f t="shared" ref="G131:N131" si="127">Y3/AH35</f>
        <v>#VALUE!</v>
      </c>
      <c r="H131" s="128" t="e">
        <f t="shared" si="127"/>
        <v>#VALUE!</v>
      </c>
      <c r="I131" s="128">
        <f t="shared" si="127"/>
        <v>0.53192088246475655</v>
      </c>
      <c r="J131" s="128">
        <f t="shared" si="127"/>
        <v>0.13861832911242056</v>
      </c>
      <c r="K131" s="128">
        <f t="shared" si="127"/>
        <v>0.13441176820206238</v>
      </c>
      <c r="L131" s="128">
        <f t="shared" si="127"/>
        <v>0.14085831427570572</v>
      </c>
      <c r="M131" s="128">
        <f t="shared" si="127"/>
        <v>0.1445557967952471</v>
      </c>
      <c r="N131" s="129">
        <f t="shared" si="127"/>
        <v>0.39352603431860983</v>
      </c>
      <c r="O131" s="127">
        <f>AG3/AG35</f>
        <v>1.9815558118858314</v>
      </c>
      <c r="P131" s="128" t="e">
        <f t="shared" ref="P131:W131" si="128">AH3/AH35</f>
        <v>#VALUE!</v>
      </c>
      <c r="Q131" s="128" t="e">
        <f t="shared" si="128"/>
        <v>#VALUE!</v>
      </c>
      <c r="R131" s="128">
        <f t="shared" si="128"/>
        <v>3.4078244369987938</v>
      </c>
      <c r="S131" s="128">
        <f t="shared" si="128"/>
        <v>1.105692244267396</v>
      </c>
      <c r="T131" s="128">
        <f t="shared" si="128"/>
        <v>1.5526783653880734</v>
      </c>
      <c r="U131" s="128">
        <f t="shared" si="128"/>
        <v>0.82671432388573618</v>
      </c>
      <c r="V131" s="128">
        <f t="shared" si="128"/>
        <v>1.0147536568265401</v>
      </c>
      <c r="W131" s="129">
        <f t="shared" si="128"/>
        <v>3.4820858365279972</v>
      </c>
      <c r="X131" s="128">
        <f>AP3/AG35</f>
        <v>1.9992078007957308E-2</v>
      </c>
      <c r="Y131" s="128" t="e">
        <f t="shared" ref="Y131:AF131" si="129">AQ3/AH35</f>
        <v>#VALUE!</v>
      </c>
      <c r="Z131" s="128" t="e">
        <f t="shared" si="129"/>
        <v>#VALUE!</v>
      </c>
      <c r="AA131" s="128">
        <f t="shared" si="129"/>
        <v>0.59753408332687774</v>
      </c>
      <c r="AB131" s="128">
        <f t="shared" si="129"/>
        <v>0.18505238821760034</v>
      </c>
      <c r="AC131" s="128">
        <f t="shared" si="129"/>
        <v>0.20059188941285674</v>
      </c>
      <c r="AD131" s="128">
        <f t="shared" si="129"/>
        <v>0.1360027329481055</v>
      </c>
      <c r="AE131" s="128">
        <f t="shared" si="129"/>
        <v>0.19076342971186355</v>
      </c>
      <c r="AF131" s="129">
        <f t="shared" si="129"/>
        <v>0.49434351166921459</v>
      </c>
      <c r="AG131" s="128"/>
      <c r="AH131" s="128"/>
      <c r="AI131" s="128"/>
      <c r="AJ131" s="128"/>
      <c r="AK131" s="128"/>
      <c r="AL131" s="128"/>
      <c r="AM131" s="128"/>
      <c r="AN131" s="128"/>
      <c r="AO131" s="128"/>
    </row>
    <row r="132" spans="1:41" x14ac:dyDescent="0.2">
      <c r="A132" s="227"/>
      <c r="B132" s="96">
        <v>2</v>
      </c>
      <c r="C132" s="96">
        <v>23</v>
      </c>
      <c r="D132" s="94" t="s">
        <v>116</v>
      </c>
      <c r="E132" s="95" t="s">
        <v>117</v>
      </c>
      <c r="F132" s="127" t="e">
        <f t="shared" ref="F132:F160" si="130">X4/AG36</f>
        <v>#VALUE!</v>
      </c>
      <c r="G132" s="128">
        <f t="shared" ref="G132:G160" si="131">Y4/AH36</f>
        <v>0.20120200358684423</v>
      </c>
      <c r="H132" s="128" t="e">
        <f t="shared" ref="H132:H160" si="132">Z4/AI36</f>
        <v>#VALUE!</v>
      </c>
      <c r="I132" s="128">
        <f t="shared" ref="I132:I160" si="133">AA4/AJ36</f>
        <v>0.31927451758316289</v>
      </c>
      <c r="J132" s="128">
        <f t="shared" ref="J132:J160" si="134">AB4/AK36</f>
        <v>7.6503366809285656E-2</v>
      </c>
      <c r="K132" s="128">
        <f t="shared" ref="K132:K160" si="135">AC4/AL36</f>
        <v>8.1965340696210809E-2</v>
      </c>
      <c r="L132" s="128">
        <f t="shared" ref="L132:L160" si="136">AD4/AM36</f>
        <v>0.12096753295244256</v>
      </c>
      <c r="M132" s="128">
        <f t="shared" ref="M132:M160" si="137">AE4/AN36</f>
        <v>0.15010524017318419</v>
      </c>
      <c r="N132" s="129">
        <f t="shared" ref="N132:N160" si="138">AF4/AO36</f>
        <v>0.37805999846952393</v>
      </c>
      <c r="O132" s="127" t="e">
        <f t="shared" ref="O132:O160" si="139">AG4/AG36</f>
        <v>#VALUE!</v>
      </c>
      <c r="P132" s="128">
        <f t="shared" ref="P132:P160" si="140">AH4/AH36</f>
        <v>2.3272440066555937</v>
      </c>
      <c r="Q132" s="128" t="e">
        <f t="shared" ref="Q132:Q160" si="141">AI4/AI36</f>
        <v>#VALUE!</v>
      </c>
      <c r="R132" s="128">
        <f t="shared" ref="R132:R160" si="142">AJ4/AJ36</f>
        <v>3.2708055674671068</v>
      </c>
      <c r="S132" s="128">
        <f t="shared" ref="S132:S160" si="143">AK4/AK36</f>
        <v>0.96924220505860725</v>
      </c>
      <c r="T132" s="128">
        <f t="shared" ref="T132:T160" si="144">AL4/AL36</f>
        <v>1.288336610428769</v>
      </c>
      <c r="U132" s="128">
        <f t="shared" ref="U132:U160" si="145">AM4/AM36</f>
        <v>1.818816084464526</v>
      </c>
      <c r="V132" s="128">
        <f t="shared" ref="V132:V160" si="146">AN4/AN36</f>
        <v>1.8911869490100808</v>
      </c>
      <c r="W132" s="129">
        <f t="shared" ref="W132:W160" si="147">AO4/AO36</f>
        <v>3.6884453386666478</v>
      </c>
      <c r="X132" s="128" t="e">
        <f t="shared" ref="X132:X160" si="148">AP4/AG36</f>
        <v>#VALUE!</v>
      </c>
      <c r="Y132" s="128">
        <f t="shared" ref="Y132:Y160" si="149">AQ4/AH36</f>
        <v>0.53931541936824601</v>
      </c>
      <c r="Z132" s="128" t="e">
        <f t="shared" ref="Z132:Z160" si="150">AR4/AI36</f>
        <v>#VALUE!</v>
      </c>
      <c r="AA132" s="128">
        <f t="shared" ref="AA132:AA160" si="151">AS4/AJ36</f>
        <v>0.63827146392587919</v>
      </c>
      <c r="AB132" s="128">
        <f t="shared" ref="AB132:AB160" si="152">AT4/AK36</f>
        <v>0.17600860627038023</v>
      </c>
      <c r="AC132" s="128">
        <f t="shared" ref="AC132:AC160" si="153">AU4/AL36</f>
        <v>0.21653264647816289</v>
      </c>
      <c r="AD132" s="128">
        <f t="shared" ref="AD132:AD160" si="154">AV4/AM36</f>
        <v>0.28769993860529752</v>
      </c>
      <c r="AE132" s="128">
        <f t="shared" ref="AE132:AE160" si="155">AW4/AN36</f>
        <v>0.3758035262514543</v>
      </c>
      <c r="AF132" s="129">
        <f t="shared" ref="AF132:AF160" si="156">AX4/AO36</f>
        <v>0.65061409688203697</v>
      </c>
      <c r="AG132" s="128"/>
      <c r="AH132" s="128"/>
      <c r="AI132" s="128"/>
      <c r="AJ132" s="128"/>
      <c r="AK132" s="128"/>
      <c r="AL132" s="128"/>
      <c r="AM132" s="128"/>
      <c r="AN132" s="128"/>
      <c r="AO132" s="128"/>
    </row>
    <row r="133" spans="1:41" x14ac:dyDescent="0.2">
      <c r="A133" s="227"/>
      <c r="B133" s="96">
        <v>3</v>
      </c>
      <c r="C133" s="96">
        <v>25</v>
      </c>
      <c r="D133" s="94" t="s">
        <v>116</v>
      </c>
      <c r="E133" s="95" t="s">
        <v>117</v>
      </c>
      <c r="F133" s="127" t="e">
        <f t="shared" si="130"/>
        <v>#VALUE!</v>
      </c>
      <c r="G133" s="128">
        <f t="shared" si="131"/>
        <v>0.19094144125508586</v>
      </c>
      <c r="H133" s="128">
        <f t="shared" si="132"/>
        <v>0.17712493712259564</v>
      </c>
      <c r="I133" s="128">
        <f t="shared" si="133"/>
        <v>0.35703302352405836</v>
      </c>
      <c r="J133" s="128" t="e">
        <f t="shared" si="134"/>
        <v>#VALUE!</v>
      </c>
      <c r="K133" s="128" t="e">
        <f t="shared" si="135"/>
        <v>#VALUE!</v>
      </c>
      <c r="L133" s="128" t="e">
        <f t="shared" si="136"/>
        <v>#VALUE!</v>
      </c>
      <c r="M133" s="128" t="e">
        <f t="shared" si="137"/>
        <v>#VALUE!</v>
      </c>
      <c r="N133" s="129" t="e">
        <f t="shared" si="138"/>
        <v>#VALUE!</v>
      </c>
      <c r="O133" s="127" t="e">
        <f t="shared" si="139"/>
        <v>#VALUE!</v>
      </c>
      <c r="P133" s="128">
        <f t="shared" si="140"/>
        <v>2.222180236234077</v>
      </c>
      <c r="Q133" s="128">
        <f t="shared" si="141"/>
        <v>1.6773376220710559</v>
      </c>
      <c r="R133" s="128">
        <f t="shared" si="142"/>
        <v>3.4331818287736913</v>
      </c>
      <c r="S133" s="128" t="e">
        <f t="shared" si="143"/>
        <v>#VALUE!</v>
      </c>
      <c r="T133" s="128" t="e">
        <f t="shared" si="144"/>
        <v>#VALUE!</v>
      </c>
      <c r="U133" s="128" t="e">
        <f t="shared" si="145"/>
        <v>#VALUE!</v>
      </c>
      <c r="V133" s="128" t="e">
        <f t="shared" si="146"/>
        <v>#VALUE!</v>
      </c>
      <c r="W133" s="129" t="e">
        <f t="shared" si="147"/>
        <v>#VALUE!</v>
      </c>
      <c r="X133" s="128" t="e">
        <f t="shared" si="148"/>
        <v>#VALUE!</v>
      </c>
      <c r="Y133" s="128">
        <f t="shared" si="149"/>
        <v>2.1537216465674454</v>
      </c>
      <c r="Z133" s="128">
        <f t="shared" si="150"/>
        <v>0.4780335103493295</v>
      </c>
      <c r="AA133" s="128">
        <f t="shared" si="151"/>
        <v>0.69518796601117638</v>
      </c>
      <c r="AB133" s="128" t="e">
        <f t="shared" si="152"/>
        <v>#VALUE!</v>
      </c>
      <c r="AC133" s="128" t="e">
        <f t="shared" si="153"/>
        <v>#VALUE!</v>
      </c>
      <c r="AD133" s="128" t="e">
        <f t="shared" si="154"/>
        <v>#VALUE!</v>
      </c>
      <c r="AE133" s="128" t="e">
        <f t="shared" si="155"/>
        <v>#VALUE!</v>
      </c>
      <c r="AF133" s="129" t="e">
        <f t="shared" si="156"/>
        <v>#VALUE!</v>
      </c>
      <c r="AG133" s="128"/>
      <c r="AH133" s="128"/>
      <c r="AI133" s="128"/>
      <c r="AJ133" s="128"/>
      <c r="AK133" s="128"/>
      <c r="AL133" s="128"/>
      <c r="AM133" s="128"/>
      <c r="AN133" s="128"/>
      <c r="AO133" s="128"/>
    </row>
    <row r="134" spans="1:41" x14ac:dyDescent="0.2">
      <c r="A134" s="227"/>
      <c r="B134" s="96">
        <v>4</v>
      </c>
      <c r="C134" s="96">
        <v>27</v>
      </c>
      <c r="D134" s="94" t="s">
        <v>116</v>
      </c>
      <c r="E134" s="95" t="s">
        <v>120</v>
      </c>
      <c r="F134" s="127" t="e">
        <f t="shared" si="130"/>
        <v>#VALUE!</v>
      </c>
      <c r="G134" s="128">
        <f t="shared" si="131"/>
        <v>0.19333538334751141</v>
      </c>
      <c r="H134" s="128" t="e">
        <f t="shared" si="132"/>
        <v>#VALUE!</v>
      </c>
      <c r="I134" s="128">
        <f t="shared" si="133"/>
        <v>0.75698166752135432</v>
      </c>
      <c r="J134" s="128">
        <f t="shared" si="134"/>
        <v>0.14453671850529556</v>
      </c>
      <c r="K134" s="128">
        <f t="shared" si="135"/>
        <v>0.14512951532493404</v>
      </c>
      <c r="L134" s="128">
        <f t="shared" si="136"/>
        <v>0.31097031252609364</v>
      </c>
      <c r="M134" s="128">
        <f t="shared" si="137"/>
        <v>0.23937029111727698</v>
      </c>
      <c r="N134" s="129">
        <f t="shared" si="138"/>
        <v>0.40218114042770076</v>
      </c>
      <c r="O134" s="127" t="e">
        <f t="shared" si="139"/>
        <v>#VALUE!</v>
      </c>
      <c r="P134" s="128">
        <f t="shared" si="140"/>
        <v>2.2465634758760706</v>
      </c>
      <c r="Q134" s="128" t="e">
        <f t="shared" si="141"/>
        <v>#VALUE!</v>
      </c>
      <c r="R134" s="128">
        <f t="shared" si="142"/>
        <v>5.2285752037929081</v>
      </c>
      <c r="S134" s="128">
        <f t="shared" si="143"/>
        <v>1.366762368731596</v>
      </c>
      <c r="T134" s="128">
        <f t="shared" si="144"/>
        <v>1.4766589852396539</v>
      </c>
      <c r="U134" s="128">
        <f t="shared" si="145"/>
        <v>3.262016888368461</v>
      </c>
      <c r="V134" s="128">
        <f t="shared" si="146"/>
        <v>2.6058901798318006</v>
      </c>
      <c r="W134" s="129">
        <f t="shared" si="147"/>
        <v>5.021859673560841</v>
      </c>
      <c r="X134" s="128" t="e">
        <f t="shared" si="148"/>
        <v>#VALUE!</v>
      </c>
      <c r="Y134" s="128">
        <f t="shared" si="149"/>
        <v>0.52041040949889594</v>
      </c>
      <c r="Z134" s="128" t="e">
        <f t="shared" si="150"/>
        <v>#VALUE!</v>
      </c>
      <c r="AA134" s="128">
        <f t="shared" si="151"/>
        <v>1.171896444338081</v>
      </c>
      <c r="AB134" s="128">
        <f t="shared" si="152"/>
        <v>0.23484230044743004</v>
      </c>
      <c r="AC134" s="128">
        <f t="shared" si="153"/>
        <v>0.26610083102227211</v>
      </c>
      <c r="AD134" s="128">
        <f t="shared" si="154"/>
        <v>0.70303293229889785</v>
      </c>
      <c r="AE134" s="128">
        <f t="shared" si="155"/>
        <v>0.40119513705079046</v>
      </c>
      <c r="AF134" s="129">
        <f t="shared" si="156"/>
        <v>0.81256830841155447</v>
      </c>
      <c r="AG134" s="128"/>
      <c r="AH134" s="128"/>
      <c r="AI134" s="128"/>
      <c r="AJ134" s="128"/>
      <c r="AK134" s="128"/>
      <c r="AL134" s="128"/>
      <c r="AM134" s="128"/>
      <c r="AN134" s="128"/>
      <c r="AO134" s="128"/>
    </row>
    <row r="135" spans="1:41" x14ac:dyDescent="0.2">
      <c r="A135" s="227"/>
      <c r="B135" s="96">
        <v>5</v>
      </c>
      <c r="C135" s="96">
        <v>32</v>
      </c>
      <c r="D135" s="94" t="s">
        <v>116</v>
      </c>
      <c r="E135" s="95" t="s">
        <v>120</v>
      </c>
      <c r="F135" s="127">
        <f t="shared" si="130"/>
        <v>0.11762492543136181</v>
      </c>
      <c r="G135" s="128" t="e">
        <f t="shared" si="131"/>
        <v>#VALUE!</v>
      </c>
      <c r="H135" s="128" t="e">
        <f t="shared" si="132"/>
        <v>#VALUE!</v>
      </c>
      <c r="I135" s="128">
        <f t="shared" si="133"/>
        <v>0.49689505149247448</v>
      </c>
      <c r="J135" s="128">
        <f t="shared" si="134"/>
        <v>0.18404458751054364</v>
      </c>
      <c r="K135" s="128">
        <f t="shared" si="135"/>
        <v>0.10981280080586686</v>
      </c>
      <c r="L135" s="128">
        <f t="shared" si="136"/>
        <v>0.13854238681016925</v>
      </c>
      <c r="M135" s="128">
        <f t="shared" si="137"/>
        <v>0.32743347038453913</v>
      </c>
      <c r="N135" s="129">
        <f t="shared" si="138"/>
        <v>0.49090121488594163</v>
      </c>
      <c r="O135" s="127">
        <f t="shared" si="139"/>
        <v>1.6629563594157459</v>
      </c>
      <c r="P135" s="128" t="e">
        <f t="shared" si="140"/>
        <v>#VALUE!</v>
      </c>
      <c r="Q135" s="128" t="e">
        <f t="shared" si="141"/>
        <v>#VALUE!</v>
      </c>
      <c r="R135" s="128">
        <f t="shared" si="142"/>
        <v>4.1574270010359795</v>
      </c>
      <c r="S135" s="128">
        <f t="shared" si="143"/>
        <v>1.8931840737649477</v>
      </c>
      <c r="T135" s="128">
        <f t="shared" si="144"/>
        <v>1.8186909133875626</v>
      </c>
      <c r="U135" s="128">
        <f t="shared" si="145"/>
        <v>1.8341670741325564</v>
      </c>
      <c r="V135" s="128">
        <f t="shared" si="146"/>
        <v>3.2411226000775732</v>
      </c>
      <c r="W135" s="129">
        <f t="shared" si="147"/>
        <v>4.4243790233830111</v>
      </c>
      <c r="X135" s="128">
        <f t="shared" si="148"/>
        <v>0.50049022613422456</v>
      </c>
      <c r="Y135" s="128" t="e">
        <f t="shared" si="149"/>
        <v>#VALUE!</v>
      </c>
      <c r="Z135" s="128" t="e">
        <f t="shared" si="150"/>
        <v>#VALUE!</v>
      </c>
      <c r="AA135" s="128">
        <f t="shared" si="151"/>
        <v>0.72127062878778569</v>
      </c>
      <c r="AB135" s="128">
        <f t="shared" si="152"/>
        <v>0.67094033464445035</v>
      </c>
      <c r="AC135" s="128">
        <f t="shared" si="153"/>
        <v>0.44139722168763601</v>
      </c>
      <c r="AD135" s="128">
        <f t="shared" si="154"/>
        <v>0.40426915987004935</v>
      </c>
      <c r="AE135" s="128">
        <f t="shared" si="155"/>
        <v>0.8197369726887811</v>
      </c>
      <c r="AF135" s="129">
        <f t="shared" si="156"/>
        <v>0.71723784487486686</v>
      </c>
      <c r="AG135" s="128"/>
      <c r="AH135" s="128"/>
      <c r="AI135" s="128"/>
      <c r="AJ135" s="128"/>
      <c r="AK135" s="128"/>
      <c r="AL135" s="128"/>
      <c r="AM135" s="128"/>
      <c r="AN135" s="128"/>
      <c r="AO135" s="128"/>
    </row>
    <row r="136" spans="1:41" x14ac:dyDescent="0.2">
      <c r="A136" s="227"/>
      <c r="B136" s="96">
        <v>6</v>
      </c>
      <c r="C136" s="122">
        <v>32</v>
      </c>
      <c r="D136" s="94" t="s">
        <v>116</v>
      </c>
      <c r="E136" s="117" t="s">
        <v>120</v>
      </c>
      <c r="F136" s="127" t="e">
        <f t="shared" si="130"/>
        <v>#VALUE!</v>
      </c>
      <c r="G136" s="128">
        <f t="shared" si="131"/>
        <v>0.25116315133560385</v>
      </c>
      <c r="H136" s="128">
        <f t="shared" si="132"/>
        <v>0.33614388468107637</v>
      </c>
      <c r="I136" s="128">
        <f t="shared" si="133"/>
        <v>0.66653387428866784</v>
      </c>
      <c r="J136" s="128">
        <f t="shared" si="134"/>
        <v>0.13467529618940696</v>
      </c>
      <c r="K136" s="128">
        <f t="shared" si="135"/>
        <v>0.12981200922984568</v>
      </c>
      <c r="L136" s="128" t="e">
        <f t="shared" si="136"/>
        <v>#VALUE!</v>
      </c>
      <c r="M136" s="128">
        <f t="shared" si="137"/>
        <v>0.18356071505131893</v>
      </c>
      <c r="N136" s="129">
        <f t="shared" si="138"/>
        <v>0.42769423213576135</v>
      </c>
      <c r="O136" s="127" t="e">
        <f t="shared" si="139"/>
        <v>#VALUE!</v>
      </c>
      <c r="P136" s="128">
        <f t="shared" si="140"/>
        <v>2.3898069850839398</v>
      </c>
      <c r="Q136" s="128">
        <f t="shared" si="141"/>
        <v>6.0534661359320907</v>
      </c>
      <c r="R136" s="128">
        <f t="shared" si="142"/>
        <v>6.1509996239526084</v>
      </c>
      <c r="S136" s="128">
        <f t="shared" si="143"/>
        <v>1.4140420472667701</v>
      </c>
      <c r="T136" s="128">
        <f t="shared" si="144"/>
        <v>1.5984004147238042</v>
      </c>
      <c r="U136" s="128" t="e">
        <f t="shared" si="145"/>
        <v>#VALUE!</v>
      </c>
      <c r="V136" s="128">
        <f t="shared" si="146"/>
        <v>2.9329174915853882</v>
      </c>
      <c r="W136" s="129">
        <f t="shared" si="147"/>
        <v>3.6869799556579084</v>
      </c>
      <c r="X136" s="128" t="e">
        <f t="shared" si="148"/>
        <v>#VALUE!</v>
      </c>
      <c r="Y136" s="128">
        <f t="shared" si="149"/>
        <v>0.70403617640912564</v>
      </c>
      <c r="Z136" s="128">
        <f t="shared" si="150"/>
        <v>0.80136924863168546</v>
      </c>
      <c r="AA136" s="128">
        <f t="shared" si="151"/>
        <v>1.2311992198258566</v>
      </c>
      <c r="AB136" s="128">
        <f t="shared" si="152"/>
        <v>0.10086075450341994</v>
      </c>
      <c r="AC136" s="128">
        <f t="shared" si="153"/>
        <v>0.3103878794507608</v>
      </c>
      <c r="AD136" s="128" t="e">
        <f t="shared" si="154"/>
        <v>#VALUE!</v>
      </c>
      <c r="AE136" s="128">
        <f t="shared" si="155"/>
        <v>0.64290668057876843</v>
      </c>
      <c r="AF136" s="129">
        <f t="shared" si="156"/>
        <v>0.58231170545084332</v>
      </c>
      <c r="AG136" s="128"/>
      <c r="AH136" s="128"/>
      <c r="AI136" s="128"/>
      <c r="AJ136" s="128"/>
      <c r="AK136" s="128"/>
      <c r="AL136" s="128"/>
      <c r="AM136" s="128"/>
      <c r="AN136" s="128"/>
      <c r="AO136" s="128"/>
    </row>
    <row r="137" spans="1:41" x14ac:dyDescent="0.2">
      <c r="A137" s="227"/>
      <c r="B137" s="96">
        <v>7</v>
      </c>
      <c r="C137" s="96">
        <v>40</v>
      </c>
      <c r="D137" s="111" t="s">
        <v>116</v>
      </c>
      <c r="E137" s="118" t="s">
        <v>120</v>
      </c>
      <c r="F137" s="127">
        <f t="shared" si="130"/>
        <v>8.1643867379073365E-2</v>
      </c>
      <c r="G137" s="128">
        <f t="shared" si="131"/>
        <v>0.1530839598189358</v>
      </c>
      <c r="H137" s="128" t="e">
        <f t="shared" si="132"/>
        <v>#VALUE!</v>
      </c>
      <c r="I137" s="128">
        <f t="shared" si="133"/>
        <v>0.35934481758750247</v>
      </c>
      <c r="J137" s="128" t="e">
        <f t="shared" si="134"/>
        <v>#VALUE!</v>
      </c>
      <c r="K137" s="128">
        <f t="shared" si="135"/>
        <v>5.7257585017429537E-2</v>
      </c>
      <c r="L137" s="128">
        <f t="shared" si="136"/>
        <v>9.7180388766357512E-2</v>
      </c>
      <c r="M137" s="128">
        <f t="shared" si="137"/>
        <v>0.10303604448430406</v>
      </c>
      <c r="N137" s="129">
        <f t="shared" si="138"/>
        <v>0.43069189381272061</v>
      </c>
      <c r="O137" s="127">
        <f t="shared" si="139"/>
        <v>1.3264298771988221</v>
      </c>
      <c r="P137" s="128">
        <f t="shared" si="140"/>
        <v>3.1298265031707686</v>
      </c>
      <c r="Q137" s="128" t="e">
        <f t="shared" si="141"/>
        <v>#VALUE!</v>
      </c>
      <c r="R137" s="128">
        <f t="shared" si="142"/>
        <v>3.6110955579767614</v>
      </c>
      <c r="S137" s="128" t="e">
        <f t="shared" si="143"/>
        <v>#VALUE!</v>
      </c>
      <c r="T137" s="128">
        <f t="shared" si="144"/>
        <v>0.83416513897394928</v>
      </c>
      <c r="U137" s="128">
        <f t="shared" si="145"/>
        <v>1.4643838775542164</v>
      </c>
      <c r="V137" s="128">
        <f t="shared" si="146"/>
        <v>1.4613396210004082</v>
      </c>
      <c r="W137" s="129">
        <f t="shared" si="147"/>
        <v>5.8753980216376238</v>
      </c>
      <c r="X137" s="128">
        <f t="shared" si="148"/>
        <v>0.19508207143863424</v>
      </c>
      <c r="Y137" s="128">
        <f t="shared" si="149"/>
        <v>0.70407218137931116</v>
      </c>
      <c r="Z137" s="128" t="e">
        <f t="shared" si="150"/>
        <v>#VALUE!</v>
      </c>
      <c r="AA137" s="128">
        <f t="shared" si="151"/>
        <v>0.4623649294548553</v>
      </c>
      <c r="AB137" s="128" t="e">
        <f t="shared" si="152"/>
        <v>#VALUE!</v>
      </c>
      <c r="AC137" s="128">
        <f t="shared" si="153"/>
        <v>0.12805270010755418</v>
      </c>
      <c r="AD137" s="128">
        <f t="shared" si="154"/>
        <v>0.24031432948096626</v>
      </c>
      <c r="AE137" s="128">
        <f t="shared" si="155"/>
        <v>0.2364281822244948</v>
      </c>
      <c r="AF137" s="129">
        <f t="shared" si="156"/>
        <v>0.658715896314088</v>
      </c>
      <c r="AG137" s="128"/>
      <c r="AH137" s="128"/>
      <c r="AI137" s="128"/>
      <c r="AJ137" s="128"/>
      <c r="AK137" s="128"/>
      <c r="AL137" s="128"/>
      <c r="AM137" s="128"/>
      <c r="AN137" s="128"/>
      <c r="AO137" s="128"/>
    </row>
    <row r="138" spans="1:41" x14ac:dyDescent="0.2">
      <c r="A138" s="227"/>
      <c r="B138" s="96">
        <v>8</v>
      </c>
      <c r="C138" s="122">
        <v>41</v>
      </c>
      <c r="D138" s="94" t="s">
        <v>116</v>
      </c>
      <c r="E138" s="117" t="s">
        <v>120</v>
      </c>
      <c r="F138" s="127">
        <f t="shared" si="130"/>
        <v>7.6936210410674333E-2</v>
      </c>
      <c r="G138" s="128" t="e">
        <f t="shared" si="131"/>
        <v>#VALUE!</v>
      </c>
      <c r="H138" s="128">
        <f t="shared" si="132"/>
        <v>0.15164215675132006</v>
      </c>
      <c r="I138" s="128" t="e">
        <f t="shared" si="133"/>
        <v>#VALUE!</v>
      </c>
      <c r="J138" s="128">
        <f t="shared" si="134"/>
        <v>7.6879292239639879E-2</v>
      </c>
      <c r="K138" s="128">
        <f t="shared" si="135"/>
        <v>6.8629531817622227E-2</v>
      </c>
      <c r="L138" s="128">
        <f t="shared" si="136"/>
        <v>0.15938919692240464</v>
      </c>
      <c r="M138" s="128">
        <f t="shared" si="137"/>
        <v>0.11134994343750963</v>
      </c>
      <c r="N138" s="129">
        <f t="shared" si="138"/>
        <v>0.2195676005310146</v>
      </c>
      <c r="O138" s="127">
        <f t="shared" si="139"/>
        <v>0.95517028762511669</v>
      </c>
      <c r="P138" s="128" t="e">
        <f t="shared" si="140"/>
        <v>#VALUE!</v>
      </c>
      <c r="Q138" s="128">
        <f t="shared" si="141"/>
        <v>2.4583614655245669</v>
      </c>
      <c r="R138" s="128" t="e">
        <f t="shared" si="142"/>
        <v>#VALUE!</v>
      </c>
      <c r="S138" s="128">
        <f t="shared" si="143"/>
        <v>0.97713815418895533</v>
      </c>
      <c r="T138" s="128">
        <f t="shared" si="144"/>
        <v>1.0130831757469907</v>
      </c>
      <c r="U138" s="128">
        <f t="shared" si="145"/>
        <v>2.6209907042391629</v>
      </c>
      <c r="V138" s="128">
        <f t="shared" si="146"/>
        <v>1.7910068677308604</v>
      </c>
      <c r="W138" s="129">
        <f t="shared" si="147"/>
        <v>3.9584390993236198</v>
      </c>
      <c r="X138" s="128">
        <f t="shared" si="148"/>
        <v>0.30201359918103282</v>
      </c>
      <c r="Y138" s="128" t="e">
        <f t="shared" si="149"/>
        <v>#VALUE!</v>
      </c>
      <c r="Z138" s="128">
        <f t="shared" si="150"/>
        <v>0.3942848022804592</v>
      </c>
      <c r="AA138" s="128" t="e">
        <f t="shared" si="151"/>
        <v>#VALUE!</v>
      </c>
      <c r="AB138" s="128">
        <f t="shared" si="152"/>
        <v>0.12071018106627152</v>
      </c>
      <c r="AC138" s="128">
        <f t="shared" si="153"/>
        <v>0.25189884670118629</v>
      </c>
      <c r="AD138" s="128">
        <f t="shared" si="154"/>
        <v>0.41307995372905576</v>
      </c>
      <c r="AE138" s="128">
        <f t="shared" si="155"/>
        <v>0.27201876931378566</v>
      </c>
      <c r="AF138" s="129">
        <f t="shared" si="156"/>
        <v>0.62169634982743016</v>
      </c>
      <c r="AG138" s="128"/>
      <c r="AH138" s="128"/>
      <c r="AI138" s="128"/>
      <c r="AJ138" s="128"/>
      <c r="AK138" s="128"/>
      <c r="AL138" s="128"/>
      <c r="AM138" s="128"/>
      <c r="AN138" s="128"/>
      <c r="AO138" s="128"/>
    </row>
    <row r="139" spans="1:41" x14ac:dyDescent="0.2">
      <c r="A139" s="227"/>
      <c r="B139" s="96">
        <v>9</v>
      </c>
      <c r="C139" s="96">
        <v>43</v>
      </c>
      <c r="D139" s="94" t="s">
        <v>116</v>
      </c>
      <c r="E139" s="95" t="s">
        <v>119</v>
      </c>
      <c r="F139" s="127" t="e">
        <f t="shared" si="130"/>
        <v>#VALUE!</v>
      </c>
      <c r="G139" s="128">
        <f t="shared" si="131"/>
        <v>8.513982326102762E-2</v>
      </c>
      <c r="H139" s="128">
        <f t="shared" si="132"/>
        <v>0.17457768666488227</v>
      </c>
      <c r="I139" s="128">
        <f t="shared" si="133"/>
        <v>0.43883341287265087</v>
      </c>
      <c r="J139" s="128" t="e">
        <f t="shared" si="134"/>
        <v>#VALUE!</v>
      </c>
      <c r="K139" s="128">
        <f t="shared" si="135"/>
        <v>7.8332947888633916E-2</v>
      </c>
      <c r="L139" s="128">
        <f t="shared" si="136"/>
        <v>0.14009097360160155</v>
      </c>
      <c r="M139" s="128">
        <f t="shared" si="137"/>
        <v>0.15768270698303438</v>
      </c>
      <c r="N139" s="129">
        <f t="shared" si="138"/>
        <v>0.24960199912876013</v>
      </c>
      <c r="O139" s="127" t="e">
        <f t="shared" si="139"/>
        <v>#VALUE!</v>
      </c>
      <c r="P139" s="128">
        <f t="shared" si="140"/>
        <v>1.8232030464444744</v>
      </c>
      <c r="Q139" s="128">
        <f t="shared" si="141"/>
        <v>2.3331818215597764</v>
      </c>
      <c r="R139" s="128">
        <f t="shared" si="142"/>
        <v>3.251648117253612</v>
      </c>
      <c r="S139" s="128" t="e">
        <f t="shared" si="143"/>
        <v>#VALUE!</v>
      </c>
      <c r="T139" s="128">
        <f t="shared" si="144"/>
        <v>0.96487612927710109</v>
      </c>
      <c r="U139" s="128">
        <f t="shared" si="145"/>
        <v>2.079488088083802</v>
      </c>
      <c r="V139" s="128">
        <f t="shared" si="146"/>
        <v>2.1828473081161284</v>
      </c>
      <c r="W139" s="129">
        <f t="shared" si="147"/>
        <v>2.6493050604818591</v>
      </c>
      <c r="X139" s="128" t="e">
        <f t="shared" si="148"/>
        <v>#VALUE!</v>
      </c>
      <c r="Y139" s="128">
        <f t="shared" si="149"/>
        <v>0.70699379051994726</v>
      </c>
      <c r="Z139" s="128">
        <f t="shared" si="150"/>
        <v>0.41035924092017284</v>
      </c>
      <c r="AA139" s="128">
        <f t="shared" si="151"/>
        <v>0.6389970862781682</v>
      </c>
      <c r="AB139" s="128" t="e">
        <f t="shared" si="152"/>
        <v>#VALUE!</v>
      </c>
      <c r="AC139" s="128">
        <f t="shared" si="153"/>
        <v>0.17250243353124997</v>
      </c>
      <c r="AD139" s="128">
        <f t="shared" si="154"/>
        <v>0.34292684663561657</v>
      </c>
      <c r="AE139" s="128">
        <f t="shared" si="155"/>
        <v>0.30345152608404991</v>
      </c>
      <c r="AF139" s="129">
        <f t="shared" si="156"/>
        <v>0.42484912582337309</v>
      </c>
      <c r="AG139" s="128"/>
      <c r="AH139" s="128"/>
      <c r="AI139" s="128"/>
      <c r="AJ139" s="128"/>
      <c r="AK139" s="128"/>
      <c r="AL139" s="128"/>
      <c r="AM139" s="128"/>
      <c r="AN139" s="128"/>
      <c r="AO139" s="128"/>
    </row>
    <row r="140" spans="1:41" x14ac:dyDescent="0.2">
      <c r="A140" s="227"/>
      <c r="B140" s="96">
        <v>10</v>
      </c>
      <c r="C140" s="122">
        <v>52</v>
      </c>
      <c r="D140" s="94" t="s">
        <v>116</v>
      </c>
      <c r="E140" s="117" t="s">
        <v>120</v>
      </c>
      <c r="F140" s="127">
        <f t="shared" si="130"/>
        <v>0.10226171376591556</v>
      </c>
      <c r="G140" s="128" t="e">
        <f t="shared" si="131"/>
        <v>#VALUE!</v>
      </c>
      <c r="H140" s="128">
        <f t="shared" si="132"/>
        <v>0.16124545227467235</v>
      </c>
      <c r="I140" s="128">
        <f t="shared" si="133"/>
        <v>0.4343823463021802</v>
      </c>
      <c r="J140" s="128">
        <f t="shared" si="134"/>
        <v>7.8713134577999694E-2</v>
      </c>
      <c r="K140" s="128">
        <f t="shared" si="135"/>
        <v>9.9461993870174042E-2</v>
      </c>
      <c r="L140" s="128" t="e">
        <f t="shared" si="136"/>
        <v>#VALUE!</v>
      </c>
      <c r="M140" s="128">
        <f t="shared" si="137"/>
        <v>0.13887988685701294</v>
      </c>
      <c r="N140" s="129">
        <f t="shared" si="138"/>
        <v>0.45837751351487827</v>
      </c>
      <c r="O140" s="127">
        <f t="shared" si="139"/>
        <v>1.6929826422444494</v>
      </c>
      <c r="P140" s="128" t="e">
        <f t="shared" si="140"/>
        <v>#VALUE!</v>
      </c>
      <c r="Q140" s="128">
        <f t="shared" si="141"/>
        <v>2.5802726573292225</v>
      </c>
      <c r="R140" s="128">
        <f t="shared" si="142"/>
        <v>4.9133172110908152</v>
      </c>
      <c r="S140" s="128">
        <f t="shared" si="143"/>
        <v>1.2551312486654334</v>
      </c>
      <c r="T140" s="128">
        <f t="shared" si="144"/>
        <v>1.5329592056512269</v>
      </c>
      <c r="U140" s="128" t="e">
        <f t="shared" si="145"/>
        <v>#VALUE!</v>
      </c>
      <c r="V140" s="128">
        <f t="shared" si="146"/>
        <v>2.3055876083603493</v>
      </c>
      <c r="W140" s="129">
        <f t="shared" si="147"/>
        <v>5.4927746231249417</v>
      </c>
      <c r="X140" s="128">
        <f t="shared" si="148"/>
        <v>0.24815032404032716</v>
      </c>
      <c r="Y140" s="128" t="e">
        <f t="shared" si="149"/>
        <v>#VALUE!</v>
      </c>
      <c r="Z140" s="128">
        <f t="shared" si="150"/>
        <v>0.50478871949798498</v>
      </c>
      <c r="AA140" s="128">
        <f t="shared" si="151"/>
        <v>0.78265049415670296</v>
      </c>
      <c r="AB140" s="128">
        <f t="shared" si="152"/>
        <v>0.18302151728062338</v>
      </c>
      <c r="AC140" s="128">
        <f t="shared" si="153"/>
        <v>0.18287403926999593</v>
      </c>
      <c r="AD140" s="128" t="e">
        <f t="shared" si="154"/>
        <v>#VALUE!</v>
      </c>
      <c r="AE140" s="128">
        <f t="shared" si="155"/>
        <v>0.17293774180348345</v>
      </c>
      <c r="AF140" s="129">
        <f t="shared" si="156"/>
        <v>0.60816477569794181</v>
      </c>
      <c r="AG140" s="128"/>
      <c r="AH140" s="128"/>
      <c r="AI140" s="128"/>
      <c r="AJ140" s="128"/>
      <c r="AK140" s="128"/>
      <c r="AL140" s="128"/>
      <c r="AM140" s="128"/>
      <c r="AN140" s="128"/>
      <c r="AO140" s="128"/>
    </row>
    <row r="141" spans="1:41" x14ac:dyDescent="0.2">
      <c r="A141" s="227"/>
      <c r="B141" s="96">
        <v>11</v>
      </c>
      <c r="C141" s="96">
        <v>57</v>
      </c>
      <c r="D141" s="94" t="s">
        <v>116</v>
      </c>
      <c r="E141" s="95" t="s">
        <v>117</v>
      </c>
      <c r="F141" s="127">
        <f t="shared" si="130"/>
        <v>8.4671689416779133E-2</v>
      </c>
      <c r="G141" s="128">
        <f t="shared" si="131"/>
        <v>0.22415682772196832</v>
      </c>
      <c r="H141" s="128">
        <f t="shared" si="132"/>
        <v>0.15140528949251628</v>
      </c>
      <c r="I141" s="128">
        <f t="shared" si="133"/>
        <v>0.3101336169479208</v>
      </c>
      <c r="J141" s="128" t="e">
        <f t="shared" si="134"/>
        <v>#VALUE!</v>
      </c>
      <c r="K141" s="128">
        <f t="shared" si="135"/>
        <v>9.9510859319109982E-2</v>
      </c>
      <c r="L141" s="128" t="e">
        <f t="shared" si="136"/>
        <v>#VALUE!</v>
      </c>
      <c r="M141" s="128">
        <f t="shared" si="137"/>
        <v>0.18509842381857416</v>
      </c>
      <c r="N141" s="129">
        <f t="shared" si="138"/>
        <v>0.31508088152466085</v>
      </c>
      <c r="O141" s="127">
        <f t="shared" si="139"/>
        <v>0.76271406967218081</v>
      </c>
      <c r="P141" s="128">
        <f t="shared" si="140"/>
        <v>2.107164604874662</v>
      </c>
      <c r="Q141" s="128">
        <f t="shared" si="141"/>
        <v>2.3495294470665065</v>
      </c>
      <c r="R141" s="128">
        <f t="shared" si="142"/>
        <v>2.7637884386754092</v>
      </c>
      <c r="S141" s="128" t="e">
        <f t="shared" si="143"/>
        <v>#VALUE!</v>
      </c>
      <c r="T141" s="128">
        <f t="shared" si="144"/>
        <v>1.002316990964945</v>
      </c>
      <c r="U141" s="128" t="e">
        <f t="shared" si="145"/>
        <v>#VALUE!</v>
      </c>
      <c r="V141" s="128">
        <f t="shared" si="146"/>
        <v>2.3500817504467926</v>
      </c>
      <c r="W141" s="129">
        <f t="shared" si="147"/>
        <v>3.9309314205586947</v>
      </c>
      <c r="X141" s="128">
        <f t="shared" si="148"/>
        <v>0.26824261627478091</v>
      </c>
      <c r="Y141" s="128">
        <f t="shared" si="149"/>
        <v>0.46828615991964606</v>
      </c>
      <c r="Z141" s="128">
        <f t="shared" si="150"/>
        <v>0.23800805499359992</v>
      </c>
      <c r="AA141" s="128">
        <f t="shared" si="151"/>
        <v>0.67570503168130958</v>
      </c>
      <c r="AB141" s="128" t="e">
        <f t="shared" si="152"/>
        <v>#VALUE!</v>
      </c>
      <c r="AC141" s="128">
        <f t="shared" si="153"/>
        <v>0.26247416322190414</v>
      </c>
      <c r="AD141" s="128" t="e">
        <f t="shared" si="154"/>
        <v>#VALUE!</v>
      </c>
      <c r="AE141" s="128">
        <f t="shared" si="155"/>
        <v>0.23863430286919451</v>
      </c>
      <c r="AF141" s="129">
        <f t="shared" si="156"/>
        <v>0.47169691122140817</v>
      </c>
      <c r="AG141" s="128"/>
      <c r="AH141" s="128"/>
      <c r="AI141" s="128"/>
      <c r="AJ141" s="128"/>
      <c r="AK141" s="128"/>
      <c r="AL141" s="128"/>
      <c r="AM141" s="128"/>
      <c r="AN141" s="128"/>
      <c r="AO141" s="128"/>
    </row>
    <row r="142" spans="1:41" x14ac:dyDescent="0.2">
      <c r="A142" s="227"/>
      <c r="B142" s="96">
        <v>12</v>
      </c>
      <c r="C142" s="96">
        <v>24</v>
      </c>
      <c r="D142" s="94" t="s">
        <v>118</v>
      </c>
      <c r="E142" s="95" t="s">
        <v>117</v>
      </c>
      <c r="F142" s="127" t="e">
        <f t="shared" si="130"/>
        <v>#VALUE!</v>
      </c>
      <c r="G142" s="128" t="e">
        <f t="shared" si="131"/>
        <v>#VALUE!</v>
      </c>
      <c r="H142" s="128">
        <f t="shared" si="132"/>
        <v>0.13346731563562875</v>
      </c>
      <c r="I142" s="128">
        <f t="shared" si="133"/>
        <v>0.23005293589968134</v>
      </c>
      <c r="J142" s="128">
        <f t="shared" si="134"/>
        <v>8.1887010827332879E-2</v>
      </c>
      <c r="K142" s="128">
        <f t="shared" si="135"/>
        <v>5.8365831422101319E-2</v>
      </c>
      <c r="L142" s="128">
        <f t="shared" si="136"/>
        <v>0.14146865008101525</v>
      </c>
      <c r="M142" s="128">
        <f t="shared" si="137"/>
        <v>8.1564332899281208E-2</v>
      </c>
      <c r="N142" s="129">
        <f t="shared" si="138"/>
        <v>0.24538498789815566</v>
      </c>
      <c r="O142" s="127" t="e">
        <f t="shared" si="139"/>
        <v>#VALUE!</v>
      </c>
      <c r="P142" s="128" t="e">
        <f t="shared" si="140"/>
        <v>#VALUE!</v>
      </c>
      <c r="Q142" s="128">
        <f t="shared" si="141"/>
        <v>2.1491950511006523</v>
      </c>
      <c r="R142" s="128">
        <f t="shared" si="142"/>
        <v>3.0146725157539054</v>
      </c>
      <c r="S142" s="128">
        <f t="shared" si="143"/>
        <v>1.2466073085299805</v>
      </c>
      <c r="T142" s="128">
        <f t="shared" si="144"/>
        <v>0.90359991151461605</v>
      </c>
      <c r="U142" s="128">
        <f t="shared" si="145"/>
        <v>1.6428004067196693</v>
      </c>
      <c r="V142" s="128">
        <f t="shared" si="146"/>
        <v>1.1611613150978679</v>
      </c>
      <c r="W142" s="129">
        <f t="shared" si="147"/>
        <v>3.4066393159856641</v>
      </c>
      <c r="X142" s="128" t="e">
        <f t="shared" si="148"/>
        <v>#VALUE!</v>
      </c>
      <c r="Y142" s="128" t="e">
        <f t="shared" si="149"/>
        <v>#VALUE!</v>
      </c>
      <c r="Z142" s="128">
        <f t="shared" si="150"/>
        <v>0.27153916839959813</v>
      </c>
      <c r="AA142" s="128">
        <f t="shared" si="151"/>
        <v>0.43195930867123039</v>
      </c>
      <c r="AB142" s="128">
        <f t="shared" si="152"/>
        <v>0.1195441276247881</v>
      </c>
      <c r="AC142" s="128">
        <f t="shared" si="153"/>
        <v>0.11322034057468755</v>
      </c>
      <c r="AD142" s="128">
        <f t="shared" si="154"/>
        <v>0.37386183473105289</v>
      </c>
      <c r="AE142" s="128">
        <f t="shared" si="155"/>
        <v>0.17199833222181521</v>
      </c>
      <c r="AF142" s="129">
        <f t="shared" si="156"/>
        <v>0.4293631110817776</v>
      </c>
      <c r="AG142" s="128"/>
      <c r="AH142" s="128"/>
      <c r="AI142" s="128"/>
      <c r="AJ142" s="128"/>
      <c r="AK142" s="128"/>
      <c r="AL142" s="128"/>
      <c r="AM142" s="128"/>
      <c r="AN142" s="128"/>
      <c r="AO142" s="128"/>
    </row>
    <row r="143" spans="1:41" x14ac:dyDescent="0.2">
      <c r="A143" s="227"/>
      <c r="B143" s="96">
        <v>13</v>
      </c>
      <c r="C143" s="122">
        <v>25</v>
      </c>
      <c r="D143" s="94" t="s">
        <v>118</v>
      </c>
      <c r="E143" s="117" t="s">
        <v>120</v>
      </c>
      <c r="F143" s="127">
        <f t="shared" si="130"/>
        <v>0.10688264623500006</v>
      </c>
      <c r="G143" s="128">
        <f t="shared" si="131"/>
        <v>0.134991248390956</v>
      </c>
      <c r="H143" s="128" t="e">
        <f t="shared" si="132"/>
        <v>#VALUE!</v>
      </c>
      <c r="I143" s="128">
        <f t="shared" si="133"/>
        <v>0.45839234652548688</v>
      </c>
      <c r="J143" s="128" t="e">
        <f t="shared" si="134"/>
        <v>#VALUE!</v>
      </c>
      <c r="K143" s="128">
        <f t="shared" si="135"/>
        <v>0.1116279424890563</v>
      </c>
      <c r="L143" s="128">
        <f t="shared" si="136"/>
        <v>0.19974346780322008</v>
      </c>
      <c r="M143" s="128">
        <f t="shared" si="137"/>
        <v>0.22359349741635451</v>
      </c>
      <c r="N143" s="129">
        <f t="shared" si="138"/>
        <v>0.38882214890536787</v>
      </c>
      <c r="O143" s="127">
        <f t="shared" si="139"/>
        <v>1.5054614773462351</v>
      </c>
      <c r="P143" s="128">
        <f t="shared" si="140"/>
        <v>1.6752556601554964</v>
      </c>
      <c r="Q143" s="128" t="e">
        <f t="shared" si="141"/>
        <v>#VALUE!</v>
      </c>
      <c r="R143" s="128">
        <f t="shared" si="142"/>
        <v>4.3672591566240051</v>
      </c>
      <c r="S143" s="128" t="e">
        <f t="shared" si="143"/>
        <v>#VALUE!</v>
      </c>
      <c r="T143" s="128">
        <f t="shared" si="144"/>
        <v>1.3256817098328999</v>
      </c>
      <c r="U143" s="128">
        <f t="shared" si="145"/>
        <v>1.9715033958946251</v>
      </c>
      <c r="V143" s="128">
        <f t="shared" si="146"/>
        <v>2.0674777838945517</v>
      </c>
      <c r="W143" s="129">
        <f t="shared" si="147"/>
        <v>4.9709914960350154</v>
      </c>
      <c r="X143" s="128">
        <f t="shared" si="148"/>
        <v>0.45906985885178103</v>
      </c>
      <c r="Y143" s="128">
        <f t="shared" si="149"/>
        <v>0.69870656385576624</v>
      </c>
      <c r="Z143" s="128" t="e">
        <f t="shared" si="150"/>
        <v>#VALUE!</v>
      </c>
      <c r="AA143" s="128">
        <f t="shared" si="151"/>
        <v>0.8912020928074802</v>
      </c>
      <c r="AB143" s="128" t="e">
        <f t="shared" si="152"/>
        <v>#VALUE!</v>
      </c>
      <c r="AC143" s="128">
        <f t="shared" si="153"/>
        <v>0.24205565982064223</v>
      </c>
      <c r="AD143" s="128">
        <f t="shared" si="154"/>
        <v>0.34755428163871449</v>
      </c>
      <c r="AE143" s="128">
        <f t="shared" si="155"/>
        <v>0.34349223895700676</v>
      </c>
      <c r="AF143" s="129">
        <f t="shared" si="156"/>
        <v>0.6494759057178856</v>
      </c>
      <c r="AG143" s="128"/>
      <c r="AH143" s="128"/>
      <c r="AI143" s="128"/>
      <c r="AJ143" s="128"/>
      <c r="AK143" s="128"/>
      <c r="AL143" s="128"/>
      <c r="AM143" s="128"/>
      <c r="AN143" s="128"/>
      <c r="AO143" s="128"/>
    </row>
    <row r="144" spans="1:41" x14ac:dyDescent="0.2">
      <c r="A144" s="227"/>
      <c r="B144" s="96">
        <v>14</v>
      </c>
      <c r="C144" s="96">
        <v>26</v>
      </c>
      <c r="D144" s="94" t="s">
        <v>118</v>
      </c>
      <c r="E144" s="95" t="s">
        <v>117</v>
      </c>
      <c r="F144" s="127" t="e">
        <f t="shared" si="130"/>
        <v>#VALUE!</v>
      </c>
      <c r="G144" s="128" t="e">
        <f t="shared" si="131"/>
        <v>#VALUE!</v>
      </c>
      <c r="H144" s="128">
        <f t="shared" si="132"/>
        <v>0.19544436681942703</v>
      </c>
      <c r="I144" s="128">
        <f t="shared" si="133"/>
        <v>0.25649288600171316</v>
      </c>
      <c r="J144" s="128">
        <f t="shared" si="134"/>
        <v>6.0991122656047052E-2</v>
      </c>
      <c r="K144" s="128">
        <f t="shared" si="135"/>
        <v>4.8854116985696132E-2</v>
      </c>
      <c r="L144" s="128">
        <f t="shared" si="136"/>
        <v>7.8118740668423253E-2</v>
      </c>
      <c r="M144" s="128">
        <f t="shared" si="137"/>
        <v>0.14192038232284046</v>
      </c>
      <c r="N144" s="129">
        <f t="shared" si="138"/>
        <v>0.44137473120985882</v>
      </c>
      <c r="O144" s="127" t="e">
        <f t="shared" si="139"/>
        <v>#VALUE!</v>
      </c>
      <c r="P144" s="128" t="e">
        <f t="shared" si="140"/>
        <v>#VALUE!</v>
      </c>
      <c r="Q144" s="128">
        <f t="shared" si="141"/>
        <v>2.4310149772078624</v>
      </c>
      <c r="R144" s="128">
        <f t="shared" si="142"/>
        <v>3.7948477798309721</v>
      </c>
      <c r="S144" s="128">
        <f t="shared" si="143"/>
        <v>0.68917878489565265</v>
      </c>
      <c r="T144" s="128">
        <f t="shared" si="144"/>
        <v>0.65578540666412166</v>
      </c>
      <c r="U144" s="128">
        <f t="shared" si="145"/>
        <v>1.6885500116040337</v>
      </c>
      <c r="V144" s="128">
        <f t="shared" si="146"/>
        <v>1.6187323989862665</v>
      </c>
      <c r="W144" s="129">
        <f t="shared" si="147"/>
        <v>4.019828330685117</v>
      </c>
      <c r="X144" s="128" t="e">
        <f t="shared" si="148"/>
        <v>#VALUE!</v>
      </c>
      <c r="Y144" s="128" t="e">
        <f t="shared" si="149"/>
        <v>#VALUE!</v>
      </c>
      <c r="Z144" s="128">
        <f t="shared" si="150"/>
        <v>0.24461677064195664</v>
      </c>
      <c r="AA144" s="128">
        <f t="shared" si="151"/>
        <v>0.86234107635736323</v>
      </c>
      <c r="AB144" s="128">
        <f t="shared" si="152"/>
        <v>0.15405294611334891</v>
      </c>
      <c r="AC144" s="128">
        <f t="shared" si="153"/>
        <v>0.21766546235573861</v>
      </c>
      <c r="AD144" s="128">
        <f t="shared" si="154"/>
        <v>0.31608978532330878</v>
      </c>
      <c r="AE144" s="128">
        <f t="shared" si="155"/>
        <v>0.25474926518680346</v>
      </c>
      <c r="AF144" s="129">
        <f t="shared" si="156"/>
        <v>0.68653853307666179</v>
      </c>
      <c r="AG144" s="128"/>
      <c r="AH144" s="128"/>
      <c r="AI144" s="128"/>
      <c r="AJ144" s="128"/>
      <c r="AK144" s="128"/>
      <c r="AL144" s="128"/>
      <c r="AM144" s="128"/>
      <c r="AN144" s="128"/>
      <c r="AO144" s="128"/>
    </row>
    <row r="145" spans="1:41" x14ac:dyDescent="0.2">
      <c r="A145" s="227"/>
      <c r="B145" s="96">
        <v>15</v>
      </c>
      <c r="C145" s="96">
        <v>29</v>
      </c>
      <c r="D145" s="94" t="s">
        <v>118</v>
      </c>
      <c r="E145" s="95" t="s">
        <v>119</v>
      </c>
      <c r="F145" s="127" t="e">
        <f t="shared" si="130"/>
        <v>#VALUE!</v>
      </c>
      <c r="G145" s="128" t="e">
        <f t="shared" si="131"/>
        <v>#VALUE!</v>
      </c>
      <c r="H145" s="128" t="e">
        <f t="shared" si="132"/>
        <v>#VALUE!</v>
      </c>
      <c r="I145" s="128">
        <f t="shared" si="133"/>
        <v>0.28729109036613248</v>
      </c>
      <c r="J145" s="128">
        <f t="shared" si="134"/>
        <v>5.2247480564716356E-2</v>
      </c>
      <c r="K145" s="128">
        <f t="shared" si="135"/>
        <v>7.6285774655582644E-2</v>
      </c>
      <c r="L145" s="128">
        <f t="shared" si="136"/>
        <v>2.0742509150269747E-2</v>
      </c>
      <c r="M145" s="128">
        <f t="shared" si="137"/>
        <v>0.14255528316101881</v>
      </c>
      <c r="N145" s="129">
        <f t="shared" si="138"/>
        <v>0.17217714629739903</v>
      </c>
      <c r="O145" s="127" t="e">
        <f t="shared" si="139"/>
        <v>#VALUE!</v>
      </c>
      <c r="P145" s="128" t="e">
        <f t="shared" si="140"/>
        <v>#VALUE!</v>
      </c>
      <c r="Q145" s="128" t="e">
        <f t="shared" si="141"/>
        <v>#VALUE!</v>
      </c>
      <c r="R145" s="128">
        <f t="shared" si="142"/>
        <v>2.8407373862804488</v>
      </c>
      <c r="S145" s="128">
        <f t="shared" si="143"/>
        <v>0.61016728346119165</v>
      </c>
      <c r="T145" s="128">
        <f t="shared" si="144"/>
        <v>0.81285694848419643</v>
      </c>
      <c r="U145" s="128">
        <f t="shared" si="145"/>
        <v>1.3852724082474659</v>
      </c>
      <c r="V145" s="128">
        <f t="shared" si="146"/>
        <v>1.5201394351949551</v>
      </c>
      <c r="W145" s="129">
        <f t="shared" si="147"/>
        <v>1.9944441059461688</v>
      </c>
      <c r="X145" s="128" t="e">
        <f t="shared" si="148"/>
        <v>#VALUE!</v>
      </c>
      <c r="Y145" s="128" t="e">
        <f t="shared" si="149"/>
        <v>#VALUE!</v>
      </c>
      <c r="Z145" s="128" t="e">
        <f t="shared" si="150"/>
        <v>#VALUE!</v>
      </c>
      <c r="AA145" s="128">
        <f t="shared" si="151"/>
        <v>0.49776407833273467</v>
      </c>
      <c r="AB145" s="128">
        <f t="shared" si="152"/>
        <v>0.15089486203471625</v>
      </c>
      <c r="AC145" s="128">
        <f t="shared" si="153"/>
        <v>0.17742192523664563</v>
      </c>
      <c r="AD145" s="128">
        <f t="shared" si="154"/>
        <v>0.19696727108273207</v>
      </c>
      <c r="AE145" s="128">
        <f t="shared" si="155"/>
        <v>0.26490523131350807</v>
      </c>
      <c r="AF145" s="129">
        <f t="shared" si="156"/>
        <v>0.34083257524892691</v>
      </c>
      <c r="AG145" s="128"/>
      <c r="AH145" s="128"/>
      <c r="AI145" s="128"/>
      <c r="AJ145" s="128"/>
      <c r="AK145" s="128"/>
      <c r="AL145" s="128"/>
      <c r="AM145" s="128"/>
      <c r="AN145" s="128"/>
      <c r="AO145" s="128"/>
    </row>
    <row r="146" spans="1:41" x14ac:dyDescent="0.2">
      <c r="A146" s="227"/>
      <c r="B146" s="96">
        <v>16</v>
      </c>
      <c r="C146" s="96">
        <v>33</v>
      </c>
      <c r="D146" s="94" t="s">
        <v>118</v>
      </c>
      <c r="E146" s="95" t="s">
        <v>120</v>
      </c>
      <c r="F146" s="127">
        <f t="shared" si="130"/>
        <v>8.4203968228563311E-2</v>
      </c>
      <c r="G146" s="128">
        <f t="shared" si="131"/>
        <v>0.29067627832908843</v>
      </c>
      <c r="H146" s="128">
        <f t="shared" si="132"/>
        <v>0.21991364097306293</v>
      </c>
      <c r="I146" s="128">
        <f t="shared" si="133"/>
        <v>0.37317768113626998</v>
      </c>
      <c r="J146" s="128" t="e">
        <f t="shared" si="134"/>
        <v>#VALUE!</v>
      </c>
      <c r="K146" s="128">
        <f t="shared" si="135"/>
        <v>0.10623929830498642</v>
      </c>
      <c r="L146" s="128" t="e">
        <f t="shared" si="136"/>
        <v>#VALUE!</v>
      </c>
      <c r="M146" s="128">
        <f t="shared" si="137"/>
        <v>0.19865575021630355</v>
      </c>
      <c r="N146" s="129">
        <f t="shared" si="138"/>
        <v>0.59436821493261849</v>
      </c>
      <c r="O146" s="127">
        <f t="shared" si="139"/>
        <v>1.0887021087289452</v>
      </c>
      <c r="P146" s="128">
        <f t="shared" si="140"/>
        <v>2.0381978240052834</v>
      </c>
      <c r="Q146" s="128">
        <f t="shared" si="141"/>
        <v>2.3866416077525403</v>
      </c>
      <c r="R146" s="128">
        <f t="shared" si="142"/>
        <v>3.1949203911729755</v>
      </c>
      <c r="S146" s="128" t="e">
        <f t="shared" si="143"/>
        <v>#VALUE!</v>
      </c>
      <c r="T146" s="128">
        <f t="shared" si="144"/>
        <v>1.1164159083287564</v>
      </c>
      <c r="U146" s="128" t="e">
        <f t="shared" si="145"/>
        <v>#VALUE!</v>
      </c>
      <c r="V146" s="128">
        <f t="shared" si="146"/>
        <v>2.7585401029707519</v>
      </c>
      <c r="W146" s="129">
        <f t="shared" si="147"/>
        <v>6.9916040043700134</v>
      </c>
      <c r="X146" s="128">
        <f t="shared" si="148"/>
        <v>0.23024566507848113</v>
      </c>
      <c r="Y146" s="128">
        <f t="shared" si="149"/>
        <v>0.3762266592053688</v>
      </c>
      <c r="Z146" s="128">
        <f t="shared" si="150"/>
        <v>0.34834000778240942</v>
      </c>
      <c r="AA146" s="128">
        <f t="shared" si="151"/>
        <v>0.5701939632271662</v>
      </c>
      <c r="AB146" s="128" t="e">
        <f t="shared" si="152"/>
        <v>#VALUE!</v>
      </c>
      <c r="AC146" s="128">
        <f t="shared" si="153"/>
        <v>0.14384678664644227</v>
      </c>
      <c r="AD146" s="128" t="e">
        <f t="shared" si="154"/>
        <v>#VALUE!</v>
      </c>
      <c r="AE146" s="128">
        <f t="shared" si="155"/>
        <v>0.38302971980315481</v>
      </c>
      <c r="AF146" s="129">
        <f t="shared" si="156"/>
        <v>0.79628595100094623</v>
      </c>
      <c r="AG146" s="128"/>
      <c r="AH146" s="128"/>
      <c r="AI146" s="128"/>
      <c r="AJ146" s="128"/>
      <c r="AK146" s="128"/>
      <c r="AL146" s="128"/>
      <c r="AM146" s="128"/>
      <c r="AN146" s="128"/>
      <c r="AO146" s="128"/>
    </row>
    <row r="147" spans="1:41" x14ac:dyDescent="0.2">
      <c r="A147" s="227"/>
      <c r="B147" s="96">
        <v>17</v>
      </c>
      <c r="C147" s="122">
        <v>34</v>
      </c>
      <c r="D147" s="110" t="s">
        <v>118</v>
      </c>
      <c r="E147" s="117" t="s">
        <v>120</v>
      </c>
      <c r="F147" s="127">
        <f t="shared" si="130"/>
        <v>0.16480847981851593</v>
      </c>
      <c r="G147" s="128" t="e">
        <f t="shared" si="131"/>
        <v>#VALUE!</v>
      </c>
      <c r="H147" s="128">
        <f t="shared" si="132"/>
        <v>0.35041818084633869</v>
      </c>
      <c r="I147" s="128">
        <f t="shared" si="133"/>
        <v>0.38140043018647102</v>
      </c>
      <c r="J147" s="128">
        <f t="shared" si="134"/>
        <v>0.1504444242695917</v>
      </c>
      <c r="K147" s="128">
        <f t="shared" si="135"/>
        <v>0.1577959999208618</v>
      </c>
      <c r="L147" s="128" t="e">
        <f t="shared" si="136"/>
        <v>#VALUE!</v>
      </c>
      <c r="M147" s="128">
        <f t="shared" si="137"/>
        <v>0.19513146410826904</v>
      </c>
      <c r="N147" s="129">
        <f t="shared" si="138"/>
        <v>0.71882968388922408</v>
      </c>
      <c r="O147" s="127">
        <f t="shared" si="139"/>
        <v>1.7439586950221153</v>
      </c>
      <c r="P147" s="128" t="e">
        <f t="shared" si="140"/>
        <v>#VALUE!</v>
      </c>
      <c r="Q147" s="128">
        <f t="shared" si="141"/>
        <v>3.2099452529680539</v>
      </c>
      <c r="R147" s="128">
        <f t="shared" si="142"/>
        <v>3.7979172313902967</v>
      </c>
      <c r="S147" s="128">
        <f t="shared" si="143"/>
        <v>1.4842460389829921</v>
      </c>
      <c r="T147" s="128">
        <f t="shared" si="144"/>
        <v>1.9323531007292203</v>
      </c>
      <c r="U147" s="128" t="e">
        <f t="shared" si="145"/>
        <v>#VALUE!</v>
      </c>
      <c r="V147" s="128">
        <f t="shared" si="146"/>
        <v>1.862981701902962</v>
      </c>
      <c r="W147" s="129">
        <f t="shared" si="147"/>
        <v>9.884076917361174</v>
      </c>
      <c r="X147" s="128">
        <f t="shared" si="148"/>
        <v>0.33513774221137332</v>
      </c>
      <c r="Y147" s="128" t="e">
        <f t="shared" si="149"/>
        <v>#VALUE!</v>
      </c>
      <c r="Z147" s="128">
        <f t="shared" si="150"/>
        <v>0.42036793762672342</v>
      </c>
      <c r="AA147" s="128">
        <f t="shared" si="151"/>
        <v>0.90819445155919143</v>
      </c>
      <c r="AB147" s="128">
        <f t="shared" si="152"/>
        <v>0.28400627428077424</v>
      </c>
      <c r="AC147" s="128">
        <f t="shared" si="153"/>
        <v>0.3323506858155808</v>
      </c>
      <c r="AD147" s="128" t="e">
        <f t="shared" si="154"/>
        <v>#VALUE!</v>
      </c>
      <c r="AE147" s="128">
        <f t="shared" si="155"/>
        <v>0.27027801328236428</v>
      </c>
      <c r="AF147" s="129">
        <f t="shared" si="156"/>
        <v>1.1358735379132134</v>
      </c>
      <c r="AG147" s="128"/>
      <c r="AH147" s="128"/>
      <c r="AI147" s="128"/>
      <c r="AJ147" s="128"/>
      <c r="AK147" s="128"/>
      <c r="AL147" s="128"/>
      <c r="AM147" s="128"/>
      <c r="AN147" s="128"/>
      <c r="AO147" s="128"/>
    </row>
    <row r="148" spans="1:41" x14ac:dyDescent="0.2">
      <c r="A148" s="227"/>
      <c r="B148" s="96">
        <v>18</v>
      </c>
      <c r="C148" s="96">
        <v>40</v>
      </c>
      <c r="D148" s="110" t="s">
        <v>118</v>
      </c>
      <c r="E148" s="117" t="s">
        <v>120</v>
      </c>
      <c r="F148" s="127">
        <f t="shared" si="130"/>
        <v>0.13632605383780355</v>
      </c>
      <c r="G148" s="128" t="e">
        <f t="shared" si="131"/>
        <v>#VALUE!</v>
      </c>
      <c r="H148" s="128">
        <f t="shared" si="132"/>
        <v>0.2974435830546649</v>
      </c>
      <c r="I148" s="128" t="e">
        <f t="shared" si="133"/>
        <v>#VALUE!</v>
      </c>
      <c r="J148" s="128">
        <f t="shared" si="134"/>
        <v>0.14310001873473244</v>
      </c>
      <c r="K148" s="128">
        <f t="shared" si="135"/>
        <v>8.6767587922876338E-2</v>
      </c>
      <c r="L148" s="128" t="e">
        <f t="shared" si="136"/>
        <v>#VALUE!</v>
      </c>
      <c r="M148" s="128">
        <f t="shared" si="137"/>
        <v>0.20040197143124958</v>
      </c>
      <c r="N148" s="129">
        <f t="shared" si="138"/>
        <v>3.9065724260546469E-2</v>
      </c>
      <c r="O148" s="127">
        <f t="shared" si="139"/>
        <v>1.1615789395201406</v>
      </c>
      <c r="P148" s="128" t="e">
        <f t="shared" si="140"/>
        <v>#VALUE!</v>
      </c>
      <c r="Q148" s="128">
        <f t="shared" si="141"/>
        <v>3.7234528081885188</v>
      </c>
      <c r="R148" s="128" t="e">
        <f t="shared" si="142"/>
        <v>#VALUE!</v>
      </c>
      <c r="S148" s="128">
        <f t="shared" si="143"/>
        <v>1.340256907270982</v>
      </c>
      <c r="T148" s="128">
        <f t="shared" si="144"/>
        <v>0.81559371350636489</v>
      </c>
      <c r="U148" s="128" t="e">
        <f t="shared" si="145"/>
        <v>#VALUE!</v>
      </c>
      <c r="V148" s="128">
        <f t="shared" si="146"/>
        <v>2.0575407759716389</v>
      </c>
      <c r="W148" s="129">
        <f t="shared" si="147"/>
        <v>1.4700837634061918</v>
      </c>
      <c r="X148" s="128">
        <f t="shared" si="148"/>
        <v>0.58735271803297084</v>
      </c>
      <c r="Y148" s="128" t="e">
        <f t="shared" si="149"/>
        <v>#VALUE!</v>
      </c>
      <c r="Z148" s="128">
        <f t="shared" si="150"/>
        <v>0.64674905887564604</v>
      </c>
      <c r="AA148" s="128" t="e">
        <f t="shared" si="151"/>
        <v>#VALUE!</v>
      </c>
      <c r="AB148" s="128">
        <f t="shared" si="152"/>
        <v>0.30596722891523326</v>
      </c>
      <c r="AC148" s="128">
        <f t="shared" si="153"/>
        <v>0.15127663864476373</v>
      </c>
      <c r="AD148" s="128" t="e">
        <f t="shared" si="154"/>
        <v>#VALUE!</v>
      </c>
      <c r="AE148" s="128">
        <f t="shared" si="155"/>
        <v>0.3661947603313136</v>
      </c>
      <c r="AF148" s="129">
        <f t="shared" si="156"/>
        <v>0.30023325239037812</v>
      </c>
      <c r="AG148" s="128"/>
      <c r="AH148" s="128"/>
      <c r="AI148" s="128"/>
      <c r="AJ148" s="128"/>
      <c r="AK148" s="128"/>
      <c r="AL148" s="128"/>
      <c r="AM148" s="128"/>
      <c r="AN148" s="128"/>
      <c r="AO148" s="128"/>
    </row>
    <row r="149" spans="1:41" x14ac:dyDescent="0.2">
      <c r="A149" s="227"/>
      <c r="B149" s="96">
        <v>19</v>
      </c>
      <c r="C149" s="96">
        <v>45</v>
      </c>
      <c r="D149" s="111" t="s">
        <v>118</v>
      </c>
      <c r="E149" s="118" t="s">
        <v>120</v>
      </c>
      <c r="F149" s="127">
        <f t="shared" si="130"/>
        <v>0.10250076642875769</v>
      </c>
      <c r="G149" s="128">
        <f t="shared" si="131"/>
        <v>0.23105073123736397</v>
      </c>
      <c r="H149" s="128">
        <f t="shared" si="132"/>
        <v>0.22766492494287255</v>
      </c>
      <c r="I149" s="128" t="e">
        <f t="shared" si="133"/>
        <v>#VALUE!</v>
      </c>
      <c r="J149" s="128" t="e">
        <f t="shared" si="134"/>
        <v>#VALUE!</v>
      </c>
      <c r="K149" s="128">
        <f t="shared" si="135"/>
        <v>0.10253545928135498</v>
      </c>
      <c r="L149" s="128">
        <f t="shared" si="136"/>
        <v>0.13210480965678464</v>
      </c>
      <c r="M149" s="128">
        <f t="shared" si="137"/>
        <v>0.13860908071034431</v>
      </c>
      <c r="N149" s="129">
        <f t="shared" si="138"/>
        <v>0.44535707780185696</v>
      </c>
      <c r="O149" s="127">
        <f t="shared" si="139"/>
        <v>1.5915399086293609</v>
      </c>
      <c r="P149" s="128">
        <f t="shared" si="140"/>
        <v>2.1130630382715236</v>
      </c>
      <c r="Q149" s="128">
        <f t="shared" si="141"/>
        <v>2.5531766669887364</v>
      </c>
      <c r="R149" s="128" t="e">
        <f t="shared" si="142"/>
        <v>#VALUE!</v>
      </c>
      <c r="S149" s="128" t="e">
        <f t="shared" si="143"/>
        <v>#VALUE!</v>
      </c>
      <c r="T149" s="128">
        <f t="shared" si="144"/>
        <v>1.3972466264118999</v>
      </c>
      <c r="U149" s="128">
        <f t="shared" si="145"/>
        <v>1.3638382809117136</v>
      </c>
      <c r="V149" s="128">
        <f t="shared" si="146"/>
        <v>1.9273407668529874</v>
      </c>
      <c r="W149" s="129">
        <f t="shared" si="147"/>
        <v>5.42344933551529</v>
      </c>
      <c r="X149" s="128">
        <f t="shared" si="148"/>
        <v>0.31701026755805489</v>
      </c>
      <c r="Y149" s="128">
        <f t="shared" si="149"/>
        <v>0.59785414375659784</v>
      </c>
      <c r="Z149" s="128">
        <f t="shared" si="150"/>
        <v>0.5530258865451444</v>
      </c>
      <c r="AA149" s="128" t="e">
        <f t="shared" si="151"/>
        <v>#VALUE!</v>
      </c>
      <c r="AB149" s="128" t="e">
        <f t="shared" si="152"/>
        <v>#VALUE!</v>
      </c>
      <c r="AC149" s="128">
        <f t="shared" si="153"/>
        <v>0.20760792235923822</v>
      </c>
      <c r="AD149" s="128">
        <f t="shared" si="154"/>
        <v>0.21489486410322436</v>
      </c>
      <c r="AE149" s="128">
        <f t="shared" si="155"/>
        <v>0.33906288356859937</v>
      </c>
      <c r="AF149" s="129">
        <f t="shared" si="156"/>
        <v>0.78127375312407976</v>
      </c>
      <c r="AG149" s="128"/>
      <c r="AH149" s="128"/>
      <c r="AI149" s="128"/>
      <c r="AJ149" s="128"/>
      <c r="AK149" s="128"/>
      <c r="AL149" s="128"/>
      <c r="AM149" s="128"/>
      <c r="AN149" s="128"/>
      <c r="AO149" s="128"/>
    </row>
    <row r="150" spans="1:41" x14ac:dyDescent="0.2">
      <c r="A150" s="227"/>
      <c r="B150" s="96">
        <v>20</v>
      </c>
      <c r="C150" s="96">
        <v>53</v>
      </c>
      <c r="D150" s="110" t="s">
        <v>118</v>
      </c>
      <c r="E150" s="95" t="s">
        <v>120</v>
      </c>
      <c r="F150" s="127" t="e">
        <f t="shared" si="130"/>
        <v>#VALUE!</v>
      </c>
      <c r="G150" s="128">
        <f t="shared" si="131"/>
        <v>9.9834298595350854E-2</v>
      </c>
      <c r="H150" s="128">
        <f t="shared" si="132"/>
        <v>0.10853367538872956</v>
      </c>
      <c r="I150" s="128">
        <f t="shared" si="133"/>
        <v>0.21941537540503328</v>
      </c>
      <c r="J150" s="128" t="e">
        <f t="shared" si="134"/>
        <v>#VALUE!</v>
      </c>
      <c r="K150" s="128" t="e">
        <f t="shared" si="135"/>
        <v>#VALUE!</v>
      </c>
      <c r="L150" s="128" t="e">
        <f t="shared" si="136"/>
        <v>#VALUE!</v>
      </c>
      <c r="M150" s="128">
        <f t="shared" si="137"/>
        <v>8.518580673020644E-2</v>
      </c>
      <c r="N150" s="129">
        <f t="shared" si="138"/>
        <v>0.31828433169107423</v>
      </c>
      <c r="O150" s="127" t="e">
        <f t="shared" si="139"/>
        <v>#VALUE!</v>
      </c>
      <c r="P150" s="128">
        <f t="shared" si="140"/>
        <v>0.93548168254795916</v>
      </c>
      <c r="Q150" s="128">
        <f t="shared" si="141"/>
        <v>0.90083074231775007</v>
      </c>
      <c r="R150" s="128">
        <f t="shared" si="142"/>
        <v>2.1342096173756864</v>
      </c>
      <c r="S150" s="128" t="e">
        <f t="shared" si="143"/>
        <v>#VALUE!</v>
      </c>
      <c r="T150" s="128" t="e">
        <f t="shared" si="144"/>
        <v>#VALUE!</v>
      </c>
      <c r="U150" s="128" t="e">
        <f t="shared" si="145"/>
        <v>#VALUE!</v>
      </c>
      <c r="V150" s="128">
        <f t="shared" si="146"/>
        <v>1.214640335747359</v>
      </c>
      <c r="W150" s="129">
        <f t="shared" si="147"/>
        <v>3.1472355799658822</v>
      </c>
      <c r="X150" s="128" t="e">
        <f t="shared" si="148"/>
        <v>#VALUE!</v>
      </c>
      <c r="Y150" s="128">
        <f t="shared" si="149"/>
        <v>0.25665941148452015</v>
      </c>
      <c r="Z150" s="128">
        <f t="shared" si="150"/>
        <v>0.17166112971697395</v>
      </c>
      <c r="AA150" s="128">
        <f t="shared" si="151"/>
        <v>0.42940138278924594</v>
      </c>
      <c r="AB150" s="128" t="e">
        <f t="shared" si="152"/>
        <v>#VALUE!</v>
      </c>
      <c r="AC150" s="128" t="e">
        <f t="shared" si="153"/>
        <v>#VALUE!</v>
      </c>
      <c r="AD150" s="128" t="e">
        <f t="shared" si="154"/>
        <v>#VALUE!</v>
      </c>
      <c r="AE150" s="128">
        <f t="shared" si="155"/>
        <v>0.16199189577697901</v>
      </c>
      <c r="AF150" s="129">
        <f t="shared" si="156"/>
        <v>0.70736119593046165</v>
      </c>
      <c r="AG150" s="128"/>
      <c r="AH150" s="128"/>
      <c r="AI150" s="128"/>
      <c r="AJ150" s="128"/>
      <c r="AK150" s="128"/>
      <c r="AL150" s="128"/>
      <c r="AM150" s="128"/>
      <c r="AN150" s="128"/>
      <c r="AO150" s="128"/>
    </row>
    <row r="151" spans="1:41" x14ac:dyDescent="0.2">
      <c r="A151" s="227"/>
      <c r="B151" s="100">
        <v>21</v>
      </c>
      <c r="C151" s="100">
        <v>56</v>
      </c>
      <c r="D151" s="112" t="s">
        <v>118</v>
      </c>
      <c r="E151" s="99" t="s">
        <v>117</v>
      </c>
      <c r="F151" s="133">
        <f t="shared" si="130"/>
        <v>7.5879529957912834E-2</v>
      </c>
      <c r="G151" s="134">
        <f t="shared" si="131"/>
        <v>9.4217065428707586E-2</v>
      </c>
      <c r="H151" s="134">
        <f t="shared" si="132"/>
        <v>0.18059834576751532</v>
      </c>
      <c r="I151" s="134">
        <f t="shared" si="133"/>
        <v>0.19008560922230727</v>
      </c>
      <c r="J151" s="134" t="e">
        <f t="shared" si="134"/>
        <v>#VALUE!</v>
      </c>
      <c r="K151" s="134" t="e">
        <f t="shared" si="135"/>
        <v>#VALUE!</v>
      </c>
      <c r="L151" s="134">
        <f t="shared" si="136"/>
        <v>0.13841791167829584</v>
      </c>
      <c r="M151" s="134">
        <f t="shared" si="137"/>
        <v>0.12969160185284781</v>
      </c>
      <c r="N151" s="135">
        <f t="shared" si="138"/>
        <v>0.25764090507112086</v>
      </c>
      <c r="O151" s="133">
        <f t="shared" si="139"/>
        <v>1.0383323887271669</v>
      </c>
      <c r="P151" s="134">
        <f t="shared" si="140"/>
        <v>1.6659654220839146</v>
      </c>
      <c r="Q151" s="134">
        <f t="shared" si="141"/>
        <v>2.8500589674463446</v>
      </c>
      <c r="R151" s="134">
        <f t="shared" si="142"/>
        <v>2.2946312447232042</v>
      </c>
      <c r="S151" s="134" t="e">
        <f t="shared" si="143"/>
        <v>#VALUE!</v>
      </c>
      <c r="T151" s="134" t="e">
        <f t="shared" si="144"/>
        <v>#VALUE!</v>
      </c>
      <c r="U151" s="134">
        <f t="shared" si="145"/>
        <v>2.0964981341235123</v>
      </c>
      <c r="V151" s="134">
        <f t="shared" si="146"/>
        <v>2.1118416679608387</v>
      </c>
      <c r="W151" s="135">
        <f t="shared" si="147"/>
        <v>3.4893674514814363</v>
      </c>
      <c r="X151" s="134">
        <f t="shared" si="148"/>
        <v>0.24301099731491474</v>
      </c>
      <c r="Y151" s="134">
        <f t="shared" si="149"/>
        <v>0.38281841416484352</v>
      </c>
      <c r="Z151" s="134">
        <f t="shared" si="150"/>
        <v>0.42243857795111056</v>
      </c>
      <c r="AA151" s="134">
        <f t="shared" si="151"/>
        <v>0.33895164974413133</v>
      </c>
      <c r="AB151" s="134" t="e">
        <f t="shared" si="152"/>
        <v>#VALUE!</v>
      </c>
      <c r="AC151" s="134" t="e">
        <f t="shared" si="153"/>
        <v>#VALUE!</v>
      </c>
      <c r="AD151" s="134">
        <f t="shared" si="154"/>
        <v>0.21988173705033673</v>
      </c>
      <c r="AE151" s="134">
        <f t="shared" si="155"/>
        <v>0.32084931218328605</v>
      </c>
      <c r="AF151" s="135">
        <f t="shared" si="156"/>
        <v>0.46892975555653754</v>
      </c>
      <c r="AG151" s="128"/>
      <c r="AH151" s="128"/>
      <c r="AI151" s="128"/>
      <c r="AJ151" s="128"/>
      <c r="AK151" s="128"/>
      <c r="AL151" s="128"/>
      <c r="AM151" s="128"/>
      <c r="AN151" s="128"/>
      <c r="AO151" s="128"/>
    </row>
    <row r="152" spans="1:41" x14ac:dyDescent="0.2">
      <c r="A152" s="227"/>
      <c r="B152" s="96" t="s">
        <v>142</v>
      </c>
      <c r="C152" s="123">
        <v>34</v>
      </c>
      <c r="D152" s="94" t="s">
        <v>118</v>
      </c>
      <c r="E152" s="94" t="s">
        <v>120</v>
      </c>
      <c r="F152" s="139" t="e">
        <f t="shared" si="130"/>
        <v>#VALUE!</v>
      </c>
      <c r="G152" s="140">
        <f t="shared" si="131"/>
        <v>0.21261484971042582</v>
      </c>
      <c r="H152" s="140">
        <f t="shared" si="132"/>
        <v>0.16771059767815677</v>
      </c>
      <c r="I152" s="140" t="e">
        <f t="shared" si="133"/>
        <v>#VALUE!</v>
      </c>
      <c r="J152" s="140">
        <f t="shared" si="134"/>
        <v>9.2806662986364641E-2</v>
      </c>
      <c r="K152" s="140">
        <f t="shared" si="135"/>
        <v>7.6615530897923514E-2</v>
      </c>
      <c r="L152" s="140" t="e">
        <f t="shared" si="136"/>
        <v>#VALUE!</v>
      </c>
      <c r="M152" s="140" t="e">
        <f t="shared" si="137"/>
        <v>#VALUE!</v>
      </c>
      <c r="N152" s="141">
        <f t="shared" si="138"/>
        <v>1.8475190839694657</v>
      </c>
      <c r="O152" s="139" t="e">
        <f t="shared" si="139"/>
        <v>#VALUE!</v>
      </c>
      <c r="P152" s="140">
        <f t="shared" si="140"/>
        <v>2.4422791541746407</v>
      </c>
      <c r="Q152" s="140">
        <f t="shared" si="141"/>
        <v>2.109409969011236</v>
      </c>
      <c r="R152" s="140" t="e">
        <f t="shared" si="142"/>
        <v>#VALUE!</v>
      </c>
      <c r="S152" s="140">
        <f t="shared" si="143"/>
        <v>0.94920018668220663</v>
      </c>
      <c r="T152" s="140">
        <f t="shared" si="144"/>
        <v>0.96315200541770485</v>
      </c>
      <c r="U152" s="140" t="e">
        <f t="shared" si="145"/>
        <v>#VALUE!</v>
      </c>
      <c r="V152" s="140" t="e">
        <f t="shared" si="146"/>
        <v>#VALUE!</v>
      </c>
      <c r="W152" s="141">
        <f t="shared" si="147"/>
        <v>44.968614503816795</v>
      </c>
      <c r="X152" s="140" t="e">
        <f t="shared" si="148"/>
        <v>#VALUE!</v>
      </c>
      <c r="Y152" s="140">
        <f t="shared" si="149"/>
        <v>0.50449454750622191</v>
      </c>
      <c r="Z152" s="140">
        <f t="shared" si="150"/>
        <v>0.36571898986951357</v>
      </c>
      <c r="AA152" s="140" t="e">
        <f t="shared" si="151"/>
        <v>#VALUE!</v>
      </c>
      <c r="AB152" s="140">
        <f t="shared" si="152"/>
        <v>0.12656362062008022</v>
      </c>
      <c r="AC152" s="140">
        <f t="shared" si="153"/>
        <v>0.16008767510419861</v>
      </c>
      <c r="AD152" s="140" t="e">
        <f t="shared" si="154"/>
        <v>#VALUE!</v>
      </c>
      <c r="AE152" s="140" t="e">
        <f t="shared" si="155"/>
        <v>#VALUE!</v>
      </c>
      <c r="AF152" s="141">
        <f t="shared" si="156"/>
        <v>7.1367022900763368</v>
      </c>
      <c r="AG152" s="128"/>
      <c r="AH152" s="128"/>
      <c r="AI152" s="128"/>
      <c r="AJ152" s="128"/>
      <c r="AK152" s="128"/>
      <c r="AL152" s="128"/>
      <c r="AM152" s="128"/>
      <c r="AN152" s="128"/>
      <c r="AO152" s="128"/>
    </row>
    <row r="153" spans="1:41" x14ac:dyDescent="0.2">
      <c r="A153" s="227"/>
      <c r="B153" s="96" t="s">
        <v>143</v>
      </c>
      <c r="C153" s="123">
        <v>34</v>
      </c>
      <c r="D153" s="94" t="s">
        <v>118</v>
      </c>
      <c r="E153" s="94" t="s">
        <v>120</v>
      </c>
      <c r="F153" s="127" t="e">
        <f t="shared" si="130"/>
        <v>#VALUE!</v>
      </c>
      <c r="G153" s="128">
        <f t="shared" si="131"/>
        <v>0.20269504697375926</v>
      </c>
      <c r="H153" s="128">
        <f t="shared" si="132"/>
        <v>0.2151247995214961</v>
      </c>
      <c r="I153" s="128" t="e">
        <f t="shared" si="133"/>
        <v>#VALUE!</v>
      </c>
      <c r="J153" s="128">
        <f t="shared" si="134"/>
        <v>6.779320555812339E-2</v>
      </c>
      <c r="K153" s="128">
        <f t="shared" si="135"/>
        <v>5.1669728337972301E-2</v>
      </c>
      <c r="L153" s="128" t="e">
        <f t="shared" si="136"/>
        <v>#VALUE!</v>
      </c>
      <c r="M153" s="128" t="e">
        <f t="shared" si="137"/>
        <v>#VALUE!</v>
      </c>
      <c r="N153" s="129">
        <f t="shared" si="138"/>
        <v>1.3346278625954198</v>
      </c>
      <c r="O153" s="127" t="e">
        <f t="shared" si="139"/>
        <v>#VALUE!</v>
      </c>
      <c r="P153" s="128">
        <f t="shared" si="140"/>
        <v>2.392289246010038</v>
      </c>
      <c r="Q153" s="128">
        <f t="shared" si="141"/>
        <v>2.6043094086789984</v>
      </c>
      <c r="R153" s="128" t="e">
        <f t="shared" si="142"/>
        <v>#VALUE!</v>
      </c>
      <c r="S153" s="128">
        <f t="shared" si="143"/>
        <v>0.88550074196709538</v>
      </c>
      <c r="T153" s="128">
        <f t="shared" si="144"/>
        <v>0.93485760361581149</v>
      </c>
      <c r="U153" s="128" t="e">
        <f t="shared" si="145"/>
        <v>#VALUE!</v>
      </c>
      <c r="V153" s="128" t="e">
        <f t="shared" si="146"/>
        <v>#VALUE!</v>
      </c>
      <c r="W153" s="129">
        <f t="shared" si="147"/>
        <v>41.753091221374042</v>
      </c>
      <c r="X153" s="128" t="e">
        <f t="shared" si="148"/>
        <v>#VALUE!</v>
      </c>
      <c r="Y153" s="128">
        <f t="shared" si="149"/>
        <v>0.64414744553789915</v>
      </c>
      <c r="Z153" s="128">
        <f t="shared" si="150"/>
        <v>0.47672623504970385</v>
      </c>
      <c r="AA153" s="128" t="e">
        <f t="shared" si="151"/>
        <v>#VALUE!</v>
      </c>
      <c r="AB153" s="128">
        <f t="shared" si="152"/>
        <v>0.15384650611221695</v>
      </c>
      <c r="AC153" s="128">
        <f t="shared" si="153"/>
        <v>0</v>
      </c>
      <c r="AD153" s="128" t="e">
        <f t="shared" si="154"/>
        <v>#VALUE!</v>
      </c>
      <c r="AE153" s="128" t="e">
        <f t="shared" si="155"/>
        <v>#VALUE!</v>
      </c>
      <c r="AF153" s="129">
        <f t="shared" si="156"/>
        <v>10.623637786259541</v>
      </c>
      <c r="AG153" s="128"/>
      <c r="AH153" s="128"/>
      <c r="AI153" s="128"/>
      <c r="AJ153" s="128"/>
      <c r="AK153" s="128"/>
      <c r="AL153" s="128"/>
      <c r="AM153" s="128"/>
      <c r="AN153" s="128"/>
      <c r="AO153" s="128"/>
    </row>
    <row r="154" spans="1:41" x14ac:dyDescent="0.2">
      <c r="A154" s="227"/>
      <c r="B154" s="96" t="s">
        <v>144</v>
      </c>
      <c r="C154" s="123">
        <v>34</v>
      </c>
      <c r="D154" s="94" t="s">
        <v>118</v>
      </c>
      <c r="E154" s="94" t="s">
        <v>120</v>
      </c>
      <c r="F154" s="127" t="e">
        <f t="shared" si="130"/>
        <v>#VALUE!</v>
      </c>
      <c r="G154" s="128">
        <f t="shared" si="131"/>
        <v>0.13618029814762234</v>
      </c>
      <c r="H154" s="128">
        <f t="shared" si="132"/>
        <v>0.14764136661236124</v>
      </c>
      <c r="I154" s="128">
        <f t="shared" si="133"/>
        <v>0.35913560909964515</v>
      </c>
      <c r="J154" s="128">
        <f t="shared" si="134"/>
        <v>6.7814185926753451E-2</v>
      </c>
      <c r="K154" s="128">
        <f t="shared" si="135"/>
        <v>8.6020314851161975E-2</v>
      </c>
      <c r="L154" s="128" t="e">
        <f t="shared" si="136"/>
        <v>#VALUE!</v>
      </c>
      <c r="M154" s="128">
        <f t="shared" si="137"/>
        <v>0.16879320340010445</v>
      </c>
      <c r="N154" s="129">
        <f t="shared" si="138"/>
        <v>2.4409384615384617</v>
      </c>
      <c r="O154" s="127" t="e">
        <f t="shared" si="139"/>
        <v>#VALUE!</v>
      </c>
      <c r="P154" s="128">
        <f t="shared" si="140"/>
        <v>2.4659365476147457</v>
      </c>
      <c r="Q154" s="128">
        <f t="shared" si="141"/>
        <v>2.1792052020689368</v>
      </c>
      <c r="R154" s="128">
        <f t="shared" si="142"/>
        <v>3.3680608582491427</v>
      </c>
      <c r="S154" s="128">
        <f t="shared" si="143"/>
        <v>0.98651406685992327</v>
      </c>
      <c r="T154" s="128">
        <f t="shared" si="144"/>
        <v>1.0928378035151562</v>
      </c>
      <c r="U154" s="128" t="e">
        <f t="shared" si="145"/>
        <v>#VALUE!</v>
      </c>
      <c r="V154" s="128">
        <f t="shared" si="146"/>
        <v>1.8837476908334672</v>
      </c>
      <c r="W154" s="129">
        <f t="shared" si="147"/>
        <v>49.383801282051287</v>
      </c>
      <c r="X154" s="128" t="e">
        <f t="shared" si="148"/>
        <v>#VALUE!</v>
      </c>
      <c r="Y154" s="128">
        <f t="shared" si="149"/>
        <v>0.63103177282812395</v>
      </c>
      <c r="Z154" s="128">
        <f t="shared" si="150"/>
        <v>0.3726990969874584</v>
      </c>
      <c r="AA154" s="128">
        <f t="shared" si="151"/>
        <v>0.23183679258122272</v>
      </c>
      <c r="AB154" s="128">
        <f t="shared" si="152"/>
        <v>0.26599714945533326</v>
      </c>
      <c r="AC154" s="128">
        <f t="shared" si="153"/>
        <v>0.19554436028572397</v>
      </c>
      <c r="AD154" s="128" t="e">
        <f t="shared" si="154"/>
        <v>#VALUE!</v>
      </c>
      <c r="AE154" s="128">
        <f t="shared" si="155"/>
        <v>0.1067490515508478</v>
      </c>
      <c r="AF154" s="129">
        <f t="shared" si="156"/>
        <v>8.9896599358974356</v>
      </c>
      <c r="AG154" s="128"/>
      <c r="AH154" s="128"/>
      <c r="AI154" s="128"/>
      <c r="AJ154" s="128"/>
      <c r="AK154" s="128"/>
      <c r="AL154" s="128"/>
      <c r="AM154" s="128"/>
      <c r="AN154" s="128"/>
      <c r="AO154" s="128"/>
    </row>
    <row r="155" spans="1:41" x14ac:dyDescent="0.2">
      <c r="A155" s="227"/>
      <c r="B155" s="96" t="s">
        <v>145</v>
      </c>
      <c r="C155" s="123">
        <v>34</v>
      </c>
      <c r="D155" s="94" t="s">
        <v>118</v>
      </c>
      <c r="E155" s="94" t="s">
        <v>120</v>
      </c>
      <c r="F155" s="127" t="e">
        <f t="shared" si="130"/>
        <v>#VALUE!</v>
      </c>
      <c r="G155" s="128">
        <f t="shared" si="131"/>
        <v>0.25926776705333476</v>
      </c>
      <c r="H155" s="128">
        <f t="shared" si="132"/>
        <v>0.21256507103593283</v>
      </c>
      <c r="I155" s="128">
        <f t="shared" si="133"/>
        <v>0.33329247685486724</v>
      </c>
      <c r="J155" s="128">
        <f t="shared" si="134"/>
        <v>5.59872400112819E-2</v>
      </c>
      <c r="K155" s="128">
        <f t="shared" si="135"/>
        <v>0.10176951962146266</v>
      </c>
      <c r="L155" s="128" t="e">
        <f t="shared" si="136"/>
        <v>#VALUE!</v>
      </c>
      <c r="M155" s="128">
        <f t="shared" si="137"/>
        <v>0.14940921551237665</v>
      </c>
      <c r="N155" s="129">
        <f t="shared" si="138"/>
        <v>1.3565684065934067</v>
      </c>
      <c r="O155" s="127" t="e">
        <f t="shared" si="139"/>
        <v>#VALUE!</v>
      </c>
      <c r="P155" s="128">
        <f t="shared" si="140"/>
        <v>3.3633989160263753</v>
      </c>
      <c r="Q155" s="128">
        <f t="shared" si="141"/>
        <v>2.3245802309763257</v>
      </c>
      <c r="R155" s="128">
        <f t="shared" si="142"/>
        <v>3.5539932088843078</v>
      </c>
      <c r="S155" s="128">
        <f t="shared" si="143"/>
        <v>0.95186538867182457</v>
      </c>
      <c r="T155" s="128">
        <f t="shared" si="144"/>
        <v>1.3306148127728168</v>
      </c>
      <c r="U155" s="128" t="e">
        <f t="shared" si="145"/>
        <v>#VALUE!</v>
      </c>
      <c r="V155" s="128">
        <f t="shared" si="146"/>
        <v>2.0878866962198699</v>
      </c>
      <c r="W155" s="129">
        <f t="shared" si="147"/>
        <v>39.289131043956047</v>
      </c>
      <c r="X155" s="128" t="e">
        <f t="shared" si="148"/>
        <v>#VALUE!</v>
      </c>
      <c r="Y155" s="128">
        <f t="shared" si="149"/>
        <v>0.90965747109815731</v>
      </c>
      <c r="Z155" s="128">
        <f t="shared" si="150"/>
        <v>0.13550415552000181</v>
      </c>
      <c r="AA155" s="128">
        <f t="shared" si="151"/>
        <v>0.73239246917054601</v>
      </c>
      <c r="AB155" s="128">
        <f t="shared" si="152"/>
        <v>6.586196511810001E-2</v>
      </c>
      <c r="AC155" s="128">
        <f t="shared" si="153"/>
        <v>2.8288557685009642E-2</v>
      </c>
      <c r="AD155" s="128" t="e">
        <f t="shared" si="154"/>
        <v>#VALUE!</v>
      </c>
      <c r="AE155" s="128">
        <f t="shared" si="155"/>
        <v>0.35542908223493613</v>
      </c>
      <c r="AF155" s="129">
        <f t="shared" si="156"/>
        <v>8.0153079670329674</v>
      </c>
      <c r="AG155" s="128"/>
      <c r="AH155" s="128"/>
      <c r="AI155" s="128"/>
      <c r="AJ155" s="128"/>
      <c r="AK155" s="128"/>
      <c r="AL155" s="128"/>
      <c r="AM155" s="128"/>
      <c r="AN155" s="128"/>
      <c r="AO155" s="128"/>
    </row>
    <row r="156" spans="1:41" x14ac:dyDescent="0.2">
      <c r="A156" s="227"/>
      <c r="B156" s="96" t="s">
        <v>146</v>
      </c>
      <c r="C156" s="123">
        <v>34</v>
      </c>
      <c r="D156" s="94" t="s">
        <v>118</v>
      </c>
      <c r="E156" s="94" t="s">
        <v>120</v>
      </c>
      <c r="F156" s="127" t="e">
        <f t="shared" si="130"/>
        <v>#VALUE!</v>
      </c>
      <c r="G156" s="128">
        <f t="shared" si="131"/>
        <v>0.30702003508026326</v>
      </c>
      <c r="H156" s="128">
        <f t="shared" si="132"/>
        <v>0.22665021201157712</v>
      </c>
      <c r="I156" s="128">
        <f t="shared" si="133"/>
        <v>0.52009726064034456</v>
      </c>
      <c r="J156" s="128">
        <f t="shared" si="134"/>
        <v>0.10841292652995087</v>
      </c>
      <c r="K156" s="128">
        <f t="shared" si="135"/>
        <v>8.2523050360008288E-2</v>
      </c>
      <c r="L156" s="128" t="e">
        <f t="shared" si="136"/>
        <v>#VALUE!</v>
      </c>
      <c r="M156" s="128">
        <f t="shared" si="137"/>
        <v>0.20191466060155575</v>
      </c>
      <c r="N156" s="129">
        <f t="shared" si="138"/>
        <v>2.4935843023255813</v>
      </c>
      <c r="O156" s="127" t="e">
        <f t="shared" si="139"/>
        <v>#VALUE!</v>
      </c>
      <c r="P156" s="128">
        <f t="shared" si="140"/>
        <v>2.8968975323747919</v>
      </c>
      <c r="Q156" s="128">
        <f t="shared" si="141"/>
        <v>2.1205435837797553</v>
      </c>
      <c r="R156" s="128">
        <f t="shared" si="142"/>
        <v>3.6367341341307493</v>
      </c>
      <c r="S156" s="128">
        <f t="shared" si="143"/>
        <v>1.1061990918885682</v>
      </c>
      <c r="T156" s="128">
        <f t="shared" si="144"/>
        <v>0.96662669270885149</v>
      </c>
      <c r="U156" s="128" t="e">
        <f t="shared" si="145"/>
        <v>#VALUE!</v>
      </c>
      <c r="V156" s="128">
        <f t="shared" si="146"/>
        <v>2.5825761516888392</v>
      </c>
      <c r="W156" s="129">
        <f t="shared" si="147"/>
        <v>49.581604651162792</v>
      </c>
      <c r="X156" s="128" t="e">
        <f t="shared" si="148"/>
        <v>#VALUE!</v>
      </c>
      <c r="Y156" s="128">
        <f t="shared" si="149"/>
        <v>0.67933859172087874</v>
      </c>
      <c r="Z156" s="128">
        <f t="shared" si="150"/>
        <v>0.59522224913089228</v>
      </c>
      <c r="AA156" s="128">
        <f t="shared" si="151"/>
        <v>0.79656914228011344</v>
      </c>
      <c r="AB156" s="128">
        <f t="shared" si="152"/>
        <v>0.12464273418359829</v>
      </c>
      <c r="AC156" s="128">
        <f t="shared" si="153"/>
        <v>7.2470710434327887E-2</v>
      </c>
      <c r="AD156" s="128" t="e">
        <f t="shared" si="154"/>
        <v>#VALUE!</v>
      </c>
      <c r="AE156" s="128">
        <f t="shared" si="155"/>
        <v>0.47634087926254909</v>
      </c>
      <c r="AF156" s="129">
        <f t="shared" si="156"/>
        <v>8.2784767441860474</v>
      </c>
      <c r="AG156" s="128"/>
      <c r="AH156" s="128"/>
      <c r="AI156" s="128"/>
      <c r="AJ156" s="128"/>
      <c r="AK156" s="128"/>
      <c r="AL156" s="128"/>
      <c r="AM156" s="128"/>
      <c r="AN156" s="128"/>
      <c r="AO156" s="128"/>
    </row>
    <row r="157" spans="1:41" x14ac:dyDescent="0.2">
      <c r="A157" s="227"/>
      <c r="B157" s="96" t="s">
        <v>147</v>
      </c>
      <c r="C157" s="123">
        <v>34</v>
      </c>
      <c r="D157" s="94" t="s">
        <v>118</v>
      </c>
      <c r="E157" s="94" t="s">
        <v>120</v>
      </c>
      <c r="F157" s="127" t="e">
        <f t="shared" si="130"/>
        <v>#VALUE!</v>
      </c>
      <c r="G157" s="128">
        <f t="shared" si="131"/>
        <v>0.18509592771691222</v>
      </c>
      <c r="H157" s="128">
        <f t="shared" si="132"/>
        <v>0.16327336744338064</v>
      </c>
      <c r="I157" s="128">
        <f t="shared" si="133"/>
        <v>0.36404501203834783</v>
      </c>
      <c r="J157" s="128">
        <f t="shared" si="134"/>
        <v>7.3311770361702985E-2</v>
      </c>
      <c r="K157" s="128">
        <f t="shared" si="135"/>
        <v>0.1121629015881883</v>
      </c>
      <c r="L157" s="128" t="e">
        <f t="shared" si="136"/>
        <v>#VALUE!</v>
      </c>
      <c r="M157" s="128">
        <f t="shared" si="137"/>
        <v>0.14480215499180754</v>
      </c>
      <c r="N157" s="129">
        <f t="shared" si="138"/>
        <v>2.6713186813186813</v>
      </c>
      <c r="O157" s="127" t="e">
        <f t="shared" si="139"/>
        <v>#VALUE!</v>
      </c>
      <c r="P157" s="128">
        <f t="shared" si="140"/>
        <v>2.4155050905775988</v>
      </c>
      <c r="Q157" s="128">
        <f t="shared" si="141"/>
        <v>2.7930570662642524</v>
      </c>
      <c r="R157" s="128">
        <f t="shared" si="142"/>
        <v>2.9973525975117536</v>
      </c>
      <c r="S157" s="128">
        <f t="shared" si="143"/>
        <v>0.8538214345661167</v>
      </c>
      <c r="T157" s="128">
        <f t="shared" si="144"/>
        <v>1.2646711049546464</v>
      </c>
      <c r="U157" s="128" t="e">
        <f t="shared" si="145"/>
        <v>#VALUE!</v>
      </c>
      <c r="V157" s="128">
        <f t="shared" si="146"/>
        <v>1.8100196696689475</v>
      </c>
      <c r="W157" s="129">
        <f t="shared" si="147"/>
        <v>64.434890109890119</v>
      </c>
      <c r="X157" s="128" t="e">
        <f t="shared" si="148"/>
        <v>#VALUE!</v>
      </c>
      <c r="Y157" s="128">
        <f t="shared" si="149"/>
        <v>0.68837104758604184</v>
      </c>
      <c r="Z157" s="128">
        <f t="shared" si="150"/>
        <v>0.3297386929761304</v>
      </c>
      <c r="AA157" s="128">
        <f t="shared" si="151"/>
        <v>0.62271726937759109</v>
      </c>
      <c r="AB157" s="128">
        <f t="shared" si="152"/>
        <v>0.20725480203813737</v>
      </c>
      <c r="AC157" s="128">
        <f t="shared" si="153"/>
        <v>0.35553737727370116</v>
      </c>
      <c r="AD157" s="128" t="e">
        <f t="shared" si="154"/>
        <v>#VALUE!</v>
      </c>
      <c r="AE157" s="128">
        <f t="shared" si="155"/>
        <v>0.32394082601326346</v>
      </c>
      <c r="AF157" s="129">
        <f t="shared" si="156"/>
        <v>10.398626373626374</v>
      </c>
      <c r="AG157" s="128"/>
      <c r="AH157" s="128"/>
      <c r="AI157" s="128"/>
      <c r="AJ157" s="128"/>
      <c r="AK157" s="128"/>
      <c r="AL157" s="128"/>
      <c r="AM157" s="128"/>
      <c r="AN157" s="128"/>
      <c r="AO157" s="128"/>
    </row>
    <row r="158" spans="1:41" x14ac:dyDescent="0.2">
      <c r="A158" s="227"/>
      <c r="B158" s="96" t="s">
        <v>148</v>
      </c>
      <c r="C158" s="123">
        <v>34</v>
      </c>
      <c r="D158" s="94" t="s">
        <v>118</v>
      </c>
      <c r="E158" s="94" t="s">
        <v>120</v>
      </c>
      <c r="F158" s="127" t="e">
        <f t="shared" si="130"/>
        <v>#VALUE!</v>
      </c>
      <c r="G158" s="128">
        <f t="shared" si="131"/>
        <v>0.31309032264984549</v>
      </c>
      <c r="H158" s="128">
        <f t="shared" si="132"/>
        <v>0.25293182825962762</v>
      </c>
      <c r="I158" s="128">
        <f t="shared" si="133"/>
        <v>0.45409039662485573</v>
      </c>
      <c r="J158" s="128">
        <f t="shared" si="134"/>
        <v>0.10618121116787829</v>
      </c>
      <c r="K158" s="128">
        <f t="shared" si="135"/>
        <v>8.604301217600549E-2</v>
      </c>
      <c r="L158" s="128" t="e">
        <f t="shared" si="136"/>
        <v>#VALUE!</v>
      </c>
      <c r="M158" s="128">
        <f t="shared" si="137"/>
        <v>0.19122088992569705</v>
      </c>
      <c r="N158" s="129">
        <f t="shared" si="138"/>
        <v>2.4688339943342776</v>
      </c>
      <c r="O158" s="127" t="e">
        <f t="shared" si="139"/>
        <v>#VALUE!</v>
      </c>
      <c r="P158" s="128">
        <f t="shared" si="140"/>
        <v>2.8824438910977404</v>
      </c>
      <c r="Q158" s="128">
        <f t="shared" si="141"/>
        <v>2.9336193357727098</v>
      </c>
      <c r="R158" s="128">
        <f t="shared" si="142"/>
        <v>4.2011586253769124</v>
      </c>
      <c r="S158" s="128">
        <f t="shared" si="143"/>
        <v>1.0404695926814558</v>
      </c>
      <c r="T158" s="128">
        <f t="shared" si="144"/>
        <v>1.2569647638987107</v>
      </c>
      <c r="U158" s="128" t="e">
        <f t="shared" si="145"/>
        <v>#VALUE!</v>
      </c>
      <c r="V158" s="128">
        <f t="shared" si="146"/>
        <v>2.2198915956310596</v>
      </c>
      <c r="W158" s="129">
        <f t="shared" si="147"/>
        <v>47.114488385269119</v>
      </c>
      <c r="X158" s="128" t="e">
        <f t="shared" si="148"/>
        <v>#VALUE!</v>
      </c>
      <c r="Y158" s="128">
        <f t="shared" si="149"/>
        <v>0.73317657818905491</v>
      </c>
      <c r="Z158" s="128">
        <f t="shared" si="150"/>
        <v>0.39230705234420737</v>
      </c>
      <c r="AA158" s="128">
        <f t="shared" si="151"/>
        <v>0.6680809223898323</v>
      </c>
      <c r="AB158" s="128">
        <f t="shared" si="152"/>
        <v>0.16559745791772762</v>
      </c>
      <c r="AC158" s="128">
        <f t="shared" si="153"/>
        <v>0.23677776264463263</v>
      </c>
      <c r="AD158" s="128" t="e">
        <f t="shared" si="154"/>
        <v>#VALUE!</v>
      </c>
      <c r="AE158" s="128">
        <f t="shared" si="155"/>
        <v>0.36449434941837205</v>
      </c>
      <c r="AF158" s="129">
        <f t="shared" si="156"/>
        <v>8.5375977337110474</v>
      </c>
      <c r="AG158" s="128"/>
      <c r="AH158" s="128"/>
      <c r="AI158" s="128"/>
      <c r="AJ158" s="128"/>
      <c r="AK158" s="128"/>
      <c r="AL158" s="128"/>
      <c r="AM158" s="128"/>
      <c r="AN158" s="128"/>
      <c r="AO158" s="128"/>
    </row>
    <row r="159" spans="1:41" x14ac:dyDescent="0.2">
      <c r="A159" s="227"/>
      <c r="B159" s="96" t="s">
        <v>149</v>
      </c>
      <c r="C159" s="123">
        <v>34</v>
      </c>
      <c r="D159" s="94" t="s">
        <v>118</v>
      </c>
      <c r="E159" s="94" t="s">
        <v>120</v>
      </c>
      <c r="F159" s="127" t="e">
        <f t="shared" si="130"/>
        <v>#VALUE!</v>
      </c>
      <c r="G159" s="128">
        <f t="shared" si="131"/>
        <v>0.4187329489045063</v>
      </c>
      <c r="H159" s="128">
        <f t="shared" si="132"/>
        <v>0.17124828620009852</v>
      </c>
      <c r="I159" s="128">
        <f t="shared" si="133"/>
        <v>0.55855454873641275</v>
      </c>
      <c r="J159" s="128">
        <f t="shared" si="134"/>
        <v>7.8293782684576263E-2</v>
      </c>
      <c r="K159" s="128">
        <f t="shared" si="135"/>
        <v>8.776207154969716E-2</v>
      </c>
      <c r="L159" s="128" t="e">
        <f t="shared" si="136"/>
        <v>#VALUE!</v>
      </c>
      <c r="M159" s="128">
        <f t="shared" si="137"/>
        <v>0.24866543630762467</v>
      </c>
      <c r="N159" s="129">
        <f t="shared" si="138"/>
        <v>6.9726312138728321</v>
      </c>
      <c r="O159" s="127" t="e">
        <f t="shared" si="139"/>
        <v>#VALUE!</v>
      </c>
      <c r="P159" s="128">
        <f t="shared" si="140"/>
        <v>1.8282391067820438</v>
      </c>
      <c r="Q159" s="128">
        <f t="shared" si="141"/>
        <v>2.5163618667596701</v>
      </c>
      <c r="R159" s="128">
        <f t="shared" si="142"/>
        <v>4.0632187743779795</v>
      </c>
      <c r="S159" s="128">
        <f t="shared" si="143"/>
        <v>0.81622784410918359</v>
      </c>
      <c r="T159" s="128">
        <f t="shared" si="144"/>
        <v>0.98334103513945725</v>
      </c>
      <c r="U159" s="128" t="e">
        <f t="shared" si="145"/>
        <v>#VALUE!</v>
      </c>
      <c r="V159" s="128">
        <f t="shared" si="146"/>
        <v>2.942737600108063</v>
      </c>
      <c r="W159" s="129">
        <f t="shared" si="147"/>
        <v>43.534640462427745</v>
      </c>
      <c r="X159" s="128" t="e">
        <f t="shared" si="148"/>
        <v>#VALUE!</v>
      </c>
      <c r="Y159" s="128">
        <f t="shared" si="149"/>
        <v>0.69522073152349717</v>
      </c>
      <c r="Z159" s="128">
        <f t="shared" si="150"/>
        <v>0.45948573541133303</v>
      </c>
      <c r="AA159" s="128">
        <f t="shared" si="151"/>
        <v>0.88194387703913368</v>
      </c>
      <c r="AB159" s="128">
        <f t="shared" si="152"/>
        <v>0.12242521852469671</v>
      </c>
      <c r="AC159" s="128">
        <f t="shared" si="153"/>
        <v>0.17154408809594504</v>
      </c>
      <c r="AD159" s="128" t="e">
        <f t="shared" si="154"/>
        <v>#VALUE!</v>
      </c>
      <c r="AE159" s="128">
        <f t="shared" si="155"/>
        <v>0.53018089093105369</v>
      </c>
      <c r="AF159" s="129">
        <f t="shared" si="156"/>
        <v>9.4659121387283243</v>
      </c>
      <c r="AG159" s="128"/>
      <c r="AH159" s="128"/>
      <c r="AI159" s="128"/>
      <c r="AJ159" s="128"/>
      <c r="AK159" s="128"/>
      <c r="AL159" s="128"/>
      <c r="AM159" s="128"/>
      <c r="AN159" s="128"/>
      <c r="AO159" s="128"/>
    </row>
    <row r="160" spans="1:41" ht="17" thickBot="1" x14ac:dyDescent="0.25">
      <c r="A160" s="228"/>
      <c r="B160" s="160" t="s">
        <v>150</v>
      </c>
      <c r="C160" s="124">
        <v>34</v>
      </c>
      <c r="D160" s="101" t="s">
        <v>118</v>
      </c>
      <c r="E160" s="101" t="s">
        <v>120</v>
      </c>
      <c r="F160" s="133" t="e">
        <f t="shared" si="130"/>
        <v>#VALUE!</v>
      </c>
      <c r="G160" s="134">
        <f t="shared" si="131"/>
        <v>0.24628942327866912</v>
      </c>
      <c r="H160" s="134">
        <f t="shared" si="132"/>
        <v>0.1540477479016775</v>
      </c>
      <c r="I160" s="134">
        <f t="shared" si="133"/>
        <v>0.53737590369104404</v>
      </c>
      <c r="J160" s="134">
        <f t="shared" si="134"/>
        <v>8.1789607760203248E-2</v>
      </c>
      <c r="K160" s="134">
        <f t="shared" si="135"/>
        <v>0.1275356357779712</v>
      </c>
      <c r="L160" s="134" t="e">
        <f t="shared" si="136"/>
        <v>#VALUE!</v>
      </c>
      <c r="M160" s="134">
        <f t="shared" si="137"/>
        <v>0.24585891979167618</v>
      </c>
      <c r="N160" s="135">
        <f t="shared" si="138"/>
        <v>7.5990789473684206</v>
      </c>
      <c r="O160" s="133" t="e">
        <f t="shared" si="139"/>
        <v>#VALUE!</v>
      </c>
      <c r="P160" s="134">
        <f t="shared" si="140"/>
        <v>3.6420726952905254</v>
      </c>
      <c r="Q160" s="134">
        <f t="shared" si="141"/>
        <v>2.5531173283816337</v>
      </c>
      <c r="R160" s="134">
        <f t="shared" si="142"/>
        <v>5.7896483406615733</v>
      </c>
      <c r="S160" s="134">
        <f t="shared" si="143"/>
        <v>0.83443437462596592</v>
      </c>
      <c r="T160" s="134">
        <f t="shared" si="144"/>
        <v>1.4035025644856511</v>
      </c>
      <c r="U160" s="134" t="e">
        <f t="shared" si="145"/>
        <v>#VALUE!</v>
      </c>
      <c r="V160" s="134">
        <f t="shared" si="146"/>
        <v>3.2807335248751803</v>
      </c>
      <c r="W160" s="135">
        <f t="shared" si="147"/>
        <v>68.861546052631567</v>
      </c>
      <c r="X160" s="134" t="e">
        <f t="shared" si="148"/>
        <v>#VALUE!</v>
      </c>
      <c r="Y160" s="134">
        <f t="shared" si="149"/>
        <v>1.0353604730656152</v>
      </c>
      <c r="Z160" s="134">
        <f t="shared" si="150"/>
        <v>0.48830211959505804</v>
      </c>
      <c r="AA160" s="134">
        <f t="shared" si="151"/>
        <v>1.1833945364334357</v>
      </c>
      <c r="AB160" s="134">
        <f t="shared" si="152"/>
        <v>0.20552557893696746</v>
      </c>
      <c r="AC160" s="134">
        <f t="shared" si="153"/>
        <v>0.27786440133543799</v>
      </c>
      <c r="AD160" s="134" t="e">
        <f t="shared" si="154"/>
        <v>#VALUE!</v>
      </c>
      <c r="AE160" s="134">
        <f t="shared" si="155"/>
        <v>0.6187573322665092</v>
      </c>
      <c r="AF160" s="135">
        <f t="shared" si="156"/>
        <v>11.071776315789474</v>
      </c>
      <c r="AG160" s="128"/>
      <c r="AH160" s="128"/>
      <c r="AI160" s="128"/>
      <c r="AJ160" s="128"/>
      <c r="AK160" s="128"/>
      <c r="AL160" s="128"/>
      <c r="AM160" s="128"/>
      <c r="AN160" s="128"/>
      <c r="AO160" s="128"/>
    </row>
    <row r="161" spans="1:41" x14ac:dyDescent="0.2">
      <c r="A161" s="188" t="s">
        <v>135</v>
      </c>
      <c r="B161" s="158"/>
      <c r="C161" s="125"/>
      <c r="D161" s="113"/>
      <c r="E161" s="114"/>
      <c r="F161" s="185" t="s">
        <v>139</v>
      </c>
      <c r="G161" s="186"/>
      <c r="H161" s="186"/>
      <c r="I161" s="186"/>
      <c r="J161" s="186"/>
      <c r="K161" s="186"/>
      <c r="L161" s="186"/>
      <c r="M161" s="186"/>
      <c r="N161" s="187"/>
      <c r="O161" s="185" t="s">
        <v>140</v>
      </c>
      <c r="P161" s="186"/>
      <c r="Q161" s="186"/>
      <c r="R161" s="186"/>
      <c r="S161" s="186"/>
      <c r="T161" s="186"/>
      <c r="U161" s="186"/>
      <c r="V161" s="186"/>
      <c r="W161" s="187"/>
      <c r="X161" s="186" t="s">
        <v>141</v>
      </c>
      <c r="Y161" s="186"/>
      <c r="Z161" s="186"/>
      <c r="AA161" s="186"/>
      <c r="AB161" s="186"/>
      <c r="AC161" s="186"/>
      <c r="AD161" s="186"/>
      <c r="AE161" s="186"/>
      <c r="AF161" s="187"/>
      <c r="AG161" s="128"/>
      <c r="AH161" s="128"/>
      <c r="AI161" s="128"/>
      <c r="AJ161" s="128"/>
      <c r="AK161" s="128"/>
      <c r="AL161" s="128"/>
      <c r="AM161" s="128"/>
      <c r="AN161" s="128"/>
      <c r="AO161" s="128"/>
    </row>
    <row r="162" spans="1:41" x14ac:dyDescent="0.2">
      <c r="A162" s="189"/>
      <c r="B162" s="121" t="s">
        <v>121</v>
      </c>
      <c r="C162" s="121" t="s">
        <v>38</v>
      </c>
      <c r="D162" s="103" t="s">
        <v>122</v>
      </c>
      <c r="E162" s="103" t="s">
        <v>123</v>
      </c>
      <c r="F162" s="152" t="s">
        <v>33</v>
      </c>
      <c r="G162" s="153" t="s">
        <v>28</v>
      </c>
      <c r="H162" s="153" t="s">
        <v>29</v>
      </c>
      <c r="I162" s="153" t="s">
        <v>27</v>
      </c>
      <c r="J162" s="153" t="s">
        <v>129</v>
      </c>
      <c r="K162" s="153" t="s">
        <v>130</v>
      </c>
      <c r="L162" s="153" t="s">
        <v>82</v>
      </c>
      <c r="M162" s="153" t="s">
        <v>81</v>
      </c>
      <c r="N162" s="154" t="s">
        <v>35</v>
      </c>
      <c r="O162" s="152" t="s">
        <v>33</v>
      </c>
      <c r="P162" s="153" t="s">
        <v>28</v>
      </c>
      <c r="Q162" s="153" t="s">
        <v>29</v>
      </c>
      <c r="R162" s="153" t="s">
        <v>27</v>
      </c>
      <c r="S162" s="153" t="s">
        <v>129</v>
      </c>
      <c r="T162" s="153" t="s">
        <v>130</v>
      </c>
      <c r="U162" s="153" t="s">
        <v>82</v>
      </c>
      <c r="V162" s="153" t="s">
        <v>81</v>
      </c>
      <c r="W162" s="154" t="s">
        <v>35</v>
      </c>
      <c r="X162" s="153" t="s">
        <v>33</v>
      </c>
      <c r="Y162" s="153" t="s">
        <v>28</v>
      </c>
      <c r="Z162" s="153" t="s">
        <v>29</v>
      </c>
      <c r="AA162" s="153" t="s">
        <v>27</v>
      </c>
      <c r="AB162" s="153" t="s">
        <v>129</v>
      </c>
      <c r="AC162" s="153" t="s">
        <v>130</v>
      </c>
      <c r="AD162" s="153" t="s">
        <v>82</v>
      </c>
      <c r="AE162" s="153" t="s">
        <v>81</v>
      </c>
      <c r="AF162" s="154" t="s">
        <v>35</v>
      </c>
      <c r="AG162" s="128"/>
      <c r="AH162" s="128"/>
      <c r="AI162" s="128"/>
      <c r="AJ162" s="128"/>
      <c r="AK162" s="128"/>
      <c r="AL162" s="128"/>
      <c r="AM162" s="128"/>
      <c r="AN162" s="128"/>
      <c r="AO162" s="128"/>
    </row>
    <row r="163" spans="1:41" x14ac:dyDescent="0.2">
      <c r="A163" s="189"/>
      <c r="B163" s="96">
        <v>1</v>
      </c>
      <c r="C163" s="96">
        <v>23</v>
      </c>
      <c r="D163" s="94" t="s">
        <v>116</v>
      </c>
      <c r="E163" s="94" t="s">
        <v>117</v>
      </c>
      <c r="F163" s="127">
        <f t="shared" ref="F163:N163" si="157">F99/AG35</f>
        <v>5.255581882825113E-4</v>
      </c>
      <c r="G163" s="128" t="e">
        <f t="shared" si="157"/>
        <v>#VALUE!</v>
      </c>
      <c r="H163" s="128" t="e">
        <f t="shared" si="157"/>
        <v>#VALUE!</v>
      </c>
      <c r="I163" s="128">
        <f t="shared" si="157"/>
        <v>1.9392992464078195E-3</v>
      </c>
      <c r="J163" s="128">
        <f t="shared" si="157"/>
        <v>3.1217128854061607E-4</v>
      </c>
      <c r="K163" s="128">
        <f t="shared" si="157"/>
        <v>4.8955496384838653E-4</v>
      </c>
      <c r="L163" s="128">
        <f t="shared" si="157"/>
        <v>5.1416250311420739E-4</v>
      </c>
      <c r="M163" s="128">
        <f t="shared" si="157"/>
        <v>4.6442181617329628E-4</v>
      </c>
      <c r="N163" s="129">
        <f t="shared" si="157"/>
        <v>1.0720936234235967E-3</v>
      </c>
      <c r="O163" s="127">
        <f t="shared" ref="O163:W163" si="158">O99/AG35</f>
        <v>5.6385252918815278E-3</v>
      </c>
      <c r="P163" s="128" t="e">
        <f t="shared" si="158"/>
        <v>#VALUE!</v>
      </c>
      <c r="Q163" s="128" t="e">
        <f t="shared" si="158"/>
        <v>#VALUE!</v>
      </c>
      <c r="R163" s="128">
        <f t="shared" si="158"/>
        <v>1.2424387875014084E-2</v>
      </c>
      <c r="S163" s="128">
        <f t="shared" si="158"/>
        <v>2.4900413591220452E-3</v>
      </c>
      <c r="T163" s="128">
        <f t="shared" si="158"/>
        <v>5.6551700137820737E-3</v>
      </c>
      <c r="U163" s="128">
        <f t="shared" si="158"/>
        <v>3.0176813368465263E-3</v>
      </c>
      <c r="V163" s="128">
        <f t="shared" si="158"/>
        <v>3.2601510746705026E-3</v>
      </c>
      <c r="W163" s="129">
        <f t="shared" si="158"/>
        <v>9.4863406636340724E-3</v>
      </c>
      <c r="X163" s="128">
        <f t="shared" ref="X163:AF163" si="159">X99/AG35</f>
        <v>5.6887540996312106E-5</v>
      </c>
      <c r="Y163" s="128" t="e">
        <f t="shared" si="159"/>
        <v>#VALUE!</v>
      </c>
      <c r="Z163" s="128" t="e">
        <f t="shared" si="159"/>
        <v>#VALUE!</v>
      </c>
      <c r="AA163" s="128">
        <f t="shared" si="159"/>
        <v>2.1785145793285898E-3</v>
      </c>
      <c r="AB163" s="128">
        <f t="shared" si="159"/>
        <v>4.1674173139510489E-4</v>
      </c>
      <c r="AC163" s="128">
        <f t="shared" si="159"/>
        <v>7.3059640895553558E-4</v>
      </c>
      <c r="AD163" s="128">
        <f t="shared" si="159"/>
        <v>4.9643860898477069E-4</v>
      </c>
      <c r="AE163" s="128">
        <f t="shared" si="159"/>
        <v>6.1287544636981007E-4</v>
      </c>
      <c r="AF163" s="129">
        <f t="shared" si="159"/>
        <v>1.3467534049152754E-3</v>
      </c>
      <c r="AG163" s="128"/>
      <c r="AH163" s="128"/>
      <c r="AI163" s="128"/>
      <c r="AJ163" s="128"/>
      <c r="AK163" s="128"/>
      <c r="AL163" s="128"/>
      <c r="AM163" s="128"/>
      <c r="AN163" s="128"/>
      <c r="AO163" s="128"/>
    </row>
    <row r="164" spans="1:41" x14ac:dyDescent="0.2">
      <c r="A164" s="189"/>
      <c r="B164" s="96">
        <v>2</v>
      </c>
      <c r="C164" s="96">
        <v>23</v>
      </c>
      <c r="D164" s="94" t="s">
        <v>116</v>
      </c>
      <c r="E164" s="94" t="s">
        <v>117</v>
      </c>
      <c r="F164" s="127" t="e">
        <f t="shared" ref="F164:N164" si="160">F100/AG36</f>
        <v>#VALUE!</v>
      </c>
      <c r="G164" s="128">
        <f t="shared" si="160"/>
        <v>1.7274839160424361E-3</v>
      </c>
      <c r="H164" s="128" t="e">
        <f t="shared" si="160"/>
        <v>#VALUE!</v>
      </c>
      <c r="I164" s="128">
        <f t="shared" si="160"/>
        <v>1.1103575907529238E-3</v>
      </c>
      <c r="J164" s="128">
        <f t="shared" si="160"/>
        <v>1.560722187735797E-4</v>
      </c>
      <c r="K164" s="128">
        <f t="shared" si="160"/>
        <v>2.5782068633275958E-4</v>
      </c>
      <c r="L164" s="128">
        <f t="shared" si="160"/>
        <v>4.1606448122450648E-4</v>
      </c>
      <c r="M164" s="128">
        <f t="shared" si="160"/>
        <v>4.6548372552024532E-4</v>
      </c>
      <c r="N164" s="129">
        <f t="shared" si="160"/>
        <v>1.0610492889011197E-3</v>
      </c>
      <c r="O164" s="127" t="e">
        <f t="shared" ref="O164:W164" si="161">O100/AG36</f>
        <v>#VALUE!</v>
      </c>
      <c r="P164" s="128">
        <f t="shared" si="161"/>
        <v>1.9981295009661438E-2</v>
      </c>
      <c r="Q164" s="128" t="e">
        <f t="shared" si="161"/>
        <v>#VALUE!</v>
      </c>
      <c r="R164" s="128">
        <f t="shared" si="161"/>
        <v>1.1375050590337339E-2</v>
      </c>
      <c r="S164" s="128">
        <f t="shared" si="161"/>
        <v>1.9773218850563453E-3</v>
      </c>
      <c r="T164" s="128">
        <f t="shared" si="161"/>
        <v>4.0524424873612692E-3</v>
      </c>
      <c r="U164" s="128">
        <f t="shared" si="161"/>
        <v>6.2557675779254711E-3</v>
      </c>
      <c r="V164" s="128">
        <f t="shared" si="161"/>
        <v>5.86466365641074E-3</v>
      </c>
      <c r="W164" s="129">
        <f t="shared" si="161"/>
        <v>1.0351855048368414E-2</v>
      </c>
      <c r="X164" s="128" t="e">
        <f t="shared" ref="X164:AF164" si="162">X100/AG36</f>
        <v>#VALUE!</v>
      </c>
      <c r="Y164" s="128">
        <f t="shared" si="162"/>
        <v>4.6304643891391323E-3</v>
      </c>
      <c r="Z164" s="128" t="e">
        <f t="shared" si="162"/>
        <v>#VALUE!</v>
      </c>
      <c r="AA164" s="128">
        <f t="shared" si="162"/>
        <v>2.2197498575703906E-3</v>
      </c>
      <c r="AB164" s="128">
        <f t="shared" si="162"/>
        <v>3.5906986645886326E-4</v>
      </c>
      <c r="AC164" s="128">
        <f t="shared" si="162"/>
        <v>6.8110002415971873E-4</v>
      </c>
      <c r="AD164" s="128">
        <f t="shared" si="162"/>
        <v>9.8953597533641769E-4</v>
      </c>
      <c r="AE164" s="128">
        <f t="shared" si="162"/>
        <v>1.1653852008187454E-3</v>
      </c>
      <c r="AF164" s="129">
        <f t="shared" si="162"/>
        <v>1.8259895985831952E-3</v>
      </c>
      <c r="AG164" s="128"/>
      <c r="AH164" s="128"/>
      <c r="AI164" s="128"/>
      <c r="AJ164" s="128"/>
      <c r="AK164" s="128"/>
      <c r="AL164" s="128"/>
      <c r="AM164" s="128"/>
      <c r="AN164" s="128"/>
      <c r="AO164" s="128"/>
    </row>
    <row r="165" spans="1:41" x14ac:dyDescent="0.2">
      <c r="A165" s="189"/>
      <c r="B165" s="96">
        <v>3</v>
      </c>
      <c r="C165" s="96">
        <v>25</v>
      </c>
      <c r="D165" s="94" t="s">
        <v>116</v>
      </c>
      <c r="E165" s="94" t="s">
        <v>117</v>
      </c>
      <c r="F165" s="127" t="e">
        <f t="shared" ref="F165:N165" si="163">F101/AG37</f>
        <v>#VALUE!</v>
      </c>
      <c r="G165" s="128">
        <f t="shared" si="163"/>
        <v>1.8367520024250806E-3</v>
      </c>
      <c r="H165" s="128">
        <f t="shared" si="163"/>
        <v>1.1409711777791199E-3</v>
      </c>
      <c r="I165" s="128">
        <f t="shared" si="163"/>
        <v>1.4405775597805248E-3</v>
      </c>
      <c r="J165" s="128" t="e">
        <f t="shared" si="163"/>
        <v>#VALUE!</v>
      </c>
      <c r="K165" s="128" t="e">
        <f t="shared" si="163"/>
        <v>#VALUE!</v>
      </c>
      <c r="L165" s="128" t="e">
        <f t="shared" si="163"/>
        <v>#VALUE!</v>
      </c>
      <c r="M165" s="128" t="e">
        <f t="shared" si="163"/>
        <v>#VALUE!</v>
      </c>
      <c r="N165" s="129" t="e">
        <f t="shared" si="163"/>
        <v>#VALUE!</v>
      </c>
      <c r="O165" s="127" t="e">
        <f t="shared" ref="O165:W165" si="164">O101/AG37</f>
        <v>#VALUE!</v>
      </c>
      <c r="P165" s="128">
        <f t="shared" si="164"/>
        <v>2.1376155808940527E-2</v>
      </c>
      <c r="Q165" s="128">
        <f t="shared" si="164"/>
        <v>1.080476816690709E-2</v>
      </c>
      <c r="R165" s="128">
        <f t="shared" si="164"/>
        <v>1.3852401249500599E-2</v>
      </c>
      <c r="S165" s="128" t="e">
        <f t="shared" si="164"/>
        <v>#VALUE!</v>
      </c>
      <c r="T165" s="128" t="e">
        <f t="shared" si="164"/>
        <v>#VALUE!</v>
      </c>
      <c r="U165" s="128" t="e">
        <f t="shared" si="164"/>
        <v>#VALUE!</v>
      </c>
      <c r="V165" s="128" t="e">
        <f t="shared" si="164"/>
        <v>#VALUE!</v>
      </c>
      <c r="W165" s="129" t="e">
        <f t="shared" si="164"/>
        <v>#VALUE!</v>
      </c>
      <c r="X165" s="128" t="e">
        <f t="shared" ref="X165:AF165" si="165">X101/AG37</f>
        <v>#VALUE!</v>
      </c>
      <c r="Y165" s="128">
        <f t="shared" si="165"/>
        <v>2.071762170116976E-2</v>
      </c>
      <c r="Z165" s="128">
        <f t="shared" si="165"/>
        <v>3.0793092501913031E-3</v>
      </c>
      <c r="AA165" s="128">
        <f t="shared" si="165"/>
        <v>2.804984742812407E-3</v>
      </c>
      <c r="AB165" s="128" t="e">
        <f t="shared" si="165"/>
        <v>#VALUE!</v>
      </c>
      <c r="AC165" s="128" t="e">
        <f t="shared" si="165"/>
        <v>#VALUE!</v>
      </c>
      <c r="AD165" s="128" t="e">
        <f t="shared" si="165"/>
        <v>#VALUE!</v>
      </c>
      <c r="AE165" s="128" t="e">
        <f t="shared" si="165"/>
        <v>#VALUE!</v>
      </c>
      <c r="AF165" s="129" t="e">
        <f t="shared" si="165"/>
        <v>#VALUE!</v>
      </c>
      <c r="AG165" s="128"/>
      <c r="AH165" s="128"/>
      <c r="AI165" s="128"/>
      <c r="AJ165" s="128"/>
      <c r="AK165" s="128"/>
      <c r="AL165" s="128"/>
      <c r="AM165" s="128"/>
      <c r="AN165" s="128"/>
      <c r="AO165" s="128"/>
    </row>
    <row r="166" spans="1:41" x14ac:dyDescent="0.2">
      <c r="A166" s="189"/>
      <c r="B166" s="96">
        <v>4</v>
      </c>
      <c r="C166" s="96">
        <v>27</v>
      </c>
      <c r="D166" s="94" t="s">
        <v>116</v>
      </c>
      <c r="E166" s="94" t="s">
        <v>120</v>
      </c>
      <c r="F166" s="127" t="e">
        <f t="shared" ref="F166:N166" si="166">F102/AG38</f>
        <v>#VALUE!</v>
      </c>
      <c r="G166" s="128">
        <f t="shared" si="166"/>
        <v>1.6792623994502788E-3</v>
      </c>
      <c r="H166" s="128" t="e">
        <f t="shared" si="166"/>
        <v>#VALUE!</v>
      </c>
      <c r="I166" s="128">
        <f t="shared" si="166"/>
        <v>3.3317554335484862E-3</v>
      </c>
      <c r="J166" s="128">
        <f t="shared" si="166"/>
        <v>4.944687047553027E-4</v>
      </c>
      <c r="K166" s="128">
        <f t="shared" si="166"/>
        <v>6.7318938724070796E-4</v>
      </c>
      <c r="L166" s="128">
        <f t="shared" si="166"/>
        <v>1.4859164363627705E-3</v>
      </c>
      <c r="M166" s="128">
        <f t="shared" si="166"/>
        <v>9.6000198226642384E-4</v>
      </c>
      <c r="N166" s="129">
        <f t="shared" si="166"/>
        <v>1.22622413919878E-3</v>
      </c>
      <c r="O166" s="127" t="e">
        <f t="shared" ref="O166:W166" si="167">O102/AG38</f>
        <v>#VALUE!</v>
      </c>
      <c r="P166" s="128">
        <f t="shared" si="167"/>
        <v>1.9513083987507809E-2</v>
      </c>
      <c r="Q166" s="128" t="e">
        <f t="shared" si="167"/>
        <v>#VALUE!</v>
      </c>
      <c r="R166" s="128">
        <f t="shared" si="167"/>
        <v>2.3012887355640593E-2</v>
      </c>
      <c r="S166" s="128">
        <f t="shared" si="167"/>
        <v>4.6757752989268313E-3</v>
      </c>
      <c r="T166" s="128">
        <f t="shared" si="167"/>
        <v>6.8495450784860547E-3</v>
      </c>
      <c r="U166" s="128">
        <f t="shared" si="167"/>
        <v>1.5586968642586796E-2</v>
      </c>
      <c r="V166" s="128">
        <f t="shared" si="167"/>
        <v>1.045100344963642E-2</v>
      </c>
      <c r="W166" s="129">
        <f t="shared" si="167"/>
        <v>1.5311323521636406E-2</v>
      </c>
      <c r="X166" s="128" t="e">
        <f t="shared" ref="X166:AF166" si="168">X102/AG38</f>
        <v>#VALUE!</v>
      </c>
      <c r="Y166" s="128">
        <f t="shared" si="168"/>
        <v>4.520153620215568E-3</v>
      </c>
      <c r="Z166" s="128" t="e">
        <f t="shared" si="168"/>
        <v>#VALUE!</v>
      </c>
      <c r="AA166" s="128">
        <f t="shared" si="168"/>
        <v>5.1579483539730617E-3</v>
      </c>
      <c r="AB166" s="128">
        <f t="shared" si="168"/>
        <v>8.0340946802207806E-4</v>
      </c>
      <c r="AC166" s="128">
        <f t="shared" si="168"/>
        <v>1.2343199450439422E-3</v>
      </c>
      <c r="AD166" s="128">
        <f t="shared" si="168"/>
        <v>3.3593180677643957E-3</v>
      </c>
      <c r="AE166" s="128">
        <f t="shared" si="168"/>
        <v>1.6090055497142257E-3</v>
      </c>
      <c r="AF166" s="129">
        <f t="shared" si="168"/>
        <v>2.4774679226941178E-3</v>
      </c>
      <c r="AG166" s="128"/>
      <c r="AH166" s="128"/>
      <c r="AI166" s="128"/>
      <c r="AJ166" s="128"/>
      <c r="AK166" s="128"/>
      <c r="AL166" s="128"/>
      <c r="AM166" s="128"/>
      <c r="AN166" s="128"/>
      <c r="AO166" s="128"/>
    </row>
    <row r="167" spans="1:41" x14ac:dyDescent="0.2">
      <c r="A167" s="189"/>
      <c r="B167" s="96">
        <v>5</v>
      </c>
      <c r="C167" s="96">
        <v>32</v>
      </c>
      <c r="D167" s="94" t="s">
        <v>116</v>
      </c>
      <c r="E167" s="94" t="s">
        <v>120</v>
      </c>
      <c r="F167" s="127">
        <f t="shared" ref="F167:N167" si="169">F103/AG39</f>
        <v>2.8688468765561171E-4</v>
      </c>
      <c r="G167" s="128" t="e">
        <f t="shared" si="169"/>
        <v>#VALUE!</v>
      </c>
      <c r="H167" s="128" t="e">
        <f t="shared" si="169"/>
        <v>#VALUE!</v>
      </c>
      <c r="I167" s="128">
        <f t="shared" si="169"/>
        <v>1.5387058548443433E-3</v>
      </c>
      <c r="J167" s="128">
        <f t="shared" si="169"/>
        <v>4.7041902627164119E-4</v>
      </c>
      <c r="K167" s="128">
        <f t="shared" si="169"/>
        <v>3.6060111637415418E-4</v>
      </c>
      <c r="L167" s="128">
        <f t="shared" si="169"/>
        <v>3.7363841164995547E-4</v>
      </c>
      <c r="M167" s="128">
        <f t="shared" si="169"/>
        <v>1.0496134225847469E-3</v>
      </c>
      <c r="N167" s="129">
        <f t="shared" si="169"/>
        <v>1.0440736584422603E-3</v>
      </c>
      <c r="O167" s="127">
        <f t="shared" ref="O167:W167" si="170">O103/AG39</f>
        <v>4.0559151387882493E-3</v>
      </c>
      <c r="P167" s="128" t="e">
        <f t="shared" si="170"/>
        <v>#VALUE!</v>
      </c>
      <c r="Q167" s="128" t="e">
        <f t="shared" si="170"/>
        <v>#VALUE!</v>
      </c>
      <c r="R167" s="128">
        <f t="shared" si="170"/>
        <v>1.2874061128940236E-2</v>
      </c>
      <c r="S167" s="128">
        <f t="shared" si="170"/>
        <v>4.8389894024048119E-3</v>
      </c>
      <c r="T167" s="128">
        <f t="shared" si="170"/>
        <v>5.9721814660431399E-3</v>
      </c>
      <c r="U167" s="128">
        <f t="shared" si="170"/>
        <v>4.9466108391690508E-3</v>
      </c>
      <c r="V167" s="128">
        <f t="shared" si="170"/>
        <v>1.0389670247482521E-2</v>
      </c>
      <c r="W167" s="129">
        <f t="shared" si="170"/>
        <v>9.4099942171705243E-3</v>
      </c>
      <c r="X167" s="128">
        <f t="shared" ref="X167:AF167" si="171">X103/AG39</f>
        <v>1.2206850008418418E-3</v>
      </c>
      <c r="Y167" s="128" t="e">
        <f t="shared" si="171"/>
        <v>#VALUE!</v>
      </c>
      <c r="Z167" s="128" t="e">
        <f t="shared" si="171"/>
        <v>#VALUE!</v>
      </c>
      <c r="AA167" s="128">
        <f t="shared" si="171"/>
        <v>2.2335165868719365E-3</v>
      </c>
      <c r="AB167" s="128">
        <f t="shared" si="171"/>
        <v>1.7149273617825347E-3</v>
      </c>
      <c r="AC167" s="128">
        <f t="shared" si="171"/>
        <v>1.4494515187386775E-3</v>
      </c>
      <c r="AD167" s="128">
        <f t="shared" si="171"/>
        <v>1.090283560509727E-3</v>
      </c>
      <c r="AE167" s="128">
        <f t="shared" si="171"/>
        <v>2.6277305387035284E-3</v>
      </c>
      <c r="AF167" s="129">
        <f t="shared" si="171"/>
        <v>1.5254579087683373E-3</v>
      </c>
      <c r="AG167" s="128"/>
      <c r="AH167" s="128"/>
      <c r="AI167" s="128"/>
      <c r="AJ167" s="128"/>
      <c r="AK167" s="128"/>
      <c r="AL167" s="128"/>
      <c r="AM167" s="128"/>
      <c r="AN167" s="128"/>
      <c r="AO167" s="128"/>
    </row>
    <row r="168" spans="1:41" x14ac:dyDescent="0.2">
      <c r="A168" s="189"/>
      <c r="B168" s="96">
        <v>6</v>
      </c>
      <c r="C168" s="122">
        <v>32</v>
      </c>
      <c r="D168" s="94" t="s">
        <v>116</v>
      </c>
      <c r="E168" s="110" t="s">
        <v>120</v>
      </c>
      <c r="F168" s="127" t="e">
        <f t="shared" ref="F168:N168" si="172">F104/AG40</f>
        <v>#VALUE!</v>
      </c>
      <c r="G168" s="128">
        <f t="shared" si="172"/>
        <v>1.8828454354997577E-3</v>
      </c>
      <c r="H168" s="128">
        <f t="shared" si="172"/>
        <v>2.1840794199647668E-3</v>
      </c>
      <c r="I168" s="128">
        <f t="shared" si="172"/>
        <v>2.7149058738214684E-3</v>
      </c>
      <c r="J168" s="128">
        <f t="shared" si="172"/>
        <v>3.973923824303658E-4</v>
      </c>
      <c r="K168" s="128">
        <f t="shared" si="172"/>
        <v>4.3694343752124614E-4</v>
      </c>
      <c r="L168" s="128" t="e">
        <f t="shared" si="172"/>
        <v>#VALUE!</v>
      </c>
      <c r="M168" s="128">
        <f t="shared" si="172"/>
        <v>5.3726369897898619E-4</v>
      </c>
      <c r="N168" s="129">
        <f t="shared" si="172"/>
        <v>1.0447184347376537E-3</v>
      </c>
      <c r="O168" s="127" t="e">
        <f t="shared" ref="O168:W168" si="173">O104/AG40</f>
        <v>#VALUE!</v>
      </c>
      <c r="P168" s="128">
        <f t="shared" si="173"/>
        <v>1.7915196356086193E-2</v>
      </c>
      <c r="Q168" s="128">
        <f t="shared" si="173"/>
        <v>3.9332117612333947E-2</v>
      </c>
      <c r="R168" s="128">
        <f t="shared" si="173"/>
        <v>2.5054067997315729E-2</v>
      </c>
      <c r="S168" s="128">
        <f t="shared" si="173"/>
        <v>4.1724767193365413E-3</v>
      </c>
      <c r="T168" s="128">
        <f t="shared" si="173"/>
        <v>5.38016918379405E-3</v>
      </c>
      <c r="U168" s="128" t="e">
        <f t="shared" si="173"/>
        <v>#VALUE!</v>
      </c>
      <c r="V168" s="128">
        <f t="shared" si="173"/>
        <v>8.5843536831330999E-3</v>
      </c>
      <c r="W168" s="129">
        <f t="shared" si="173"/>
        <v>9.0060974377633284E-3</v>
      </c>
      <c r="X168" s="128" t="e">
        <f t="shared" ref="X168:AF168" si="174">X104/AG40</f>
        <v>#VALUE!</v>
      </c>
      <c r="Y168" s="128">
        <f t="shared" si="174"/>
        <v>5.2778096393900206E-3</v>
      </c>
      <c r="Z168" s="128">
        <f t="shared" si="174"/>
        <v>5.2068598106125982E-3</v>
      </c>
      <c r="AA168" s="128">
        <f t="shared" si="174"/>
        <v>5.014883898161778E-3</v>
      </c>
      <c r="AB168" s="128">
        <f t="shared" si="174"/>
        <v>2.9761431130968574E-4</v>
      </c>
      <c r="AC168" s="128">
        <f t="shared" si="174"/>
        <v>1.0447565507749966E-3</v>
      </c>
      <c r="AD168" s="128" t="e">
        <f t="shared" si="174"/>
        <v>#VALUE!</v>
      </c>
      <c r="AE168" s="128">
        <f t="shared" si="174"/>
        <v>1.8817230103373845E-3</v>
      </c>
      <c r="AF168" s="129">
        <f t="shared" si="174"/>
        <v>1.4223988254648988E-3</v>
      </c>
      <c r="AG168" s="128"/>
      <c r="AH168" s="128"/>
      <c r="AI168" s="128"/>
      <c r="AJ168" s="128"/>
      <c r="AK168" s="128"/>
      <c r="AL168" s="128"/>
      <c r="AM168" s="128"/>
      <c r="AN168" s="128"/>
      <c r="AO168" s="128"/>
    </row>
    <row r="169" spans="1:41" x14ac:dyDescent="0.2">
      <c r="A169" s="189"/>
      <c r="B169" s="96">
        <v>7</v>
      </c>
      <c r="C169" s="96">
        <v>40</v>
      </c>
      <c r="D169" s="111" t="s">
        <v>116</v>
      </c>
      <c r="E169" s="111" t="s">
        <v>120</v>
      </c>
      <c r="F169" s="127">
        <f t="shared" ref="F169:N169" si="175">F105/AG41</f>
        <v>1.5497756039080214E-4</v>
      </c>
      <c r="G169" s="128">
        <f t="shared" si="175"/>
        <v>1.3021251177306702E-3</v>
      </c>
      <c r="H169" s="128" t="e">
        <f t="shared" si="175"/>
        <v>#VALUE!</v>
      </c>
      <c r="I169" s="128">
        <f t="shared" si="175"/>
        <v>1.1323979068642519E-3</v>
      </c>
      <c r="J169" s="128" t="e">
        <f t="shared" si="175"/>
        <v>#VALUE!</v>
      </c>
      <c r="K169" s="128">
        <f t="shared" si="175"/>
        <v>1.5873715648498574E-4</v>
      </c>
      <c r="L169" s="128">
        <f t="shared" si="175"/>
        <v>2.5121909853883921E-4</v>
      </c>
      <c r="M169" s="128">
        <f t="shared" si="175"/>
        <v>2.9577326293842639E-4</v>
      </c>
      <c r="N169" s="129">
        <f t="shared" si="175"/>
        <v>8.1322080328465713E-4</v>
      </c>
      <c r="O169" s="127">
        <f t="shared" ref="O169:W169" si="176">O105/AG41</f>
        <v>2.5178482229815929E-3</v>
      </c>
      <c r="P169" s="128">
        <f t="shared" si="176"/>
        <v>2.6622160210241025E-2</v>
      </c>
      <c r="Q169" s="128" t="e">
        <f t="shared" si="176"/>
        <v>#VALUE!</v>
      </c>
      <c r="R169" s="128">
        <f t="shared" si="176"/>
        <v>1.1379590997841343E-2</v>
      </c>
      <c r="S169" s="128" t="e">
        <f t="shared" si="176"/>
        <v>#VALUE!</v>
      </c>
      <c r="T169" s="128">
        <f t="shared" si="176"/>
        <v>2.3125844752152993E-3</v>
      </c>
      <c r="U169" s="128">
        <f t="shared" si="176"/>
        <v>3.7855497627041347E-3</v>
      </c>
      <c r="V169" s="128">
        <f t="shared" si="176"/>
        <v>4.1948930602662736E-3</v>
      </c>
      <c r="W169" s="129">
        <f t="shared" si="176"/>
        <v>1.1093767882362019E-2</v>
      </c>
      <c r="X169" s="128">
        <f t="shared" ref="X169:AF169" si="177">X105/AG41</f>
        <v>3.7030758681690041E-4</v>
      </c>
      <c r="Y169" s="128">
        <f t="shared" si="177"/>
        <v>5.9888055754096226E-3</v>
      </c>
      <c r="Z169" s="128" t="e">
        <f t="shared" si="177"/>
        <v>#VALUE!</v>
      </c>
      <c r="AA169" s="128">
        <f t="shared" si="177"/>
        <v>1.4570436324565074E-3</v>
      </c>
      <c r="AB169" s="128" t="e">
        <f t="shared" si="177"/>
        <v>#VALUE!</v>
      </c>
      <c r="AC169" s="128">
        <f t="shared" si="177"/>
        <v>3.5500486947031049E-4</v>
      </c>
      <c r="AD169" s="128">
        <f t="shared" si="177"/>
        <v>6.2123181420193838E-4</v>
      </c>
      <c r="AE169" s="128">
        <f t="shared" si="177"/>
        <v>6.7868613607146298E-4</v>
      </c>
      <c r="AF169" s="129">
        <f t="shared" si="177"/>
        <v>1.2437695671371235E-3</v>
      </c>
      <c r="AG169" s="128"/>
      <c r="AH169" s="128"/>
      <c r="AI169" s="128"/>
      <c r="AJ169" s="128"/>
      <c r="AK169" s="128"/>
      <c r="AL169" s="128"/>
      <c r="AM169" s="128"/>
      <c r="AN169" s="128"/>
      <c r="AO169" s="128"/>
    </row>
    <row r="170" spans="1:41" x14ac:dyDescent="0.2">
      <c r="A170" s="189"/>
      <c r="B170" s="96">
        <v>8</v>
      </c>
      <c r="C170" s="122">
        <v>41</v>
      </c>
      <c r="D170" s="94" t="s">
        <v>116</v>
      </c>
      <c r="E170" s="110" t="s">
        <v>120</v>
      </c>
      <c r="F170" s="127">
        <f t="shared" ref="F170:N170" si="178">F106/AG42</f>
        <v>1.5104214193871398E-4</v>
      </c>
      <c r="G170" s="128" t="e">
        <f t="shared" si="178"/>
        <v>#VALUE!</v>
      </c>
      <c r="H170" s="128">
        <f t="shared" si="178"/>
        <v>8.0534282874839111E-4</v>
      </c>
      <c r="I170" s="128" t="e">
        <f t="shared" si="178"/>
        <v>#VALUE!</v>
      </c>
      <c r="J170" s="128">
        <f t="shared" si="178"/>
        <v>1.6619742298731261E-4</v>
      </c>
      <c r="K170" s="128">
        <f t="shared" si="178"/>
        <v>1.9458597725756374E-4</v>
      </c>
      <c r="L170" s="128">
        <f t="shared" si="178"/>
        <v>4.2218883199768807E-4</v>
      </c>
      <c r="M170" s="128">
        <f t="shared" si="178"/>
        <v>2.9172720448780487E-4</v>
      </c>
      <c r="N170" s="129">
        <f t="shared" si="178"/>
        <v>5.8772625337702856E-4</v>
      </c>
      <c r="O170" s="127">
        <f t="shared" ref="O170:W170" si="179">O106/AG42</f>
        <v>1.8752023967520315E-3</v>
      </c>
      <c r="P170" s="128" t="e">
        <f t="shared" si="179"/>
        <v>#VALUE!</v>
      </c>
      <c r="Q170" s="128">
        <f t="shared" si="179"/>
        <v>1.3055893025699533E-2</v>
      </c>
      <c r="R170" s="128" t="e">
        <f t="shared" si="179"/>
        <v>#VALUE!</v>
      </c>
      <c r="S170" s="128">
        <f t="shared" si="179"/>
        <v>2.1123743260093313E-3</v>
      </c>
      <c r="T170" s="128">
        <f t="shared" si="179"/>
        <v>2.8724045549339775E-3</v>
      </c>
      <c r="U170" s="128">
        <f t="shared" si="179"/>
        <v>6.9424592473367732E-3</v>
      </c>
      <c r="V170" s="128">
        <f t="shared" si="179"/>
        <v>4.6922828212733322E-3</v>
      </c>
      <c r="W170" s="129">
        <f t="shared" si="179"/>
        <v>1.0595728037470574E-2</v>
      </c>
      <c r="X170" s="128">
        <f t="shared" ref="X170:AF170" si="180">X106/AG42</f>
        <v>5.9291692002280412E-4</v>
      </c>
      <c r="Y170" s="128" t="e">
        <f t="shared" si="180"/>
        <v>#VALUE!</v>
      </c>
      <c r="Z170" s="128">
        <f t="shared" si="180"/>
        <v>2.0939720510687139E-3</v>
      </c>
      <c r="AA170" s="128" t="e">
        <f t="shared" si="180"/>
        <v>#VALUE!</v>
      </c>
      <c r="AB170" s="128">
        <f t="shared" si="180"/>
        <v>2.6095090676709113E-4</v>
      </c>
      <c r="AC170" s="128">
        <f t="shared" si="180"/>
        <v>7.1421124342884682E-4</v>
      </c>
      <c r="AD170" s="128">
        <f t="shared" si="180"/>
        <v>1.094162882766961E-3</v>
      </c>
      <c r="AE170" s="128">
        <f t="shared" si="180"/>
        <v>7.1266560799519848E-4</v>
      </c>
      <c r="AF170" s="129">
        <f t="shared" si="180"/>
        <v>1.6641219630700382E-3</v>
      </c>
      <c r="AG170" s="128"/>
      <c r="AH170" s="128"/>
      <c r="AI170" s="128"/>
      <c r="AJ170" s="128"/>
      <c r="AK170" s="128"/>
      <c r="AL170" s="128"/>
      <c r="AM170" s="128"/>
      <c r="AN170" s="128"/>
      <c r="AO170" s="128"/>
    </row>
    <row r="171" spans="1:41" x14ac:dyDescent="0.2">
      <c r="A171" s="189"/>
      <c r="B171" s="96">
        <v>9</v>
      </c>
      <c r="C171" s="96">
        <v>43</v>
      </c>
      <c r="D171" s="94" t="s">
        <v>116</v>
      </c>
      <c r="E171" s="94" t="s">
        <v>119</v>
      </c>
      <c r="F171" s="127" t="e">
        <f t="shared" ref="F171:N171" si="181">F107/AG43</f>
        <v>#VALUE!</v>
      </c>
      <c r="G171" s="128">
        <f t="shared" si="181"/>
        <v>7.1598751011794806E-4</v>
      </c>
      <c r="H171" s="128">
        <f t="shared" si="181"/>
        <v>7.1147235898118483E-4</v>
      </c>
      <c r="I171" s="128">
        <f t="shared" si="181"/>
        <v>1.4081682486163307E-3</v>
      </c>
      <c r="J171" s="128" t="e">
        <f t="shared" si="181"/>
        <v>#VALUE!</v>
      </c>
      <c r="K171" s="128">
        <f t="shared" si="181"/>
        <v>2.1289261379234058E-4</v>
      </c>
      <c r="L171" s="128">
        <f t="shared" si="181"/>
        <v>4.4250383540176167E-4</v>
      </c>
      <c r="M171" s="128">
        <f t="shared" si="181"/>
        <v>4.8518552452406238E-4</v>
      </c>
      <c r="N171" s="129">
        <f t="shared" si="181"/>
        <v>6.7295689096254978E-4</v>
      </c>
      <c r="O171" s="127" t="e">
        <f t="shared" ref="O171:W171" si="182">O107/AG43</f>
        <v>#VALUE!</v>
      </c>
      <c r="P171" s="128">
        <f t="shared" si="182"/>
        <v>1.5332315239380744E-2</v>
      </c>
      <c r="Q171" s="128">
        <f t="shared" si="182"/>
        <v>9.5086285437133902E-3</v>
      </c>
      <c r="R171" s="128">
        <f t="shared" si="182"/>
        <v>1.0434181855970916E-2</v>
      </c>
      <c r="S171" s="128" t="e">
        <f t="shared" si="182"/>
        <v>#VALUE!</v>
      </c>
      <c r="T171" s="128">
        <f t="shared" si="182"/>
        <v>2.6223320669570256E-3</v>
      </c>
      <c r="U171" s="128">
        <f t="shared" si="182"/>
        <v>6.5684564179432541E-3</v>
      </c>
      <c r="V171" s="128">
        <f t="shared" si="182"/>
        <v>6.7165635116741883E-3</v>
      </c>
      <c r="W171" s="129">
        <f t="shared" si="182"/>
        <v>7.1428438191054244E-3</v>
      </c>
      <c r="X171" s="128" t="e">
        <f t="shared" ref="X171:AF171" si="183">X107/AG43</f>
        <v>#VALUE!</v>
      </c>
      <c r="Y171" s="128">
        <f t="shared" si="183"/>
        <v>5.9454988788417819E-3</v>
      </c>
      <c r="Z171" s="128">
        <f t="shared" si="183"/>
        <v>1.672374418201829E-3</v>
      </c>
      <c r="AA171" s="128">
        <f t="shared" si="183"/>
        <v>2.0504715034458695E-3</v>
      </c>
      <c r="AB171" s="128" t="e">
        <f t="shared" si="183"/>
        <v>#VALUE!</v>
      </c>
      <c r="AC171" s="128">
        <f t="shared" si="183"/>
        <v>4.6882563403867527E-4</v>
      </c>
      <c r="AD171" s="128">
        <f t="shared" si="183"/>
        <v>1.0831993025477642E-3</v>
      </c>
      <c r="AE171" s="128">
        <f t="shared" si="183"/>
        <v>9.3371233071587207E-4</v>
      </c>
      <c r="AF171" s="129">
        <f t="shared" si="183"/>
        <v>1.145444138429223E-3</v>
      </c>
      <c r="AG171" s="128"/>
      <c r="AH171" s="128"/>
      <c r="AI171" s="128"/>
      <c r="AJ171" s="128"/>
      <c r="AK171" s="128"/>
      <c r="AL171" s="128"/>
      <c r="AM171" s="128"/>
      <c r="AN171" s="128"/>
      <c r="AO171" s="128"/>
    </row>
    <row r="172" spans="1:41" x14ac:dyDescent="0.2">
      <c r="A172" s="189"/>
      <c r="B172" s="96">
        <v>10</v>
      </c>
      <c r="C172" s="122">
        <v>52</v>
      </c>
      <c r="D172" s="94" t="s">
        <v>116</v>
      </c>
      <c r="E172" s="110" t="s">
        <v>120</v>
      </c>
      <c r="F172" s="127">
        <f t="shared" ref="F172:N172" si="184">F108/AG44</f>
        <v>1.858030180308183E-4</v>
      </c>
      <c r="G172" s="128" t="e">
        <f t="shared" si="184"/>
        <v>#VALUE!</v>
      </c>
      <c r="H172" s="128">
        <f t="shared" si="184"/>
        <v>5.9055370979842951E-4</v>
      </c>
      <c r="I172" s="128">
        <f t="shared" si="184"/>
        <v>1.2962360655516725E-3</v>
      </c>
      <c r="J172" s="128">
        <f t="shared" si="184"/>
        <v>1.3912667896635406E-4</v>
      </c>
      <c r="K172" s="128">
        <f t="shared" si="184"/>
        <v>2.4564865219529625E-4</v>
      </c>
      <c r="L172" s="128" t="e">
        <f t="shared" si="184"/>
        <v>#VALUE!</v>
      </c>
      <c r="M172" s="128">
        <f t="shared" si="184"/>
        <v>3.6281659076102014E-4</v>
      </c>
      <c r="N172" s="129">
        <f t="shared" si="184"/>
        <v>8.951462064717172E-4</v>
      </c>
      <c r="O172" s="127">
        <f t="shared" ref="O172:W172" si="185">O108/AG44</f>
        <v>3.0760415879872824E-3</v>
      </c>
      <c r="P172" s="128" t="e">
        <f t="shared" si="185"/>
        <v>#VALUE!</v>
      </c>
      <c r="Q172" s="128">
        <f t="shared" si="185"/>
        <v>9.4501244443256378E-3</v>
      </c>
      <c r="R172" s="128">
        <f t="shared" si="185"/>
        <v>1.4661781319448865E-2</v>
      </c>
      <c r="S172" s="128">
        <f t="shared" si="185"/>
        <v>2.2184638336398017E-3</v>
      </c>
      <c r="T172" s="128">
        <f t="shared" si="185"/>
        <v>3.7860628777473034E-3</v>
      </c>
      <c r="U172" s="128" t="e">
        <f t="shared" si="185"/>
        <v>#VALUE!</v>
      </c>
      <c r="V172" s="128">
        <f t="shared" si="185"/>
        <v>6.0232295309068018E-3</v>
      </c>
      <c r="W172" s="129">
        <f t="shared" si="185"/>
        <v>1.0726609010969326E-2</v>
      </c>
      <c r="X172" s="128">
        <f t="shared" ref="X172:AF172" si="186">X108/AG44</f>
        <v>4.5087332721179256E-4</v>
      </c>
      <c r="Y172" s="128" t="e">
        <f t="shared" si="186"/>
        <v>#VALUE!</v>
      </c>
      <c r="Z172" s="128">
        <f t="shared" si="186"/>
        <v>1.8487643946455581E-3</v>
      </c>
      <c r="AA172" s="128">
        <f t="shared" si="186"/>
        <v>2.3354996027900614E-3</v>
      </c>
      <c r="AB172" s="128">
        <f t="shared" si="186"/>
        <v>3.2349335362072163E-4</v>
      </c>
      <c r="AC172" s="128">
        <f t="shared" si="186"/>
        <v>4.5165755802986467E-4</v>
      </c>
      <c r="AD172" s="128" t="e">
        <f t="shared" si="186"/>
        <v>#VALUE!</v>
      </c>
      <c r="AE172" s="128">
        <f t="shared" si="186"/>
        <v>4.5179099231013687E-4</v>
      </c>
      <c r="AF172" s="129">
        <f t="shared" si="186"/>
        <v>1.1876594637054881E-3</v>
      </c>
      <c r="AG172" s="128"/>
      <c r="AH172" s="128"/>
      <c r="AI172" s="128"/>
      <c r="AJ172" s="128"/>
      <c r="AK172" s="128"/>
      <c r="AL172" s="128"/>
      <c r="AM172" s="128"/>
      <c r="AN172" s="128"/>
      <c r="AO172" s="128"/>
    </row>
    <row r="173" spans="1:41" x14ac:dyDescent="0.2">
      <c r="A173" s="189"/>
      <c r="B173" s="96">
        <v>11</v>
      </c>
      <c r="C173" s="96">
        <v>57</v>
      </c>
      <c r="D173" s="94" t="s">
        <v>116</v>
      </c>
      <c r="E173" s="94" t="s">
        <v>117</v>
      </c>
      <c r="F173" s="127">
        <f t="shared" ref="F173:N173" si="187">F109/AG45</f>
        <v>1.7812895286927426E-4</v>
      </c>
      <c r="G173" s="128">
        <f t="shared" si="187"/>
        <v>1.5608480066684983E-3</v>
      </c>
      <c r="H173" s="128">
        <f t="shared" si="187"/>
        <v>6.4088466415798044E-4</v>
      </c>
      <c r="I173" s="128">
        <f t="shared" si="187"/>
        <v>9.2726044396312674E-4</v>
      </c>
      <c r="J173" s="128" t="e">
        <f t="shared" si="187"/>
        <v>#VALUE!</v>
      </c>
      <c r="K173" s="128">
        <f t="shared" si="187"/>
        <v>2.5706689592968474E-4</v>
      </c>
      <c r="L173" s="128" t="e">
        <f t="shared" si="187"/>
        <v>#VALUE!</v>
      </c>
      <c r="M173" s="128">
        <f t="shared" si="187"/>
        <v>5.3652243239729017E-4</v>
      </c>
      <c r="N173" s="129">
        <f t="shared" si="187"/>
        <v>7.8313155912055417E-4</v>
      </c>
      <c r="O173" s="127">
        <f t="shared" ref="O173:W173" si="188">O109/AG45</f>
        <v>1.6045677074023872E-3</v>
      </c>
      <c r="P173" s="128">
        <f t="shared" si="188"/>
        <v>1.4672600904757973E-2</v>
      </c>
      <c r="Q173" s="128">
        <f t="shared" si="188"/>
        <v>9.9453420396315266E-3</v>
      </c>
      <c r="R173" s="128">
        <f t="shared" si="188"/>
        <v>8.2633792488760321E-3</v>
      </c>
      <c r="S173" s="128" t="e">
        <f t="shared" si="188"/>
        <v>#VALUE!</v>
      </c>
      <c r="T173" s="128">
        <f t="shared" si="188"/>
        <v>2.5892904489817721E-3</v>
      </c>
      <c r="U173" s="128" t="e">
        <f t="shared" si="188"/>
        <v>#VALUE!</v>
      </c>
      <c r="V173" s="128">
        <f t="shared" si="188"/>
        <v>6.8118979679591919E-3</v>
      </c>
      <c r="W173" s="129">
        <f t="shared" si="188"/>
        <v>9.7703054443725786E-3</v>
      </c>
      <c r="X173" s="128">
        <f t="shared" ref="X173:AF173" si="189">X109/AG45</f>
        <v>5.6431821168401663E-4</v>
      </c>
      <c r="Y173" s="128">
        <f t="shared" si="189"/>
        <v>3.2607684837850314E-3</v>
      </c>
      <c r="Z173" s="128">
        <f t="shared" si="189"/>
        <v>1.0074662047986575E-3</v>
      </c>
      <c r="AA173" s="128">
        <f t="shared" si="189"/>
        <v>2.020272919237078E-3</v>
      </c>
      <c r="AB173" s="128" t="e">
        <f t="shared" si="189"/>
        <v>#VALUE!</v>
      </c>
      <c r="AC173" s="128">
        <f t="shared" si="189"/>
        <v>6.7805080634288908E-4</v>
      </c>
      <c r="AD173" s="128" t="e">
        <f t="shared" si="189"/>
        <v>#VALUE!</v>
      </c>
      <c r="AE173" s="128">
        <f t="shared" si="189"/>
        <v>6.9170041531150042E-4</v>
      </c>
      <c r="AF173" s="129">
        <f t="shared" si="189"/>
        <v>1.1723997207626785E-3</v>
      </c>
      <c r="AG173" s="128"/>
      <c r="AH173" s="128"/>
      <c r="AI173" s="128"/>
      <c r="AJ173" s="128"/>
      <c r="AK173" s="128"/>
      <c r="AL173" s="128"/>
      <c r="AM173" s="128"/>
      <c r="AN173" s="128"/>
      <c r="AO173" s="128"/>
    </row>
    <row r="174" spans="1:41" x14ac:dyDescent="0.2">
      <c r="A174" s="189"/>
      <c r="B174" s="96">
        <v>12</v>
      </c>
      <c r="C174" s="96">
        <v>24</v>
      </c>
      <c r="D174" s="94" t="s">
        <v>118</v>
      </c>
      <c r="E174" s="94" t="s">
        <v>117</v>
      </c>
      <c r="F174" s="127" t="e">
        <f t="shared" ref="F174:N174" si="190">F110/AG46</f>
        <v>#VALUE!</v>
      </c>
      <c r="G174" s="128" t="e">
        <f t="shared" si="190"/>
        <v>#VALUE!</v>
      </c>
      <c r="H174" s="128">
        <f t="shared" si="190"/>
        <v>5.9249076350307011E-4</v>
      </c>
      <c r="I174" s="128">
        <f t="shared" si="190"/>
        <v>6.4689436878453748E-4</v>
      </c>
      <c r="J174" s="128">
        <f t="shared" si="190"/>
        <v>1.4499426784991471E-4</v>
      </c>
      <c r="K174" s="128">
        <f t="shared" si="190"/>
        <v>1.4508874244476328E-4</v>
      </c>
      <c r="L174" s="128">
        <f t="shared" si="190"/>
        <v>5.1719578348072553E-4</v>
      </c>
      <c r="M174" s="128">
        <f t="shared" si="190"/>
        <v>2.4020635654233957E-4</v>
      </c>
      <c r="N174" s="129">
        <f t="shared" si="190"/>
        <v>5.6271180931217655E-4</v>
      </c>
      <c r="O174" s="127" t="e">
        <f t="shared" ref="O174:W174" si="191">O110/AG46</f>
        <v>#VALUE!</v>
      </c>
      <c r="P174" s="128" t="e">
        <f t="shared" si="191"/>
        <v>#VALUE!</v>
      </c>
      <c r="Q174" s="128">
        <f t="shared" si="191"/>
        <v>9.5407494387616219E-3</v>
      </c>
      <c r="R174" s="128">
        <f t="shared" si="191"/>
        <v>8.4770692734002957E-3</v>
      </c>
      <c r="S174" s="128">
        <f t="shared" si="191"/>
        <v>2.2073209434618269E-3</v>
      </c>
      <c r="T174" s="128">
        <f t="shared" si="191"/>
        <v>2.2462144655616217E-3</v>
      </c>
      <c r="U174" s="128">
        <f t="shared" si="191"/>
        <v>6.0059203432651885E-3</v>
      </c>
      <c r="V174" s="128">
        <f t="shared" si="191"/>
        <v>3.4196114765260134E-3</v>
      </c>
      <c r="W174" s="129">
        <f t="shared" si="191"/>
        <v>7.8120352414056404E-3</v>
      </c>
      <c r="X174" s="128" t="e">
        <f t="shared" ref="X174:AF174" si="192">X110/AG46</f>
        <v>#VALUE!</v>
      </c>
      <c r="Y174" s="128" t="e">
        <f t="shared" si="192"/>
        <v>#VALUE!</v>
      </c>
      <c r="Z174" s="128">
        <f t="shared" si="192"/>
        <v>1.2054220798542749E-3</v>
      </c>
      <c r="AA174" s="128">
        <f t="shared" si="192"/>
        <v>1.2146423745069354E-3</v>
      </c>
      <c r="AB174" s="128">
        <f t="shared" si="192"/>
        <v>2.1167231634894773E-4</v>
      </c>
      <c r="AC174" s="128">
        <f t="shared" si="192"/>
        <v>2.8144886199511641E-4</v>
      </c>
      <c r="AD174" s="128">
        <f t="shared" si="192"/>
        <v>1.3668029235914566E-3</v>
      </c>
      <c r="AE174" s="128">
        <f t="shared" si="192"/>
        <v>5.0653381503626828E-4</v>
      </c>
      <c r="AF174" s="129">
        <f t="shared" si="192"/>
        <v>9.8460665894120939E-4</v>
      </c>
      <c r="AG174" s="128"/>
      <c r="AH174" s="128"/>
      <c r="AI174" s="128"/>
      <c r="AJ174" s="128"/>
      <c r="AK174" s="128"/>
      <c r="AL174" s="128"/>
      <c r="AM174" s="128"/>
      <c r="AN174" s="128"/>
      <c r="AO174" s="128"/>
    </row>
    <row r="175" spans="1:41" x14ac:dyDescent="0.2">
      <c r="A175" s="189"/>
      <c r="B175" s="96">
        <v>13</v>
      </c>
      <c r="C175" s="122">
        <v>25</v>
      </c>
      <c r="D175" s="94" t="s">
        <v>118</v>
      </c>
      <c r="E175" s="110" t="s">
        <v>120</v>
      </c>
      <c r="F175" s="127">
        <f t="shared" ref="F175:N175" si="193">F111/AG47</f>
        <v>2.2651253013154728E-4</v>
      </c>
      <c r="G175" s="128">
        <f t="shared" si="193"/>
        <v>9.5015203138250446E-4</v>
      </c>
      <c r="H175" s="128" t="e">
        <f t="shared" si="193"/>
        <v>#VALUE!</v>
      </c>
      <c r="I175" s="128">
        <f t="shared" si="193"/>
        <v>1.5763656365952656E-3</v>
      </c>
      <c r="J175" s="128" t="e">
        <f t="shared" si="193"/>
        <v>#VALUE!</v>
      </c>
      <c r="K175" s="128">
        <f t="shared" si="193"/>
        <v>3.1689690634672819E-4</v>
      </c>
      <c r="L175" s="128">
        <f t="shared" si="193"/>
        <v>9.4816817263273774E-4</v>
      </c>
      <c r="M175" s="128">
        <f t="shared" si="193"/>
        <v>7.5832042365263656E-4</v>
      </c>
      <c r="N175" s="129">
        <f t="shared" si="193"/>
        <v>9.0128255495644494E-4</v>
      </c>
      <c r="O175" s="127">
        <f t="shared" ref="O175:W175" si="194">O111/AG47</f>
        <v>3.1904701114857511E-3</v>
      </c>
      <c r="P175" s="128">
        <f t="shared" si="194"/>
        <v>1.1791487133831305E-2</v>
      </c>
      <c r="Q175" s="128" t="e">
        <f t="shared" si="194"/>
        <v>#VALUE!</v>
      </c>
      <c r="R175" s="128">
        <f t="shared" si="194"/>
        <v>1.5018569382299504E-2</v>
      </c>
      <c r="S175" s="128" t="e">
        <f t="shared" si="194"/>
        <v>#VALUE!</v>
      </c>
      <c r="T175" s="128">
        <f t="shared" si="194"/>
        <v>3.7634343451924943E-3</v>
      </c>
      <c r="U175" s="128">
        <f t="shared" si="194"/>
        <v>9.3585877565028844E-3</v>
      </c>
      <c r="V175" s="128">
        <f t="shared" si="194"/>
        <v>7.0118793573674598E-3</v>
      </c>
      <c r="W175" s="129">
        <f t="shared" si="194"/>
        <v>1.1522666414005171E-2</v>
      </c>
      <c r="X175" s="128">
        <f t="shared" ref="X175:AF175" si="195">X111/AG47</f>
        <v>9.7289016410596679E-4</v>
      </c>
      <c r="Y175" s="128">
        <f t="shared" si="195"/>
        <v>4.9179296354468242E-3</v>
      </c>
      <c r="Z175" s="128" t="e">
        <f t="shared" si="195"/>
        <v>#VALUE!</v>
      </c>
      <c r="AA175" s="128">
        <f t="shared" si="195"/>
        <v>3.0647552582673526E-3</v>
      </c>
      <c r="AB175" s="128" t="e">
        <f t="shared" si="195"/>
        <v>#VALUE!</v>
      </c>
      <c r="AC175" s="128">
        <f t="shared" si="195"/>
        <v>6.8716387716630787E-4</v>
      </c>
      <c r="AD175" s="128">
        <f t="shared" si="195"/>
        <v>1.6498156947826416E-3</v>
      </c>
      <c r="AE175" s="128">
        <f t="shared" si="195"/>
        <v>1.1649586556725046E-3</v>
      </c>
      <c r="AF175" s="129">
        <f t="shared" si="195"/>
        <v>1.5054731458483174E-3</v>
      </c>
      <c r="AG175" s="128"/>
      <c r="AH175" s="128"/>
      <c r="AI175" s="128"/>
      <c r="AJ175" s="128"/>
      <c r="AK175" s="128"/>
      <c r="AL175" s="128"/>
      <c r="AM175" s="128"/>
      <c r="AN175" s="128"/>
      <c r="AO175" s="128"/>
    </row>
    <row r="176" spans="1:41" x14ac:dyDescent="0.2">
      <c r="A176" s="189"/>
      <c r="B176" s="96">
        <v>14</v>
      </c>
      <c r="C176" s="96">
        <v>26</v>
      </c>
      <c r="D176" s="94" t="s">
        <v>118</v>
      </c>
      <c r="E176" s="94" t="s">
        <v>117</v>
      </c>
      <c r="F176" s="127" t="e">
        <f t="shared" ref="F176:N176" si="196">F112/AG48</f>
        <v>#VALUE!</v>
      </c>
      <c r="G176" s="128" t="e">
        <f t="shared" si="196"/>
        <v>#VALUE!</v>
      </c>
      <c r="H176" s="128">
        <f t="shared" si="196"/>
        <v>1.092184877869599E-3</v>
      </c>
      <c r="I176" s="128">
        <f t="shared" si="196"/>
        <v>1.031740373851036E-3</v>
      </c>
      <c r="J176" s="128">
        <f t="shared" si="196"/>
        <v>1.5313855710790919E-4</v>
      </c>
      <c r="K176" s="128">
        <f t="shared" si="196"/>
        <v>1.7772202039095008E-4</v>
      </c>
      <c r="L176" s="128">
        <f t="shared" si="196"/>
        <v>3.4345559427949004E-4</v>
      </c>
      <c r="M176" s="128">
        <f t="shared" si="196"/>
        <v>5.6253224558330708E-4</v>
      </c>
      <c r="N176" s="129">
        <f t="shared" si="196"/>
        <v>1.1622161545477539E-3</v>
      </c>
      <c r="O176" s="127" t="e">
        <f t="shared" ref="O176:W176" si="197">O112/AG48</f>
        <v>#VALUE!</v>
      </c>
      <c r="P176" s="128" t="e">
        <f t="shared" si="197"/>
        <v>#VALUE!</v>
      </c>
      <c r="Q176" s="128">
        <f t="shared" si="197"/>
        <v>1.3585031071445637E-2</v>
      </c>
      <c r="R176" s="128">
        <f t="shared" si="197"/>
        <v>1.5264741756012796E-2</v>
      </c>
      <c r="S176" s="128">
        <f t="shared" si="197"/>
        <v>1.7304132160918411E-3</v>
      </c>
      <c r="T176" s="128">
        <f t="shared" si="197"/>
        <v>2.3856230468636279E-3</v>
      </c>
      <c r="U176" s="128">
        <f t="shared" si="197"/>
        <v>7.4238517255120614E-3</v>
      </c>
      <c r="V176" s="128">
        <f t="shared" si="197"/>
        <v>6.416197282563616E-3</v>
      </c>
      <c r="W176" s="129">
        <f t="shared" si="197"/>
        <v>1.0584904603905923E-2</v>
      </c>
      <c r="X176" s="128" t="e">
        <f t="shared" ref="X176:AF176" si="198">X112/AG48</f>
        <v>#VALUE!</v>
      </c>
      <c r="Y176" s="128" t="e">
        <f t="shared" si="198"/>
        <v>#VALUE!</v>
      </c>
      <c r="Z176" s="128">
        <f t="shared" si="198"/>
        <v>1.3669707759614224E-3</v>
      </c>
      <c r="AA176" s="128">
        <f t="shared" si="198"/>
        <v>3.4687593811163564E-3</v>
      </c>
      <c r="AB176" s="128">
        <f t="shared" si="198"/>
        <v>3.868013058074399E-4</v>
      </c>
      <c r="AC176" s="128">
        <f t="shared" si="198"/>
        <v>7.91825707350689E-4</v>
      </c>
      <c r="AD176" s="128">
        <f t="shared" si="198"/>
        <v>1.3897152480310802E-3</v>
      </c>
      <c r="AE176" s="128">
        <f t="shared" si="198"/>
        <v>1.0097540174338069E-3</v>
      </c>
      <c r="AF176" s="129">
        <f t="shared" si="198"/>
        <v>1.8077749301009176E-3</v>
      </c>
      <c r="AG176" s="128"/>
      <c r="AH176" s="128"/>
      <c r="AI176" s="128"/>
      <c r="AJ176" s="128"/>
      <c r="AK176" s="128"/>
      <c r="AL176" s="128"/>
      <c r="AM176" s="128"/>
      <c r="AN176" s="128"/>
      <c r="AO176" s="128"/>
    </row>
    <row r="177" spans="1:41" x14ac:dyDescent="0.2">
      <c r="A177" s="189"/>
      <c r="B177" s="96">
        <v>15</v>
      </c>
      <c r="C177" s="96">
        <v>29</v>
      </c>
      <c r="D177" s="94" t="s">
        <v>118</v>
      </c>
      <c r="E177" s="94" t="s">
        <v>119</v>
      </c>
      <c r="F177" s="127" t="e">
        <f t="shared" ref="F177:N177" si="199">F113/AG49</f>
        <v>#VALUE!</v>
      </c>
      <c r="G177" s="128" t="e">
        <f t="shared" si="199"/>
        <v>#VALUE!</v>
      </c>
      <c r="H177" s="128" t="e">
        <f t="shared" si="199"/>
        <v>#VALUE!</v>
      </c>
      <c r="I177" s="128">
        <f t="shared" si="199"/>
        <v>1.0292856068721396E-3</v>
      </c>
      <c r="J177" s="128">
        <f t="shared" si="199"/>
        <v>1.2715388614251963E-4</v>
      </c>
      <c r="K177" s="128">
        <f t="shared" si="199"/>
        <v>2.7369619848125213E-4</v>
      </c>
      <c r="L177" s="128">
        <f t="shared" si="199"/>
        <v>5.9462236018416007E-5</v>
      </c>
      <c r="M177" s="128">
        <f t="shared" si="199"/>
        <v>5.1001465311470754E-4</v>
      </c>
      <c r="N177" s="129">
        <f t="shared" si="199"/>
        <v>5.8564482426450145E-4</v>
      </c>
      <c r="O177" s="127" t="e">
        <f t="shared" ref="O177:W177" si="200">O113/AG49</f>
        <v>#VALUE!</v>
      </c>
      <c r="P177" s="128" t="e">
        <f t="shared" si="200"/>
        <v>#VALUE!</v>
      </c>
      <c r="Q177" s="128" t="e">
        <f t="shared" si="200"/>
        <v>#VALUE!</v>
      </c>
      <c r="R177" s="128">
        <f t="shared" si="200"/>
        <v>1.0177587132534121E-2</v>
      </c>
      <c r="S177" s="128">
        <f t="shared" si="200"/>
        <v>1.4849546896909991E-3</v>
      </c>
      <c r="T177" s="128">
        <f t="shared" si="200"/>
        <v>2.9163478736846608E-3</v>
      </c>
      <c r="U177" s="128">
        <f t="shared" si="200"/>
        <v>3.9711393781855535E-3</v>
      </c>
      <c r="V177" s="128">
        <f t="shared" si="200"/>
        <v>5.4385454508286048E-3</v>
      </c>
      <c r="W177" s="129">
        <f t="shared" si="200"/>
        <v>6.7839193124660333E-3</v>
      </c>
      <c r="X177" s="128" t="e">
        <f t="shared" ref="X177:AF177" si="201">X113/AG49</f>
        <v>#VALUE!</v>
      </c>
      <c r="Y177" s="128" t="e">
        <f t="shared" si="201"/>
        <v>#VALUE!</v>
      </c>
      <c r="Z177" s="128" t="e">
        <f t="shared" si="201"/>
        <v>#VALUE!</v>
      </c>
      <c r="AA177" s="128">
        <f t="shared" si="201"/>
        <v>1.7833529079962645E-3</v>
      </c>
      <c r="AB177" s="128">
        <f t="shared" si="201"/>
        <v>3.6723049416493301E-4</v>
      </c>
      <c r="AC177" s="128">
        <f t="shared" si="201"/>
        <v>6.3654995552884803E-4</v>
      </c>
      <c r="AD177" s="128">
        <f t="shared" si="201"/>
        <v>5.6464308518202732E-4</v>
      </c>
      <c r="AE177" s="128">
        <f t="shared" si="201"/>
        <v>9.4774144220264342E-4</v>
      </c>
      <c r="AF177" s="129">
        <f t="shared" si="201"/>
        <v>1.1593108489003374E-3</v>
      </c>
      <c r="AG177" s="128"/>
      <c r="AH177" s="128"/>
      <c r="AI177" s="128"/>
      <c r="AJ177" s="128"/>
      <c r="AK177" s="128"/>
      <c r="AL177" s="128"/>
      <c r="AM177" s="128"/>
      <c r="AN177" s="128"/>
      <c r="AO177" s="128"/>
    </row>
    <row r="178" spans="1:41" x14ac:dyDescent="0.2">
      <c r="A178" s="189"/>
      <c r="B178" s="96">
        <v>16</v>
      </c>
      <c r="C178" s="96">
        <v>33</v>
      </c>
      <c r="D178" s="94" t="s">
        <v>118</v>
      </c>
      <c r="E178" s="94" t="s">
        <v>120</v>
      </c>
      <c r="F178" s="127">
        <f t="shared" ref="F178:N178" si="202">F114/AG50</f>
        <v>1.7636731114413718E-4</v>
      </c>
      <c r="G178" s="128">
        <f t="shared" si="202"/>
        <v>2.2995832383518491E-3</v>
      </c>
      <c r="H178" s="128">
        <f t="shared" si="202"/>
        <v>1.1912816645995843E-3</v>
      </c>
      <c r="I178" s="128">
        <f t="shared" si="202"/>
        <v>1.1936028535215202E-3</v>
      </c>
      <c r="J178" s="128" t="e">
        <f t="shared" si="202"/>
        <v>#VALUE!</v>
      </c>
      <c r="K178" s="128">
        <f t="shared" si="202"/>
        <v>3.278433240423661E-4</v>
      </c>
      <c r="L178" s="128" t="e">
        <f t="shared" si="202"/>
        <v>#VALUE!</v>
      </c>
      <c r="M178" s="128">
        <f t="shared" si="202"/>
        <v>5.1792593736837869E-4</v>
      </c>
      <c r="N178" s="129">
        <f t="shared" si="202"/>
        <v>1.3651850016533607E-3</v>
      </c>
      <c r="O178" s="127">
        <f t="shared" ref="O178:W178" si="203">O114/AG50</f>
        <v>2.2803137143403993E-3</v>
      </c>
      <c r="P178" s="128">
        <f t="shared" si="203"/>
        <v>1.6124485903942182E-2</v>
      </c>
      <c r="Q178" s="128">
        <f t="shared" si="203"/>
        <v>1.2928540379331591E-2</v>
      </c>
      <c r="R178" s="128">
        <f t="shared" si="203"/>
        <v>1.0218901848756668E-2</v>
      </c>
      <c r="S178" s="128" t="e">
        <f t="shared" si="203"/>
        <v>#VALUE!</v>
      </c>
      <c r="T178" s="128">
        <f t="shared" si="203"/>
        <v>3.445142317766024E-3</v>
      </c>
      <c r="U178" s="128" t="e">
        <f t="shared" si="203"/>
        <v>#VALUE!</v>
      </c>
      <c r="V178" s="128">
        <f t="shared" si="203"/>
        <v>7.1919361359726545E-3</v>
      </c>
      <c r="W178" s="129">
        <f t="shared" si="203"/>
        <v>1.6058787607523033E-2</v>
      </c>
      <c r="X178" s="128">
        <f t="shared" ref="X178:AF178" si="204">X114/AG50</f>
        <v>4.8225528685607097E-4</v>
      </c>
      <c r="Y178" s="128">
        <f t="shared" si="204"/>
        <v>2.9763850160152575E-3</v>
      </c>
      <c r="Z178" s="128">
        <f t="shared" si="204"/>
        <v>1.8869728247939395E-3</v>
      </c>
      <c r="AA178" s="128">
        <f t="shared" si="204"/>
        <v>1.8237562854681202E-3</v>
      </c>
      <c r="AB178" s="128" t="e">
        <f t="shared" si="204"/>
        <v>#VALUE!</v>
      </c>
      <c r="AC178" s="128">
        <f t="shared" si="204"/>
        <v>4.4389608590599298E-4</v>
      </c>
      <c r="AD178" s="128" t="e">
        <f t="shared" si="204"/>
        <v>#VALUE!</v>
      </c>
      <c r="AE178" s="128">
        <f t="shared" si="204"/>
        <v>9.9861708736340127E-4</v>
      </c>
      <c r="AF178" s="129">
        <f t="shared" si="204"/>
        <v>1.8289632756640817E-3</v>
      </c>
      <c r="AG178" s="128"/>
      <c r="AH178" s="128"/>
      <c r="AI178" s="128"/>
      <c r="AJ178" s="128"/>
      <c r="AK178" s="128"/>
      <c r="AL178" s="128"/>
      <c r="AM178" s="128"/>
      <c r="AN178" s="128"/>
      <c r="AO178" s="128"/>
    </row>
    <row r="179" spans="1:41" x14ac:dyDescent="0.2">
      <c r="A179" s="189"/>
      <c r="B179" s="96">
        <v>17</v>
      </c>
      <c r="C179" s="122">
        <v>34</v>
      </c>
      <c r="D179" s="110" t="s">
        <v>118</v>
      </c>
      <c r="E179" s="110" t="s">
        <v>120</v>
      </c>
      <c r="F179" s="127">
        <f t="shared" ref="F179:N179" si="205">F115/AG51</f>
        <v>4.6747153355765331E-4</v>
      </c>
      <c r="G179" s="128" t="e">
        <f t="shared" si="205"/>
        <v>#VALUE!</v>
      </c>
      <c r="H179" s="128">
        <f t="shared" si="205"/>
        <v>1.7654731252181063E-3</v>
      </c>
      <c r="I179" s="128">
        <f t="shared" si="205"/>
        <v>1.2628426726093978E-3</v>
      </c>
      <c r="J179" s="128">
        <f t="shared" si="205"/>
        <v>3.6174293501698926E-4</v>
      </c>
      <c r="K179" s="128">
        <f t="shared" si="205"/>
        <v>4.9979359501601997E-4</v>
      </c>
      <c r="L179" s="128" t="e">
        <f t="shared" si="205"/>
        <v>#VALUE!</v>
      </c>
      <c r="M179" s="128">
        <f t="shared" si="205"/>
        <v>6.4479858064566071E-4</v>
      </c>
      <c r="N179" s="129">
        <f t="shared" si="205"/>
        <v>1.356305585538832E-3</v>
      </c>
      <c r="O179" s="127">
        <f t="shared" ref="O179:W179" si="206">O115/AG51</f>
        <v>4.9466571533268895E-3</v>
      </c>
      <c r="P179" s="128" t="e">
        <f t="shared" si="206"/>
        <v>#VALUE!</v>
      </c>
      <c r="Q179" s="128">
        <f t="shared" si="206"/>
        <v>1.6172311790014098E-2</v>
      </c>
      <c r="R179" s="128">
        <f t="shared" si="206"/>
        <v>1.257516134550059E-2</v>
      </c>
      <c r="S179" s="128">
        <f t="shared" si="206"/>
        <v>3.5688628610583296E-3</v>
      </c>
      <c r="T179" s="128">
        <f t="shared" si="206"/>
        <v>6.1204194246886447E-3</v>
      </c>
      <c r="U179" s="128" t="e">
        <f t="shared" si="206"/>
        <v>#VALUE!</v>
      </c>
      <c r="V179" s="128">
        <f t="shared" si="206"/>
        <v>6.1560956488767634E-3</v>
      </c>
      <c r="W179" s="129">
        <f t="shared" si="206"/>
        <v>1.8649520229020368E-2</v>
      </c>
      <c r="X179" s="128">
        <f t="shared" ref="X179:AF179" si="207">X115/AG51</f>
        <v>9.5060250830005465E-4</v>
      </c>
      <c r="Y179" s="128" t="e">
        <f t="shared" si="207"/>
        <v>#VALUE!</v>
      </c>
      <c r="Z179" s="128">
        <f t="shared" si="207"/>
        <v>2.1178932405587132E-3</v>
      </c>
      <c r="AA179" s="128">
        <f t="shared" si="207"/>
        <v>3.0070933792478937E-3</v>
      </c>
      <c r="AB179" s="128">
        <f t="shared" si="207"/>
        <v>6.8289179689016175E-4</v>
      </c>
      <c r="AC179" s="128">
        <f t="shared" si="207"/>
        <v>1.05266764780549E-3</v>
      </c>
      <c r="AD179" s="128" t="e">
        <f t="shared" si="207"/>
        <v>#VALUE!</v>
      </c>
      <c r="AE179" s="128">
        <f t="shared" si="207"/>
        <v>8.9311521409740885E-4</v>
      </c>
      <c r="AF179" s="129">
        <f t="shared" si="207"/>
        <v>2.1431942203639712E-3</v>
      </c>
      <c r="AG179" s="128"/>
      <c r="AH179" s="128"/>
      <c r="AI179" s="128"/>
      <c r="AJ179" s="128"/>
      <c r="AK179" s="128"/>
      <c r="AL179" s="128"/>
      <c r="AM179" s="128"/>
      <c r="AN179" s="128"/>
      <c r="AO179" s="128"/>
    </row>
    <row r="180" spans="1:41" x14ac:dyDescent="0.2">
      <c r="A180" s="189"/>
      <c r="B180" s="96">
        <v>18</v>
      </c>
      <c r="C180" s="96">
        <v>40</v>
      </c>
      <c r="D180" s="110" t="s">
        <v>118</v>
      </c>
      <c r="E180" s="110" t="s">
        <v>120</v>
      </c>
      <c r="F180" s="127">
        <f t="shared" ref="F180:N180" si="208">F116/AG52</f>
        <v>3.8324133501111156E-4</v>
      </c>
      <c r="G180" s="128" t="e">
        <f t="shared" si="208"/>
        <v>#VALUE!</v>
      </c>
      <c r="H180" s="128">
        <f t="shared" si="208"/>
        <v>2.1222813825603508E-3</v>
      </c>
      <c r="I180" s="128" t="e">
        <f t="shared" si="208"/>
        <v>#VALUE!</v>
      </c>
      <c r="J180" s="128">
        <f t="shared" si="208"/>
        <v>4.1208798707193124E-4</v>
      </c>
      <c r="K180" s="128">
        <f t="shared" si="208"/>
        <v>3.1280552912796034E-4</v>
      </c>
      <c r="L180" s="128" t="e">
        <f t="shared" si="208"/>
        <v>#VALUE!</v>
      </c>
      <c r="M180" s="128">
        <f t="shared" si="208"/>
        <v>7.2596709042888822E-4</v>
      </c>
      <c r="N180" s="129">
        <f t="shared" si="208"/>
        <v>1.0275199344795674E-4</v>
      </c>
      <c r="O180" s="127">
        <f t="shared" ref="O180:W180" si="209">O116/AG52</f>
        <v>3.2654437722677231E-3</v>
      </c>
      <c r="P180" s="128" t="e">
        <f t="shared" si="209"/>
        <v>#VALUE!</v>
      </c>
      <c r="Q180" s="128">
        <f t="shared" si="209"/>
        <v>2.6567103894146751E-2</v>
      </c>
      <c r="R180" s="128" t="e">
        <f t="shared" si="209"/>
        <v>#VALUE!</v>
      </c>
      <c r="S180" s="128">
        <f t="shared" si="209"/>
        <v>3.8595646315069199E-3</v>
      </c>
      <c r="T180" s="128">
        <f t="shared" si="209"/>
        <v>2.9402940569647133E-3</v>
      </c>
      <c r="U180" s="128" t="e">
        <f t="shared" si="209"/>
        <v>#VALUE!</v>
      </c>
      <c r="V180" s="128">
        <f t="shared" si="209"/>
        <v>7.4535538742609752E-3</v>
      </c>
      <c r="W180" s="129">
        <f t="shared" si="209"/>
        <v>3.866664194371898E-3</v>
      </c>
      <c r="X180" s="128">
        <f t="shared" ref="X180:AF180" si="210">X116/AG52</f>
        <v>1.6511725634571295E-3</v>
      </c>
      <c r="Y180" s="128" t="e">
        <f t="shared" si="210"/>
        <v>#VALUE!</v>
      </c>
      <c r="Z180" s="128">
        <f t="shared" si="210"/>
        <v>4.6146011043309513E-3</v>
      </c>
      <c r="AA180" s="128" t="e">
        <f t="shared" si="210"/>
        <v>#VALUE!</v>
      </c>
      <c r="AB180" s="128">
        <f t="shared" si="210"/>
        <v>8.810999508489408E-4</v>
      </c>
      <c r="AC180" s="128">
        <f t="shared" si="210"/>
        <v>5.4536688328866826E-4</v>
      </c>
      <c r="AD180" s="128" t="e">
        <f t="shared" si="210"/>
        <v>#VALUE!</v>
      </c>
      <c r="AE180" s="128">
        <f t="shared" si="210"/>
        <v>1.3265605262732128E-3</v>
      </c>
      <c r="AF180" s="129">
        <f t="shared" si="210"/>
        <v>7.8968368733485104E-4</v>
      </c>
      <c r="AG180" s="128"/>
      <c r="AH180" s="128"/>
      <c r="AI180" s="128"/>
      <c r="AJ180" s="128"/>
      <c r="AK180" s="128"/>
      <c r="AL180" s="128"/>
      <c r="AM180" s="128"/>
      <c r="AN180" s="128"/>
      <c r="AO180" s="128"/>
    </row>
    <row r="181" spans="1:41" x14ac:dyDescent="0.2">
      <c r="A181" s="189"/>
      <c r="B181" s="96">
        <v>19</v>
      </c>
      <c r="C181" s="96">
        <v>45</v>
      </c>
      <c r="D181" s="111" t="s">
        <v>118</v>
      </c>
      <c r="E181" s="111" t="s">
        <v>120</v>
      </c>
      <c r="F181" s="127">
        <f t="shared" ref="F181:N181" si="211">F117/AG53</f>
        <v>1.9983487062653267E-4</v>
      </c>
      <c r="G181" s="128">
        <f t="shared" si="211"/>
        <v>2.2106657559128741E-3</v>
      </c>
      <c r="H181" s="128">
        <f t="shared" si="211"/>
        <v>1.1774231212878883E-3</v>
      </c>
      <c r="I181" s="128" t="e">
        <f t="shared" si="211"/>
        <v>#VALUE!</v>
      </c>
      <c r="J181" s="128" t="e">
        <f t="shared" si="211"/>
        <v>#VALUE!</v>
      </c>
      <c r="K181" s="128">
        <f t="shared" si="211"/>
        <v>2.8758006737470353E-4</v>
      </c>
      <c r="L181" s="128">
        <f t="shared" si="211"/>
        <v>3.8852903804531937E-4</v>
      </c>
      <c r="M181" s="128">
        <f t="shared" si="211"/>
        <v>4.3756212536711573E-4</v>
      </c>
      <c r="N181" s="129">
        <f t="shared" si="211"/>
        <v>1.0382108757770606E-3</v>
      </c>
      <c r="O181" s="127">
        <f t="shared" ref="O181:W181" si="212">O117/AG53</f>
        <v>3.1028565231165034E-3</v>
      </c>
      <c r="P181" s="128">
        <f t="shared" si="212"/>
        <v>2.0217534364750218E-2</v>
      </c>
      <c r="Q181" s="128">
        <f t="shared" si="212"/>
        <v>1.3204358296297144E-2</v>
      </c>
      <c r="R181" s="128" t="e">
        <f t="shared" si="212"/>
        <v>#VALUE!</v>
      </c>
      <c r="S181" s="128" t="e">
        <f t="shared" si="212"/>
        <v>#VALUE!</v>
      </c>
      <c r="T181" s="128">
        <f t="shared" si="212"/>
        <v>3.9188421427949691E-3</v>
      </c>
      <c r="U181" s="128">
        <f t="shared" si="212"/>
        <v>4.0111391607065222E-3</v>
      </c>
      <c r="V181" s="128">
        <f t="shared" si="212"/>
        <v>6.0842429509594363E-3</v>
      </c>
      <c r="W181" s="129">
        <f t="shared" si="212"/>
        <v>1.2643077577545505E-2</v>
      </c>
      <c r="X181" s="128">
        <f t="shared" ref="X181:AF181" si="213">X117/AG53</f>
        <v>6.1804128897686929E-4</v>
      </c>
      <c r="Y181" s="128">
        <f t="shared" si="213"/>
        <v>5.720196926256662E-3</v>
      </c>
      <c r="Z181" s="128">
        <f t="shared" si="213"/>
        <v>2.8601044524200468E-3</v>
      </c>
      <c r="AA181" s="128" t="e">
        <f t="shared" si="213"/>
        <v>#VALUE!</v>
      </c>
      <c r="AB181" s="128" t="e">
        <f t="shared" si="213"/>
        <v>#VALUE!</v>
      </c>
      <c r="AC181" s="128">
        <f t="shared" si="213"/>
        <v>5.8227564120784609E-4</v>
      </c>
      <c r="AD181" s="128">
        <f t="shared" si="213"/>
        <v>6.3202009864610068E-4</v>
      </c>
      <c r="AE181" s="128">
        <f t="shared" si="213"/>
        <v>1.0703561065917031E-3</v>
      </c>
      <c r="AF181" s="129">
        <f t="shared" si="213"/>
        <v>1.8212956476543502E-3</v>
      </c>
      <c r="AG181" s="128"/>
      <c r="AH181" s="128"/>
      <c r="AI181" s="128"/>
      <c r="AJ181" s="128"/>
      <c r="AK181" s="128"/>
      <c r="AL181" s="128"/>
      <c r="AM181" s="128"/>
      <c r="AN181" s="128"/>
      <c r="AO181" s="128"/>
    </row>
    <row r="182" spans="1:41" x14ac:dyDescent="0.2">
      <c r="A182" s="189"/>
      <c r="B182" s="96">
        <v>20</v>
      </c>
      <c r="C182" s="96">
        <v>53</v>
      </c>
      <c r="D182" s="110" t="s">
        <v>118</v>
      </c>
      <c r="E182" s="94" t="s">
        <v>120</v>
      </c>
      <c r="F182" s="127" t="e">
        <f t="shared" ref="F182:N182" si="214">F118/AG54</f>
        <v>#VALUE!</v>
      </c>
      <c r="G182" s="128">
        <f t="shared" si="214"/>
        <v>5.5176457720961403E-4</v>
      </c>
      <c r="H182" s="128">
        <f t="shared" si="214"/>
        <v>3.2545356255943102E-4</v>
      </c>
      <c r="I182" s="128">
        <f t="shared" si="214"/>
        <v>6.6147113473710663E-4</v>
      </c>
      <c r="J182" s="128" t="e">
        <f t="shared" si="214"/>
        <v>#VALUE!</v>
      </c>
      <c r="K182" s="128" t="e">
        <f t="shared" si="214"/>
        <v>#VALUE!</v>
      </c>
      <c r="L182" s="128" t="e">
        <f t="shared" si="214"/>
        <v>#VALUE!</v>
      </c>
      <c r="M182" s="128">
        <f t="shared" si="214"/>
        <v>1.9903602048671108E-4</v>
      </c>
      <c r="N182" s="129">
        <f t="shared" si="214"/>
        <v>8.165810838005542E-4</v>
      </c>
      <c r="O182" s="127" t="e">
        <f t="shared" ref="O182:W182" si="215">O118/AG54</f>
        <v>#VALUE!</v>
      </c>
      <c r="P182" s="128">
        <f t="shared" si="215"/>
        <v>5.1702236838517754E-3</v>
      </c>
      <c r="Q182" s="128">
        <f t="shared" si="215"/>
        <v>2.7012682773370172E-3</v>
      </c>
      <c r="R182" s="128">
        <f t="shared" si="215"/>
        <v>6.4339978671337792E-3</v>
      </c>
      <c r="S182" s="128" t="e">
        <f t="shared" si="215"/>
        <v>#VALUE!</v>
      </c>
      <c r="T182" s="128" t="e">
        <f t="shared" si="215"/>
        <v>#VALUE!</v>
      </c>
      <c r="U182" s="128" t="e">
        <f t="shared" si="215"/>
        <v>#VALUE!</v>
      </c>
      <c r="V182" s="128">
        <f t="shared" si="215"/>
        <v>2.8379983477232382E-3</v>
      </c>
      <c r="W182" s="129">
        <f t="shared" si="215"/>
        <v>8.0744566570704265E-3</v>
      </c>
      <c r="X182" s="128" t="e">
        <f t="shared" ref="X182:AF182" si="216">X118/AG54</f>
        <v>#VALUE!</v>
      </c>
      <c r="Y182" s="128">
        <f t="shared" si="216"/>
        <v>1.4185062013469133E-3</v>
      </c>
      <c r="Z182" s="128">
        <f t="shared" si="216"/>
        <v>5.1475015491060433E-4</v>
      </c>
      <c r="AA182" s="128">
        <f t="shared" si="216"/>
        <v>1.2945155707842413E-3</v>
      </c>
      <c r="AB182" s="128" t="e">
        <f t="shared" si="216"/>
        <v>#VALUE!</v>
      </c>
      <c r="AC182" s="128" t="e">
        <f t="shared" si="216"/>
        <v>#VALUE!</v>
      </c>
      <c r="AD182" s="128" t="e">
        <f t="shared" si="216"/>
        <v>#VALUE!</v>
      </c>
      <c r="AE182" s="128">
        <f t="shared" si="216"/>
        <v>3.7849289129423765E-4</v>
      </c>
      <c r="AF182" s="129">
        <f t="shared" si="216"/>
        <v>1.8147854433877267E-3</v>
      </c>
      <c r="AG182" s="128"/>
      <c r="AH182" s="128"/>
      <c r="AI182" s="128"/>
      <c r="AJ182" s="128"/>
      <c r="AK182" s="128"/>
      <c r="AL182" s="128"/>
      <c r="AM182" s="128"/>
      <c r="AN182" s="128"/>
      <c r="AO182" s="128"/>
    </row>
    <row r="183" spans="1:41" x14ac:dyDescent="0.2">
      <c r="A183" s="189"/>
      <c r="B183" s="100">
        <v>21</v>
      </c>
      <c r="C183" s="100">
        <v>56</v>
      </c>
      <c r="D183" s="112" t="s">
        <v>118</v>
      </c>
      <c r="E183" s="98" t="s">
        <v>117</v>
      </c>
      <c r="F183" s="133">
        <f t="shared" ref="F183:N183" si="217">F119/AG55</f>
        <v>1.7998970887834852E-4</v>
      </c>
      <c r="G183" s="134">
        <f t="shared" si="217"/>
        <v>7.0527805549309432E-4</v>
      </c>
      <c r="H183" s="134">
        <f t="shared" si="217"/>
        <v>1.0888757106971032E-3</v>
      </c>
      <c r="I183" s="134">
        <f t="shared" si="217"/>
        <v>5.9701881498297775E-4</v>
      </c>
      <c r="J183" s="134" t="e">
        <f t="shared" si="217"/>
        <v>#VALUE!</v>
      </c>
      <c r="K183" s="134" t="e">
        <f t="shared" si="217"/>
        <v>#VALUE!</v>
      </c>
      <c r="L183" s="134">
        <f t="shared" si="217"/>
        <v>4.9892897763447841E-4</v>
      </c>
      <c r="M183" s="134">
        <f t="shared" si="217"/>
        <v>4.8891133900828398E-4</v>
      </c>
      <c r="N183" s="135">
        <f t="shared" si="217"/>
        <v>7.4013128206597907E-4</v>
      </c>
      <c r="O183" s="133">
        <f t="shared" ref="O183:W183" si="218">O119/AG55</f>
        <v>2.4629718248073292E-3</v>
      </c>
      <c r="P183" s="134">
        <f t="shared" si="218"/>
        <v>1.2470870834914233E-2</v>
      </c>
      <c r="Q183" s="134">
        <f t="shared" si="218"/>
        <v>1.7183767495311131E-2</v>
      </c>
      <c r="R183" s="134">
        <f t="shared" si="218"/>
        <v>7.2069528679859435E-3</v>
      </c>
      <c r="S183" s="134" t="e">
        <f t="shared" si="218"/>
        <v>#VALUE!</v>
      </c>
      <c r="T183" s="134" t="e">
        <f t="shared" si="218"/>
        <v>#VALUE!</v>
      </c>
      <c r="U183" s="134">
        <f t="shared" si="218"/>
        <v>7.5568519853261929E-3</v>
      </c>
      <c r="V183" s="134">
        <f t="shared" si="218"/>
        <v>7.9612197158897956E-3</v>
      </c>
      <c r="W183" s="135">
        <f t="shared" si="218"/>
        <v>1.0023990580033627E-2</v>
      </c>
      <c r="X183" s="134">
        <f t="shared" ref="X183:AF183" si="219">X119/AG55</f>
        <v>5.7643317881922928E-4</v>
      </c>
      <c r="Y183" s="134">
        <f t="shared" si="219"/>
        <v>2.8656531119983807E-3</v>
      </c>
      <c r="Z183" s="134">
        <f t="shared" si="219"/>
        <v>2.5469951279870882E-3</v>
      </c>
      <c r="AA183" s="134">
        <f t="shared" si="219"/>
        <v>1.0645756566984707E-3</v>
      </c>
      <c r="AB183" s="134" t="e">
        <f t="shared" si="219"/>
        <v>#VALUE!</v>
      </c>
      <c r="AC183" s="134" t="e">
        <f t="shared" si="219"/>
        <v>#VALUE!</v>
      </c>
      <c r="AD183" s="134">
        <f t="shared" si="219"/>
        <v>7.9256628666663875E-4</v>
      </c>
      <c r="AE183" s="134">
        <f t="shared" si="219"/>
        <v>1.2095375845338344E-3</v>
      </c>
      <c r="AF183" s="135">
        <f t="shared" si="219"/>
        <v>1.3471058917571299E-3</v>
      </c>
      <c r="AG183" s="128"/>
      <c r="AH183" s="128"/>
      <c r="AI183" s="128"/>
      <c r="AJ183" s="128"/>
      <c r="AK183" s="128"/>
      <c r="AL183" s="128"/>
      <c r="AM183" s="128"/>
      <c r="AN183" s="128"/>
      <c r="AO183" s="128"/>
    </row>
    <row r="184" spans="1:41" x14ac:dyDescent="0.2">
      <c r="A184" s="189"/>
      <c r="B184" s="96" t="s">
        <v>142</v>
      </c>
      <c r="C184" s="123">
        <v>34</v>
      </c>
      <c r="D184" s="94" t="s">
        <v>118</v>
      </c>
      <c r="E184" s="94" t="s">
        <v>120</v>
      </c>
      <c r="F184" s="127" t="e">
        <f t="shared" ref="F184:N184" si="220">F120/AG56</f>
        <v>#VALUE!</v>
      </c>
      <c r="G184" s="128">
        <f t="shared" si="220"/>
        <v>2.2573949751965089E-3</v>
      </c>
      <c r="H184" s="128">
        <f t="shared" si="220"/>
        <v>1.0751309174794681E-3</v>
      </c>
      <c r="I184" s="128" t="e">
        <f t="shared" si="220"/>
        <v>#VALUE!</v>
      </c>
      <c r="J184" s="128">
        <f t="shared" si="220"/>
        <v>2.5878097252384635E-4</v>
      </c>
      <c r="K184" s="128">
        <f t="shared" si="220"/>
        <v>3.0024835506963318E-4</v>
      </c>
      <c r="L184" s="128" t="e">
        <f t="shared" si="220"/>
        <v>#VALUE!</v>
      </c>
      <c r="M184" s="128" t="e">
        <f t="shared" si="220"/>
        <v>#VALUE!</v>
      </c>
      <c r="N184" s="129">
        <f t="shared" si="220"/>
        <v>7.051599557135366E-3</v>
      </c>
      <c r="O184" s="127" t="e">
        <f t="shared" ref="O184:W184" si="221">O120/AG56</f>
        <v>#VALUE!</v>
      </c>
      <c r="P184" s="128">
        <f t="shared" si="221"/>
        <v>2.5930402783106585E-2</v>
      </c>
      <c r="Q184" s="128">
        <f t="shared" si="221"/>
        <v>1.3522650963748637E-2</v>
      </c>
      <c r="R184" s="128" t="e">
        <f t="shared" si="221"/>
        <v>#VALUE!</v>
      </c>
      <c r="S184" s="128">
        <f t="shared" si="221"/>
        <v>2.6467382785385486E-3</v>
      </c>
      <c r="T184" s="128">
        <f t="shared" si="221"/>
        <v>3.7744932642178159E-3</v>
      </c>
      <c r="U184" s="128" t="e">
        <f t="shared" si="221"/>
        <v>#VALUE!</v>
      </c>
      <c r="V184" s="128" t="e">
        <f t="shared" si="221"/>
        <v>#VALUE!</v>
      </c>
      <c r="W184" s="129">
        <f t="shared" si="221"/>
        <v>0.1716359332206748</v>
      </c>
      <c r="X184" s="128" t="e">
        <f t="shared" ref="X184:AF184" si="222">X120/AG56</f>
        <v>#VALUE!</v>
      </c>
      <c r="Y184" s="128">
        <f t="shared" si="222"/>
        <v>5.3563683726966758E-3</v>
      </c>
      <c r="Z184" s="128">
        <f t="shared" si="222"/>
        <v>2.3444898447779229E-3</v>
      </c>
      <c r="AA184" s="128" t="e">
        <f t="shared" si="222"/>
        <v>#VALUE!</v>
      </c>
      <c r="AB184" s="128">
        <f t="shared" si="222"/>
        <v>3.5290846342590223E-4</v>
      </c>
      <c r="AC184" s="128">
        <f t="shared" si="222"/>
        <v>6.2736706975243602E-4</v>
      </c>
      <c r="AD184" s="128" t="e">
        <f t="shared" si="222"/>
        <v>#VALUE!</v>
      </c>
      <c r="AE184" s="128" t="e">
        <f t="shared" si="222"/>
        <v>#VALUE!</v>
      </c>
      <c r="AF184" s="129">
        <f t="shared" si="222"/>
        <v>2.7239321717848614E-2</v>
      </c>
      <c r="AG184" s="128"/>
      <c r="AH184" s="128"/>
      <c r="AI184" s="128"/>
      <c r="AJ184" s="128"/>
      <c r="AK184" s="128"/>
      <c r="AL184" s="128"/>
      <c r="AM184" s="128"/>
      <c r="AN184" s="128"/>
      <c r="AO184" s="128"/>
    </row>
    <row r="185" spans="1:41" x14ac:dyDescent="0.2">
      <c r="A185" s="189"/>
      <c r="B185" s="96" t="s">
        <v>143</v>
      </c>
      <c r="C185" s="123">
        <v>34</v>
      </c>
      <c r="D185" s="94" t="s">
        <v>118</v>
      </c>
      <c r="E185" s="94" t="s">
        <v>120</v>
      </c>
      <c r="F185" s="127" t="e">
        <f t="shared" ref="F185:N185" si="223">F121/AG57</f>
        <v>#VALUE!</v>
      </c>
      <c r="G185" s="128">
        <f t="shared" si="223"/>
        <v>1.9553167965047631E-3</v>
      </c>
      <c r="H185" s="128">
        <f t="shared" si="223"/>
        <v>1.5867453539107387E-3</v>
      </c>
      <c r="I185" s="128" t="e">
        <f t="shared" si="223"/>
        <v>#VALUE!</v>
      </c>
      <c r="J185" s="128">
        <f t="shared" si="223"/>
        <v>1.6108132070916974E-4</v>
      </c>
      <c r="K185" s="128">
        <f t="shared" si="223"/>
        <v>1.4741484002015509E-4</v>
      </c>
      <c r="L185" s="128" t="e">
        <f t="shared" si="223"/>
        <v>#VALUE!</v>
      </c>
      <c r="M185" s="128" t="e">
        <f t="shared" si="223"/>
        <v>#VALUE!</v>
      </c>
      <c r="N185" s="129">
        <f t="shared" si="223"/>
        <v>5.0939994755550373E-3</v>
      </c>
      <c r="O185" s="127" t="e">
        <f t="shared" ref="O185:W185" si="224">O121/AG57</f>
        <v>#VALUE!</v>
      </c>
      <c r="P185" s="128">
        <f t="shared" si="224"/>
        <v>2.3077442762707033E-2</v>
      </c>
      <c r="Q185" s="128">
        <f t="shared" si="224"/>
        <v>1.9209202581753022E-2</v>
      </c>
      <c r="R185" s="128" t="e">
        <f t="shared" si="224"/>
        <v>#VALUE!</v>
      </c>
      <c r="S185" s="128">
        <f t="shared" si="224"/>
        <v>2.1040106870697716E-3</v>
      </c>
      <c r="T185" s="128">
        <f t="shared" si="224"/>
        <v>2.6671687371224648E-3</v>
      </c>
      <c r="U185" s="128" t="e">
        <f t="shared" si="224"/>
        <v>#VALUE!</v>
      </c>
      <c r="V185" s="128" t="e">
        <f t="shared" si="224"/>
        <v>#VALUE!</v>
      </c>
      <c r="W185" s="129">
        <f t="shared" si="224"/>
        <v>0.15936294359303071</v>
      </c>
      <c r="X185" s="128" t="e">
        <f t="shared" ref="X185:AF185" si="225">X121/AG57</f>
        <v>#VALUE!</v>
      </c>
      <c r="Y185" s="128">
        <f t="shared" si="225"/>
        <v>6.2138287959692812E-3</v>
      </c>
      <c r="Z185" s="128">
        <f t="shared" si="225"/>
        <v>3.5162990981748229E-3</v>
      </c>
      <c r="AA185" s="128" t="e">
        <f t="shared" si="225"/>
        <v>#VALUE!</v>
      </c>
      <c r="AB185" s="128">
        <f t="shared" si="225"/>
        <v>3.6554988345845755E-4</v>
      </c>
      <c r="AC185" s="128">
        <f t="shared" si="225"/>
        <v>0</v>
      </c>
      <c r="AD185" s="128" t="e">
        <f t="shared" si="225"/>
        <v>#VALUE!</v>
      </c>
      <c r="AE185" s="128" t="e">
        <f t="shared" si="225"/>
        <v>#VALUE!</v>
      </c>
      <c r="AF185" s="129">
        <f t="shared" si="225"/>
        <v>4.0548235825418097E-2</v>
      </c>
      <c r="AG185" s="128"/>
      <c r="AH185" s="128"/>
      <c r="AI185" s="128"/>
      <c r="AJ185" s="128"/>
      <c r="AK185" s="128"/>
      <c r="AL185" s="128"/>
      <c r="AM185" s="128"/>
      <c r="AN185" s="128"/>
      <c r="AO185" s="128"/>
    </row>
    <row r="186" spans="1:41" x14ac:dyDescent="0.2">
      <c r="A186" s="189"/>
      <c r="B186" s="96" t="s">
        <v>144</v>
      </c>
      <c r="C186" s="123">
        <v>34</v>
      </c>
      <c r="D186" s="94" t="s">
        <v>118</v>
      </c>
      <c r="E186" s="94" t="s">
        <v>120</v>
      </c>
      <c r="F186" s="127" t="e">
        <f t="shared" ref="F186:N186" si="226">F122/AG58</f>
        <v>#VALUE!</v>
      </c>
      <c r="G186" s="128">
        <f t="shared" si="226"/>
        <v>1.4070002007033251E-3</v>
      </c>
      <c r="H186" s="128">
        <f t="shared" si="226"/>
        <v>9.0686597282011133E-4</v>
      </c>
      <c r="I186" s="128">
        <f t="shared" si="226"/>
        <v>1.2323868386188042E-3</v>
      </c>
      <c r="J186" s="128">
        <f t="shared" si="226"/>
        <v>1.8080113149139231E-4</v>
      </c>
      <c r="K186" s="128">
        <f t="shared" si="226"/>
        <v>3.0198971744734297E-4</v>
      </c>
      <c r="L186" s="128" t="e">
        <f t="shared" si="226"/>
        <v>#VALUE!</v>
      </c>
      <c r="M186" s="128">
        <f t="shared" si="226"/>
        <v>5.4222908538893125E-4</v>
      </c>
      <c r="N186" s="129">
        <f t="shared" si="226"/>
        <v>7.8235207100591717E-3</v>
      </c>
      <c r="O186" s="127" t="e">
        <f t="shared" ref="O186:W186" si="227">O122/AG58</f>
        <v>#VALUE!</v>
      </c>
      <c r="P186" s="128">
        <f t="shared" si="227"/>
        <v>2.5477791314970692E-2</v>
      </c>
      <c r="Q186" s="128">
        <f t="shared" si="227"/>
        <v>1.3385456196281462E-2</v>
      </c>
      <c r="R186" s="128">
        <f t="shared" si="227"/>
        <v>1.1557622714660234E-2</v>
      </c>
      <c r="S186" s="128">
        <f t="shared" si="227"/>
        <v>2.6301703262072637E-3</v>
      </c>
      <c r="T186" s="128">
        <f t="shared" si="227"/>
        <v>3.8366027847067221E-3</v>
      </c>
      <c r="U186" s="128" t="e">
        <f t="shared" si="227"/>
        <v>#VALUE!</v>
      </c>
      <c r="V186" s="128">
        <f t="shared" si="227"/>
        <v>6.0513265162873862E-3</v>
      </c>
      <c r="W186" s="129">
        <f t="shared" si="227"/>
        <v>0.15828141436554899</v>
      </c>
      <c r="X186" s="128" t="e">
        <f t="shared" ref="X186:AF186" si="228">X122/AG58</f>
        <v>#VALUE!</v>
      </c>
      <c r="Y186" s="128">
        <f t="shared" si="228"/>
        <v>6.5197524392029494E-3</v>
      </c>
      <c r="Z186" s="128">
        <f t="shared" si="228"/>
        <v>2.2892508848560774E-3</v>
      </c>
      <c r="AA186" s="128">
        <f t="shared" si="228"/>
        <v>7.9555634319019371E-4</v>
      </c>
      <c r="AB186" s="128">
        <f t="shared" si="228"/>
        <v>7.0918178752384293E-4</v>
      </c>
      <c r="AC186" s="128">
        <f t="shared" si="228"/>
        <v>6.8649348951214104E-4</v>
      </c>
      <c r="AD186" s="128" t="e">
        <f t="shared" si="228"/>
        <v>#VALUE!</v>
      </c>
      <c r="AE186" s="128">
        <f t="shared" si="228"/>
        <v>3.4291926109932615E-4</v>
      </c>
      <c r="AF186" s="129">
        <f t="shared" si="228"/>
        <v>2.8813012615055884E-2</v>
      </c>
      <c r="AG186" s="128"/>
      <c r="AH186" s="128"/>
      <c r="AI186" s="128"/>
      <c r="AJ186" s="128"/>
      <c r="AK186" s="128"/>
      <c r="AL186" s="128"/>
      <c r="AM186" s="128"/>
      <c r="AN186" s="128"/>
      <c r="AO186" s="128"/>
    </row>
    <row r="187" spans="1:41" x14ac:dyDescent="0.2">
      <c r="A187" s="189"/>
      <c r="B187" s="96" t="s">
        <v>145</v>
      </c>
      <c r="C187" s="123">
        <v>34</v>
      </c>
      <c r="D187" s="94" t="s">
        <v>118</v>
      </c>
      <c r="E187" s="94" t="s">
        <v>120</v>
      </c>
      <c r="F187" s="127" t="e">
        <f t="shared" ref="F187:N187" si="229">F123/AG59</f>
        <v>#VALUE!</v>
      </c>
      <c r="G187" s="128">
        <f t="shared" si="229"/>
        <v>2.2319369246048405E-3</v>
      </c>
      <c r="H187" s="128">
        <f t="shared" si="229"/>
        <v>1.221890325698535E-3</v>
      </c>
      <c r="I187" s="128">
        <f t="shared" si="229"/>
        <v>1.0846493328803474E-3</v>
      </c>
      <c r="J187" s="128">
        <f t="shared" si="229"/>
        <v>1.3982272400682409E-4</v>
      </c>
      <c r="K187" s="128">
        <f t="shared" si="229"/>
        <v>3.4325866767093589E-4</v>
      </c>
      <c r="L187" s="128" t="e">
        <f t="shared" si="229"/>
        <v>#VALUE!</v>
      </c>
      <c r="M187" s="128">
        <f t="shared" si="229"/>
        <v>4.5461826434970408E-4</v>
      </c>
      <c r="N187" s="129">
        <f t="shared" si="229"/>
        <v>3.7268362818500184E-3</v>
      </c>
      <c r="O187" s="127" t="e">
        <f t="shared" ref="O187:W187" si="230">O123/AG59</f>
        <v>#VALUE!</v>
      </c>
      <c r="P187" s="128">
        <f t="shared" si="230"/>
        <v>2.8954213314572562E-2</v>
      </c>
      <c r="Q187" s="128">
        <f t="shared" si="230"/>
        <v>1.3362412186054258E-2</v>
      </c>
      <c r="R187" s="128">
        <f t="shared" si="230"/>
        <v>1.1565926718340674E-2</v>
      </c>
      <c r="S187" s="128">
        <f t="shared" si="230"/>
        <v>2.3771918655945473E-3</v>
      </c>
      <c r="T187" s="128">
        <f t="shared" si="230"/>
        <v>4.4880340352838194E-3</v>
      </c>
      <c r="U187" s="128" t="e">
        <f t="shared" si="230"/>
        <v>#VALUE!</v>
      </c>
      <c r="V187" s="128">
        <f t="shared" si="230"/>
        <v>6.3529643920504121E-3</v>
      </c>
      <c r="W187" s="129">
        <f t="shared" si="230"/>
        <v>0.10793717319768145</v>
      </c>
      <c r="X187" s="128" t="e">
        <f t="shared" ref="X187:AF187" si="231">X123/AG59</f>
        <v>#VALUE!</v>
      </c>
      <c r="Y187" s="128">
        <f t="shared" si="231"/>
        <v>7.8308928316144239E-3</v>
      </c>
      <c r="Z187" s="128">
        <f t="shared" si="231"/>
        <v>7.7892014861581443E-4</v>
      </c>
      <c r="AA187" s="128">
        <f t="shared" si="231"/>
        <v>2.3834591485193983E-3</v>
      </c>
      <c r="AB187" s="128">
        <f t="shared" si="231"/>
        <v>1.6448389614132585E-4</v>
      </c>
      <c r="AC187" s="128">
        <f t="shared" si="231"/>
        <v>9.5414547080567878E-5</v>
      </c>
      <c r="AD187" s="128" t="e">
        <f t="shared" si="231"/>
        <v>#VALUE!</v>
      </c>
      <c r="AE187" s="128">
        <f t="shared" si="231"/>
        <v>1.081489866009434E-3</v>
      </c>
      <c r="AF187" s="129">
        <f t="shared" si="231"/>
        <v>2.2020076832508156E-2</v>
      </c>
      <c r="AG187" s="128"/>
      <c r="AH187" s="128"/>
      <c r="AI187" s="128"/>
      <c r="AJ187" s="128"/>
      <c r="AK187" s="128"/>
      <c r="AL187" s="128"/>
      <c r="AM187" s="128"/>
      <c r="AN187" s="128"/>
      <c r="AO187" s="128"/>
    </row>
    <row r="188" spans="1:41" x14ac:dyDescent="0.2">
      <c r="A188" s="189"/>
      <c r="B188" s="96" t="s">
        <v>146</v>
      </c>
      <c r="C188" s="123">
        <v>34</v>
      </c>
      <c r="D188" s="94" t="s">
        <v>118</v>
      </c>
      <c r="E188" s="94" t="s">
        <v>120</v>
      </c>
      <c r="F188" s="127" t="e">
        <f t="shared" ref="F188:N188" si="232">F124/AG60</f>
        <v>#VALUE!</v>
      </c>
      <c r="G188" s="128">
        <f t="shared" si="232"/>
        <v>2.3985401408320515E-3</v>
      </c>
      <c r="H188" s="128">
        <f t="shared" si="232"/>
        <v>1.3052509345264788E-3</v>
      </c>
      <c r="I188" s="128">
        <f t="shared" si="232"/>
        <v>1.8234977954951024E-3</v>
      </c>
      <c r="J188" s="128">
        <f t="shared" si="232"/>
        <v>2.7253610469424663E-4</v>
      </c>
      <c r="K188" s="128">
        <f t="shared" si="232"/>
        <v>2.6829796299669299E-4</v>
      </c>
      <c r="L188" s="128" t="e">
        <f t="shared" si="232"/>
        <v>#VALUE!</v>
      </c>
      <c r="M188" s="128">
        <f t="shared" si="232"/>
        <v>6.7479226205960201E-4</v>
      </c>
      <c r="N188" s="129">
        <f t="shared" si="232"/>
        <v>7.2487915765278533E-3</v>
      </c>
      <c r="O188" s="127" t="e">
        <f t="shared" ref="O188:W188" si="233">O124/AG60</f>
        <v>#VALUE!</v>
      </c>
      <c r="P188" s="128">
        <f t="shared" si="233"/>
        <v>2.263150355468423E-2</v>
      </c>
      <c r="Q188" s="128">
        <f t="shared" si="233"/>
        <v>1.2211951931866158E-2</v>
      </c>
      <c r="R188" s="128">
        <f t="shared" si="233"/>
        <v>1.2750647192843131E-2</v>
      </c>
      <c r="S188" s="128">
        <f t="shared" si="233"/>
        <v>2.7808417424866286E-3</v>
      </c>
      <c r="T188" s="128">
        <f t="shared" si="233"/>
        <v>3.1426852437061209E-3</v>
      </c>
      <c r="U188" s="128" t="e">
        <f t="shared" si="233"/>
        <v>#VALUE!</v>
      </c>
      <c r="V188" s="128">
        <f t="shared" si="233"/>
        <v>8.6308859304586143E-3</v>
      </c>
      <c r="W188" s="129">
        <f t="shared" si="233"/>
        <v>0.14413257166035695</v>
      </c>
      <c r="X188" s="128" t="e">
        <f t="shared" ref="X188:AF188" si="234">X124/AG60</f>
        <v>#VALUE!</v>
      </c>
      <c r="Y188" s="128">
        <f t="shared" si="234"/>
        <v>5.3072135212051223E-3</v>
      </c>
      <c r="Z188" s="128">
        <f t="shared" si="234"/>
        <v>3.4278123547017265E-3</v>
      </c>
      <c r="AA188" s="128">
        <f t="shared" si="234"/>
        <v>2.7928277744028863E-3</v>
      </c>
      <c r="AB188" s="128">
        <f t="shared" si="234"/>
        <v>3.1333574639232363E-4</v>
      </c>
      <c r="AC188" s="128">
        <f t="shared" si="234"/>
        <v>2.3561591460361284E-4</v>
      </c>
      <c r="AD188" s="128" t="e">
        <f t="shared" si="234"/>
        <v>#VALUE!</v>
      </c>
      <c r="AE188" s="128">
        <f t="shared" si="234"/>
        <v>1.5919158047831155E-3</v>
      </c>
      <c r="AF188" s="129">
        <f t="shared" si="234"/>
        <v>2.4065339372633856E-2</v>
      </c>
      <c r="AG188" s="128"/>
      <c r="AH188" s="128"/>
      <c r="AI188" s="128"/>
      <c r="AJ188" s="128"/>
      <c r="AK188" s="128"/>
      <c r="AL188" s="128"/>
      <c r="AM188" s="128"/>
      <c r="AN188" s="128"/>
      <c r="AO188" s="128"/>
    </row>
    <row r="189" spans="1:41" x14ac:dyDescent="0.2">
      <c r="A189" s="189"/>
      <c r="B189" s="96" t="s">
        <v>147</v>
      </c>
      <c r="C189" s="123">
        <v>34</v>
      </c>
      <c r="D189" s="94" t="s">
        <v>118</v>
      </c>
      <c r="E189" s="94" t="s">
        <v>120</v>
      </c>
      <c r="F189" s="127" t="e">
        <f t="shared" ref="F189:N189" si="235">F125/AG61</f>
        <v>#VALUE!</v>
      </c>
      <c r="G189" s="128">
        <f t="shared" si="235"/>
        <v>1.4513959460627612E-3</v>
      </c>
      <c r="H189" s="128">
        <f t="shared" si="235"/>
        <v>8.8410963908897456E-4</v>
      </c>
      <c r="I189" s="128">
        <f t="shared" si="235"/>
        <v>1.1330159793710181E-3</v>
      </c>
      <c r="J189" s="128">
        <f t="shared" si="235"/>
        <v>1.8272302941657161E-4</v>
      </c>
      <c r="K189" s="128">
        <f t="shared" si="235"/>
        <v>3.346000904819216E-4</v>
      </c>
      <c r="L189" s="128" t="e">
        <f t="shared" si="235"/>
        <v>#VALUE!</v>
      </c>
      <c r="M189" s="128">
        <f t="shared" si="235"/>
        <v>4.2125414642072318E-4</v>
      </c>
      <c r="N189" s="129">
        <f t="shared" si="235"/>
        <v>7.3387875860403328E-3</v>
      </c>
      <c r="O189" s="127" t="e">
        <f t="shared" ref="O189:W189" si="236">O125/AG61</f>
        <v>#VALUE!</v>
      </c>
      <c r="P189" s="128">
        <f t="shared" si="236"/>
        <v>1.8940742453935466E-2</v>
      </c>
      <c r="Q189" s="128">
        <f t="shared" si="236"/>
        <v>1.5124136370042821E-2</v>
      </c>
      <c r="R189" s="128">
        <f t="shared" si="236"/>
        <v>9.3286496902539942E-3</v>
      </c>
      <c r="S189" s="128">
        <f t="shared" si="236"/>
        <v>2.1280735458302719E-3</v>
      </c>
      <c r="T189" s="128">
        <f t="shared" si="236"/>
        <v>3.7727186097712248E-3</v>
      </c>
      <c r="U189" s="128" t="e">
        <f t="shared" si="236"/>
        <v>#VALUE!</v>
      </c>
      <c r="V189" s="128">
        <f t="shared" si="236"/>
        <v>5.2656556871978205E-3</v>
      </c>
      <c r="W189" s="129">
        <f t="shared" si="236"/>
        <v>0.17701892887332452</v>
      </c>
      <c r="X189" s="128" t="e">
        <f t="shared" ref="X189:AF189" si="237">X125/AG61</f>
        <v>#VALUE!</v>
      </c>
      <c r="Y189" s="128">
        <f t="shared" si="237"/>
        <v>5.3977359749447888E-3</v>
      </c>
      <c r="Z189" s="128">
        <f t="shared" si="237"/>
        <v>1.7855034253635451E-3</v>
      </c>
      <c r="AA189" s="128">
        <f t="shared" si="237"/>
        <v>1.9380807139331886E-3</v>
      </c>
      <c r="AB189" s="128">
        <f t="shared" si="237"/>
        <v>5.1656405380333262E-4</v>
      </c>
      <c r="AC189" s="128">
        <f t="shared" si="237"/>
        <v>1.0606255448192979E-3</v>
      </c>
      <c r="AD189" s="128" t="e">
        <f t="shared" si="237"/>
        <v>#VALUE!</v>
      </c>
      <c r="AE189" s="128">
        <f t="shared" si="237"/>
        <v>9.4239906968761518E-4</v>
      </c>
      <c r="AF189" s="129">
        <f t="shared" si="237"/>
        <v>2.8567654872599928E-2</v>
      </c>
      <c r="AG189" s="128"/>
      <c r="AH189" s="128"/>
      <c r="AI189" s="128"/>
      <c r="AJ189" s="128"/>
      <c r="AK189" s="128"/>
      <c r="AL189" s="128"/>
      <c r="AM189" s="128"/>
      <c r="AN189" s="128"/>
      <c r="AO189" s="128"/>
    </row>
    <row r="190" spans="1:41" x14ac:dyDescent="0.2">
      <c r="A190" s="189"/>
      <c r="B190" s="96" t="s">
        <v>148</v>
      </c>
      <c r="C190" s="123">
        <v>34</v>
      </c>
      <c r="D190" s="94" t="s">
        <v>118</v>
      </c>
      <c r="E190" s="94" t="s">
        <v>120</v>
      </c>
      <c r="F190" s="127" t="e">
        <f t="shared" ref="F190:N190" si="238">F126/AG62</f>
        <v>#VALUE!</v>
      </c>
      <c r="G190" s="128">
        <f t="shared" si="238"/>
        <v>1.963471904579797E-3</v>
      </c>
      <c r="H190" s="128">
        <f t="shared" si="238"/>
        <v>1.4070737858116879E-3</v>
      </c>
      <c r="I190" s="128">
        <f t="shared" si="238"/>
        <v>1.4487593550311531E-3</v>
      </c>
      <c r="J190" s="128">
        <f t="shared" si="238"/>
        <v>2.5853519074156556E-4</v>
      </c>
      <c r="K190" s="128">
        <f t="shared" si="238"/>
        <v>2.5634384232416422E-4</v>
      </c>
      <c r="L190" s="128" t="e">
        <f t="shared" si="238"/>
        <v>#VALUE!</v>
      </c>
      <c r="M190" s="128">
        <f t="shared" si="238"/>
        <v>6.1703619680302663E-4</v>
      </c>
      <c r="N190" s="129">
        <f t="shared" si="238"/>
        <v>6.993864006612685E-3</v>
      </c>
      <c r="O190" s="127" t="e">
        <f t="shared" ref="O190:W190" si="239">O126/AG62</f>
        <v>#VALUE!</v>
      </c>
      <c r="P190" s="128">
        <f t="shared" si="239"/>
        <v>1.8076565090859333E-2</v>
      </c>
      <c r="Q190" s="128">
        <f t="shared" si="239"/>
        <v>1.631988703564418E-2</v>
      </c>
      <c r="R190" s="128">
        <f t="shared" si="239"/>
        <v>1.3403648052731058E-2</v>
      </c>
      <c r="S190" s="128">
        <f t="shared" si="239"/>
        <v>2.5333861014205112E-3</v>
      </c>
      <c r="T190" s="128">
        <f t="shared" si="239"/>
        <v>3.7448151697057445E-3</v>
      </c>
      <c r="U190" s="128" t="e">
        <f t="shared" si="239"/>
        <v>#VALUE!</v>
      </c>
      <c r="V190" s="128">
        <f t="shared" si="239"/>
        <v>7.1631999412587084E-3</v>
      </c>
      <c r="W190" s="129">
        <f t="shared" si="239"/>
        <v>0.13346880562399185</v>
      </c>
      <c r="X190" s="128" t="e">
        <f t="shared" ref="X190:AF190" si="240">X126/AG62</f>
        <v>#VALUE!</v>
      </c>
      <c r="Y190" s="128">
        <f t="shared" si="240"/>
        <v>4.5979434949835639E-3</v>
      </c>
      <c r="Z190" s="128">
        <f t="shared" si="240"/>
        <v>2.1824258858239454E-3</v>
      </c>
      <c r="AA190" s="128">
        <f t="shared" si="240"/>
        <v>2.1314885613617743E-3</v>
      </c>
      <c r="AB190" s="128">
        <f t="shared" si="240"/>
        <v>4.032047656848514E-4</v>
      </c>
      <c r="AC190" s="128">
        <f t="shared" si="240"/>
        <v>7.0542069504826472E-4</v>
      </c>
      <c r="AD190" s="128" t="e">
        <f t="shared" si="240"/>
        <v>#VALUE!</v>
      </c>
      <c r="AE190" s="128">
        <f t="shared" si="240"/>
        <v>1.1761591906025426E-3</v>
      </c>
      <c r="AF190" s="129">
        <f t="shared" si="240"/>
        <v>2.4185829273968975E-2</v>
      </c>
      <c r="AG190" s="128"/>
      <c r="AH190" s="128"/>
      <c r="AI190" s="128"/>
      <c r="AJ190" s="128"/>
      <c r="AK190" s="128"/>
      <c r="AL190" s="128"/>
      <c r="AM190" s="128"/>
      <c r="AN190" s="128"/>
      <c r="AO190" s="128"/>
    </row>
    <row r="191" spans="1:41" x14ac:dyDescent="0.2">
      <c r="A191" s="189"/>
      <c r="B191" s="96" t="s">
        <v>149</v>
      </c>
      <c r="C191" s="123">
        <v>34</v>
      </c>
      <c r="D191" s="94" t="s">
        <v>118</v>
      </c>
      <c r="E191" s="94" t="s">
        <v>120</v>
      </c>
      <c r="F191" s="127" t="e">
        <f t="shared" ref="F191:N191" si="241">F127/AG63</f>
        <v>#VALUE!</v>
      </c>
      <c r="G191" s="128">
        <f t="shared" si="241"/>
        <v>2.8360323295537086E-3</v>
      </c>
      <c r="H191" s="128">
        <f t="shared" si="241"/>
        <v>8.395842473717806E-4</v>
      </c>
      <c r="I191" s="128">
        <f t="shared" si="241"/>
        <v>1.821434107291182E-3</v>
      </c>
      <c r="J191" s="128">
        <f t="shared" si="241"/>
        <v>1.8211604627969342E-4</v>
      </c>
      <c r="K191" s="128">
        <f t="shared" si="241"/>
        <v>2.6106954904994429E-4</v>
      </c>
      <c r="L191" s="128" t="e">
        <f t="shared" si="241"/>
        <v>#VALUE!</v>
      </c>
      <c r="M191" s="128">
        <f t="shared" si="241"/>
        <v>7.6691996118072195E-4</v>
      </c>
      <c r="N191" s="129">
        <f t="shared" si="241"/>
        <v>2.0152113334892578E-2</v>
      </c>
      <c r="O191" s="127" t="e">
        <f t="shared" ref="O191:W191" si="242">O127/AG63</f>
        <v>#VALUE!</v>
      </c>
      <c r="P191" s="128">
        <f t="shared" si="242"/>
        <v>1.2382462919512739E-2</v>
      </c>
      <c r="Q191" s="128">
        <f t="shared" si="242"/>
        <v>1.2337044830625881E-2</v>
      </c>
      <c r="R191" s="128">
        <f t="shared" si="242"/>
        <v>1.3250067120177506E-2</v>
      </c>
      <c r="S191" s="128">
        <f t="shared" si="242"/>
        <v>1.8985950446592217E-3</v>
      </c>
      <c r="T191" s="128">
        <f t="shared" si="242"/>
        <v>2.9251862002914329E-3</v>
      </c>
      <c r="U191" s="128" t="e">
        <f t="shared" si="242"/>
        <v>#VALUE!</v>
      </c>
      <c r="V191" s="128">
        <f t="shared" si="242"/>
        <v>9.075825895031019E-3</v>
      </c>
      <c r="W191" s="129">
        <f t="shared" si="242"/>
        <v>0.12582266029603392</v>
      </c>
      <c r="X191" s="128" t="e">
        <f t="shared" ref="X191:AF191" si="243">X127/AG63</f>
        <v>#VALUE!</v>
      </c>
      <c r="Y191" s="128">
        <f t="shared" si="243"/>
        <v>4.7086537515973305E-3</v>
      </c>
      <c r="Z191" s="128">
        <f t="shared" si="243"/>
        <v>2.2527348676215321E-3</v>
      </c>
      <c r="AA191" s="128">
        <f t="shared" si="243"/>
        <v>2.8759995993046252E-3</v>
      </c>
      <c r="AB191" s="128">
        <f t="shared" si="243"/>
        <v>2.8476841963898927E-4</v>
      </c>
      <c r="AC191" s="128">
        <f t="shared" si="243"/>
        <v>5.102994600125391E-4</v>
      </c>
      <c r="AD191" s="128" t="e">
        <f t="shared" si="243"/>
        <v>#VALUE!</v>
      </c>
      <c r="AE191" s="128">
        <f t="shared" si="243"/>
        <v>1.6351541023521682E-3</v>
      </c>
      <c r="AF191" s="129">
        <f t="shared" si="243"/>
        <v>2.7358127568578968E-2</v>
      </c>
      <c r="AG191" s="128"/>
      <c r="AH191" s="128"/>
      <c r="AI191" s="128"/>
      <c r="AJ191" s="128"/>
      <c r="AK191" s="128"/>
      <c r="AL191" s="128"/>
      <c r="AM191" s="128"/>
      <c r="AN191" s="128"/>
      <c r="AO191" s="128"/>
    </row>
    <row r="192" spans="1:41" ht="17" thickBot="1" x14ac:dyDescent="0.25">
      <c r="A192" s="190"/>
      <c r="B192" s="160" t="s">
        <v>150</v>
      </c>
      <c r="C192" s="124">
        <v>34</v>
      </c>
      <c r="D192" s="101" t="s">
        <v>118</v>
      </c>
      <c r="E192" s="101" t="s">
        <v>120</v>
      </c>
      <c r="F192" s="133" t="e">
        <f t="shared" ref="F192:N192" si="244">F128/AG64</f>
        <v>#VALUE!</v>
      </c>
      <c r="G192" s="134">
        <f t="shared" si="244"/>
        <v>1.8133459573843251E-3</v>
      </c>
      <c r="H192" s="134">
        <f t="shared" si="244"/>
        <v>7.3368140163855566E-4</v>
      </c>
      <c r="I192" s="134">
        <f t="shared" si="244"/>
        <v>1.7527095020528315E-3</v>
      </c>
      <c r="J192" s="134">
        <f t="shared" si="244"/>
        <v>2.0175503449851632E-4</v>
      </c>
      <c r="K192" s="134">
        <f t="shared" si="244"/>
        <v>4.0235354172080812E-4</v>
      </c>
      <c r="L192" s="134" t="e">
        <f t="shared" si="244"/>
        <v>#VALUE!</v>
      </c>
      <c r="M192" s="134">
        <f t="shared" si="244"/>
        <v>7.2748337915059071E-4</v>
      </c>
      <c r="N192" s="135">
        <f t="shared" si="244"/>
        <v>1.9997576177285318E-2</v>
      </c>
      <c r="O192" s="133" t="e">
        <f t="shared" ref="O192:W192" si="245">O128/AG64</f>
        <v>#VALUE!</v>
      </c>
      <c r="P192" s="134">
        <f t="shared" si="245"/>
        <v>2.6815352890864078E-2</v>
      </c>
      <c r="Q192" s="134">
        <f t="shared" si="245"/>
        <v>1.2159701946634715E-2</v>
      </c>
      <c r="R192" s="134">
        <f t="shared" si="245"/>
        <v>1.8883562866369497E-2</v>
      </c>
      <c r="S192" s="134">
        <f t="shared" si="245"/>
        <v>2.0583462942259656E-3</v>
      </c>
      <c r="T192" s="134">
        <f t="shared" si="245"/>
        <v>4.4278152078070258E-3</v>
      </c>
      <c r="U192" s="134" t="e">
        <f t="shared" si="245"/>
        <v>#VALUE!</v>
      </c>
      <c r="V192" s="134">
        <f t="shared" si="245"/>
        <v>9.7075148332675144E-3</v>
      </c>
      <c r="W192" s="135">
        <f t="shared" si="245"/>
        <v>0.18121459487534622</v>
      </c>
      <c r="X192" s="146" t="e">
        <f t="shared" ref="X192:AF192" si="246">X128/AG64</f>
        <v>#VALUE!</v>
      </c>
      <c r="Y192" s="146">
        <f t="shared" si="246"/>
        <v>7.623009966387222E-3</v>
      </c>
      <c r="Z192" s="146">
        <f t="shared" si="246"/>
        <v>2.3256307762203813E-3</v>
      </c>
      <c r="AA192" s="146">
        <f t="shared" si="246"/>
        <v>3.8597689893382107E-3</v>
      </c>
      <c r="AB192" s="146">
        <f t="shared" si="246"/>
        <v>5.0698152741272373E-4</v>
      </c>
      <c r="AC192" s="146">
        <f t="shared" si="246"/>
        <v>8.7661558523203218E-4</v>
      </c>
      <c r="AD192" s="146" t="e">
        <f t="shared" si="246"/>
        <v>#VALUE!</v>
      </c>
      <c r="AE192" s="146">
        <f t="shared" si="246"/>
        <v>1.8308698148224957E-3</v>
      </c>
      <c r="AF192" s="147">
        <f t="shared" si="246"/>
        <v>2.913625346260388E-2</v>
      </c>
      <c r="AG192" s="128"/>
      <c r="AH192" s="128"/>
      <c r="AI192" s="128"/>
      <c r="AJ192" s="128"/>
      <c r="AK192" s="128"/>
      <c r="AL192" s="128"/>
      <c r="AM192" s="128"/>
      <c r="AN192" s="128"/>
      <c r="AO192" s="128"/>
    </row>
  </sheetData>
  <sortState ref="B14:BI32">
    <sortCondition ref="C14:C32"/>
  </sortState>
  <mergeCells count="28">
    <mergeCell ref="A65:A96"/>
    <mergeCell ref="A97:A128"/>
    <mergeCell ref="A129:A160"/>
    <mergeCell ref="AG33:AO33"/>
    <mergeCell ref="AG1:AO1"/>
    <mergeCell ref="O129:W129"/>
    <mergeCell ref="X129:AF129"/>
    <mergeCell ref="O97:W97"/>
    <mergeCell ref="X97:AF97"/>
    <mergeCell ref="F129:N129"/>
    <mergeCell ref="AP1:AX1"/>
    <mergeCell ref="AY1:BG1"/>
    <mergeCell ref="F161:N161"/>
    <mergeCell ref="O161:W161"/>
    <mergeCell ref="X161:AF161"/>
    <mergeCell ref="A161:A192"/>
    <mergeCell ref="F1:N1"/>
    <mergeCell ref="F33:N33"/>
    <mergeCell ref="O33:W33"/>
    <mergeCell ref="X33:AF33"/>
    <mergeCell ref="A1:A32"/>
    <mergeCell ref="A33:A64"/>
    <mergeCell ref="O1:W1"/>
    <mergeCell ref="X1:AF1"/>
    <mergeCell ref="F65:N65"/>
    <mergeCell ref="O65:W65"/>
    <mergeCell ref="X65:AF65"/>
    <mergeCell ref="F97:N9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8a</vt:lpstr>
      <vt:lpstr>8b</vt:lpstr>
      <vt:lpstr>8c</vt:lpstr>
      <vt:lpstr>8d</vt:lpstr>
      <vt:lpstr>8e</vt:lpstr>
      <vt:lpstr>8f</vt:lpstr>
      <vt:lpstr>Raw Mitotype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Shannon Rausser</dc:creator>
  <cp:lastModifiedBy>Shannon Rausser</cp:lastModifiedBy>
  <dcterms:created xsi:type="dcterms:W3CDTF">2021-08-30T22:51:24Z</dcterms:created>
  <dcterms:modified xsi:type="dcterms:W3CDTF">2021-10-19T16:45:21Z</dcterms:modified>
</cp:coreProperties>
</file>