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n.gilley/WORK FOLDER/LAB WORK/My papers/hSARM1 ALS variants/eLife submission/Possible revised submission/NEW Source data/"/>
    </mc:Choice>
  </mc:AlternateContent>
  <xr:revisionPtr revIDLastSave="0" documentId="13_ncr:1_{F41B7658-7D6F-624B-97A3-3B574604952E}" xr6:coauthVersionLast="47" xr6:coauthVersionMax="47" xr10:uidLastSave="{00000000-0000-0000-0000-000000000000}"/>
  <bookViews>
    <workbookView xWindow="5560" yWindow="1260" windowWidth="28040" windowHeight="17440" xr2:uid="{C9414B5B-7C21-7542-9A02-BC0E98D2F997}"/>
  </bookViews>
  <sheets>
    <sheet name="Figure 2A" sheetId="1" r:id="rId1"/>
    <sheet name="Figure 2B" sheetId="3" r:id="rId2"/>
    <sheet name="Figure 2C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1" l="1"/>
  <c r="B15" i="1"/>
  <c r="R14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R13" i="3"/>
  <c r="Q13" i="3"/>
  <c r="P13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C16" i="1"/>
  <c r="C15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</calcChain>
</file>

<file path=xl/sharedStrings.xml><?xml version="1.0" encoding="utf-8"?>
<sst xmlns="http://schemas.openxmlformats.org/spreadsheetml/2006/main" count="102" uniqueCount="28">
  <si>
    <t>WT</t>
  </si>
  <si>
    <t>V112I</t>
  </si>
  <si>
    <t>L223P</t>
  </si>
  <si>
    <t>A240E</t>
  </si>
  <si>
    <t>R244S</t>
  </si>
  <si>
    <t>Δ249-252</t>
  </si>
  <si>
    <t>A250T</t>
  </si>
  <si>
    <t>A275V</t>
  </si>
  <si>
    <t>A301S</t>
  </si>
  <si>
    <t>R310H</t>
  </si>
  <si>
    <t>V331E</t>
  </si>
  <si>
    <t>E340K</t>
  </si>
  <si>
    <t>A341V</t>
  </si>
  <si>
    <t>T385A</t>
  </si>
  <si>
    <t>P332Q</t>
  </si>
  <si>
    <t>N337D</t>
  </si>
  <si>
    <t>SEM</t>
  </si>
  <si>
    <t>Figure 2A source data</t>
  </si>
  <si>
    <t>Mean</t>
  </si>
  <si>
    <t>Figure 2B source data</t>
  </si>
  <si>
    <t>Figure 2C source data</t>
  </si>
  <si>
    <t>Δ229-235</t>
  </si>
  <si>
    <t>Original values plotted on graph</t>
  </si>
  <si>
    <t>log10 transformed values used for multiple pairwise comparisons to WT (unmatched data) with FDR correction</t>
  </si>
  <si>
    <t>NAD (proportion of empty vector)</t>
  </si>
  <si>
    <t>NADP (proportion of empty vector)</t>
  </si>
  <si>
    <t>ATP (proportion of empty vector)</t>
  </si>
  <si>
    <t>Values plotted on graph and used for multiple pairwise comparisons to WT (unmatched data) with FDR correction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</si>
</sst>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/>
    </xf>
    <xf numFmtId="164" fontId="2" fillId="0" borderId="2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left"/>
    </xf>
    <xf numFmtId="164" fontId="5" fillId="0" borderId="5" xfId="0" applyNumberFormat="1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733E57-F19F-A84D-A9FF-3B6197522B6A}">
  <dimension ref="A1:R29"/>
  <sheetViews>
    <sheetView tabSelected="1" workbookViewId="0">
      <selection activeCell="A2" sqref="A2"/>
    </sheetView>
  </sheetViews>
  <sheetFormatPr baseColWidth="10" defaultRowHeight="15" x14ac:dyDescent="0.2"/>
  <cols>
    <col min="1" max="1" width="7.6640625" style="1" customWidth="1"/>
    <col min="2" max="16384" width="10.83203125" style="1"/>
  </cols>
  <sheetData>
    <row r="1" spans="1:18" x14ac:dyDescent="0.2">
      <c r="A1" s="2" t="s">
        <v>17</v>
      </c>
    </row>
    <row r="2" spans="1:18" x14ac:dyDescent="0.2">
      <c r="A2" s="1" t="s">
        <v>24</v>
      </c>
      <c r="B2" s="2"/>
    </row>
    <row r="3" spans="1:18" x14ac:dyDescent="0.2">
      <c r="A3" s="2"/>
    </row>
    <row r="4" spans="1:18" s="2" customFormat="1" x14ac:dyDescent="0.2">
      <c r="A4" s="3" t="s">
        <v>22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s="2" customFormat="1" x14ac:dyDescent="0.2">
      <c r="A5" s="3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s="2" customFormat="1" x14ac:dyDescent="0.2">
      <c r="B6" s="4" t="s">
        <v>0</v>
      </c>
      <c r="C6" s="4" t="s">
        <v>1</v>
      </c>
      <c r="D6" s="4" t="s">
        <v>2</v>
      </c>
      <c r="E6" s="4" t="s">
        <v>21</v>
      </c>
      <c r="F6" s="4" t="s">
        <v>3</v>
      </c>
      <c r="G6" s="4" t="s">
        <v>4</v>
      </c>
      <c r="H6" s="4" t="s">
        <v>5</v>
      </c>
      <c r="I6" s="4" t="s">
        <v>6</v>
      </c>
      <c r="J6" s="4" t="s">
        <v>7</v>
      </c>
      <c r="K6" s="4" t="s">
        <v>8</v>
      </c>
      <c r="L6" s="4" t="s">
        <v>9</v>
      </c>
      <c r="M6" s="4" t="s">
        <v>10</v>
      </c>
      <c r="N6" s="4" t="s">
        <v>11</v>
      </c>
      <c r="O6" s="4" t="s">
        <v>12</v>
      </c>
      <c r="P6" s="4" t="s">
        <v>13</v>
      </c>
      <c r="Q6" s="4" t="s">
        <v>14</v>
      </c>
      <c r="R6" s="4" t="s">
        <v>15</v>
      </c>
    </row>
    <row r="7" spans="1:18" x14ac:dyDescent="0.2">
      <c r="B7" s="5">
        <v>0.45900000000000002</v>
      </c>
      <c r="C7" s="5"/>
      <c r="D7" s="5">
        <v>0.08</v>
      </c>
      <c r="E7" s="5">
        <v>8.5999999999999993E-2</v>
      </c>
      <c r="F7" s="5">
        <v>0.58699999999999997</v>
      </c>
      <c r="G7" s="5">
        <v>0.872</v>
      </c>
      <c r="H7" s="5">
        <v>8.6999999999999994E-2</v>
      </c>
      <c r="I7" s="5">
        <v>0.51100000000000001</v>
      </c>
      <c r="J7" s="5">
        <v>0.25</v>
      </c>
      <c r="K7" s="5">
        <v>0.52400000000000002</v>
      </c>
      <c r="L7" s="5">
        <v>0.47</v>
      </c>
      <c r="M7" s="5">
        <v>7.2999999999999995E-2</v>
      </c>
      <c r="N7" s="5">
        <v>0.08</v>
      </c>
      <c r="O7" s="5">
        <v>0.34200000000000003</v>
      </c>
      <c r="P7" s="5">
        <v>0.14599999999999999</v>
      </c>
      <c r="Q7" s="5">
        <v>0.74</v>
      </c>
      <c r="R7" s="5"/>
    </row>
    <row r="8" spans="1:18" x14ac:dyDescent="0.2">
      <c r="B8" s="5">
        <v>0.40300000000000002</v>
      </c>
      <c r="C8" s="5"/>
      <c r="D8" s="5">
        <v>8.5000000000000006E-2</v>
      </c>
      <c r="E8" s="5">
        <v>8.2000000000000003E-2</v>
      </c>
      <c r="F8" s="5">
        <v>0.52200000000000002</v>
      </c>
      <c r="G8" s="5">
        <v>0.318</v>
      </c>
      <c r="H8" s="5">
        <v>0.08</v>
      </c>
      <c r="I8" s="5">
        <v>0.41099999999999998</v>
      </c>
      <c r="J8" s="5">
        <v>0.22700000000000001</v>
      </c>
      <c r="K8" s="5">
        <v>0.31900000000000001</v>
      </c>
      <c r="L8" s="5">
        <v>0.33</v>
      </c>
      <c r="M8" s="5">
        <v>0.08</v>
      </c>
      <c r="N8" s="5">
        <v>8.1000000000000003E-2</v>
      </c>
      <c r="O8" s="5">
        <v>0.27600000000000002</v>
      </c>
      <c r="P8" s="5">
        <v>0.14000000000000001</v>
      </c>
      <c r="Q8" s="5">
        <v>0.57599999999999996</v>
      </c>
      <c r="R8" s="5"/>
    </row>
    <row r="9" spans="1:18" x14ac:dyDescent="0.2">
      <c r="B9" s="5">
        <v>0.59599999999999997</v>
      </c>
      <c r="C9" s="5"/>
      <c r="D9" s="5">
        <v>0.109</v>
      </c>
      <c r="E9" s="5">
        <v>0.109</v>
      </c>
      <c r="F9" s="5">
        <v>0.81200000000000006</v>
      </c>
      <c r="G9" s="5">
        <v>0.59699999999999998</v>
      </c>
      <c r="H9" s="5">
        <v>0.125</v>
      </c>
      <c r="I9" s="5">
        <v>0.56299999999999994</v>
      </c>
      <c r="J9" s="5">
        <v>0.28399999999999997</v>
      </c>
      <c r="K9" s="5">
        <v>0.47</v>
      </c>
      <c r="L9" s="5">
        <v>0.83499999999999996</v>
      </c>
      <c r="M9" s="5">
        <v>0.111</v>
      </c>
      <c r="N9" s="5">
        <v>0.11</v>
      </c>
      <c r="O9" s="5">
        <v>0.41299999999999998</v>
      </c>
      <c r="P9" s="5">
        <v>0.17499999999999999</v>
      </c>
      <c r="Q9" s="5">
        <v>0.83399999999999996</v>
      </c>
      <c r="R9" s="5"/>
    </row>
    <row r="10" spans="1:18" x14ac:dyDescent="0.2">
      <c r="B10" s="5">
        <v>0.41599999999999998</v>
      </c>
      <c r="C10" s="5">
        <v>0.2</v>
      </c>
      <c r="D10" s="5">
        <v>6.9000000000000006E-2</v>
      </c>
      <c r="E10" s="5">
        <v>7.0000000000000007E-2</v>
      </c>
      <c r="F10" s="5">
        <v>0.51400000000000001</v>
      </c>
      <c r="G10" s="5">
        <v>0.32900000000000001</v>
      </c>
      <c r="H10" s="5">
        <v>6.5000000000000002E-2</v>
      </c>
      <c r="I10" s="5">
        <v>0.49299999999999999</v>
      </c>
      <c r="J10" s="5">
        <v>0.20499999999999999</v>
      </c>
      <c r="K10" s="5">
        <v>0.32500000000000001</v>
      </c>
      <c r="L10" s="5">
        <v>0.33500000000000002</v>
      </c>
      <c r="M10" s="5">
        <v>6.7000000000000004E-2</v>
      </c>
      <c r="N10" s="5">
        <v>7.0000000000000007E-2</v>
      </c>
      <c r="O10" s="5">
        <v>0.27300000000000002</v>
      </c>
      <c r="P10" s="5">
        <v>0.108</v>
      </c>
      <c r="Q10" s="5">
        <v>0.48199999999999998</v>
      </c>
      <c r="R10" s="5">
        <v>0.48899999999999999</v>
      </c>
    </row>
    <row r="11" spans="1:18" x14ac:dyDescent="0.2">
      <c r="B11" s="5">
        <v>0.55800000000000005</v>
      </c>
      <c r="C11" s="5">
        <v>0.33700000000000002</v>
      </c>
      <c r="D11" s="5">
        <v>0.153</v>
      </c>
      <c r="E11" s="5">
        <v>0.155</v>
      </c>
      <c r="F11" s="5">
        <v>0.67200000000000004</v>
      </c>
      <c r="G11" s="5">
        <v>0.45800000000000002</v>
      </c>
      <c r="H11" s="5">
        <v>0.13400000000000001</v>
      </c>
      <c r="I11" s="5">
        <v>0.57699999999999996</v>
      </c>
      <c r="J11" s="5">
        <v>0.28699999999999998</v>
      </c>
      <c r="K11" s="5">
        <v>0.46300000000000002</v>
      </c>
      <c r="L11" s="5">
        <v>0.58599999999999997</v>
      </c>
      <c r="M11" s="5">
        <v>0.16200000000000001</v>
      </c>
      <c r="N11" s="5">
        <v>0.13</v>
      </c>
      <c r="O11" s="5">
        <v>0.34</v>
      </c>
      <c r="P11" s="5">
        <v>0.19</v>
      </c>
      <c r="Q11" s="5">
        <v>0.70799999999999996</v>
      </c>
      <c r="R11" s="5">
        <v>0.69099999999999995</v>
      </c>
    </row>
    <row r="12" spans="1:18" x14ac:dyDescent="0.2">
      <c r="B12" s="5"/>
      <c r="C12" s="5">
        <v>0.17899999999999999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>
        <v>0.54900000000000004</v>
      </c>
    </row>
    <row r="13" spans="1:18" x14ac:dyDescent="0.2">
      <c r="B13" s="5"/>
      <c r="C13" s="5">
        <v>0.17499999999999999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>
        <v>0.72799999999999998</v>
      </c>
    </row>
    <row r="14" spans="1:18" x14ac:dyDescent="0.2">
      <c r="B14" s="5"/>
      <c r="C14" s="5">
        <v>0.254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>
        <v>0.501</v>
      </c>
    </row>
    <row r="15" spans="1:18" x14ac:dyDescent="0.2">
      <c r="A15" s="6" t="s">
        <v>18</v>
      </c>
      <c r="B15" s="7">
        <f>AVERAGE(B7:B14)</f>
        <v>0.48640000000000005</v>
      </c>
      <c r="C15" s="7">
        <f t="shared" ref="C15:R15" si="0">AVERAGE(C7:C14)</f>
        <v>0.22900000000000001</v>
      </c>
      <c r="D15" s="7">
        <f t="shared" si="0"/>
        <v>9.9199999999999997E-2</v>
      </c>
      <c r="E15" s="7">
        <f t="shared" si="0"/>
        <v>0.1004</v>
      </c>
      <c r="F15" s="7">
        <f t="shared" si="0"/>
        <v>0.62140000000000006</v>
      </c>
      <c r="G15" s="7">
        <f t="shared" si="0"/>
        <v>0.51480000000000004</v>
      </c>
      <c r="H15" s="7">
        <f t="shared" si="0"/>
        <v>9.8199999999999996E-2</v>
      </c>
      <c r="I15" s="7">
        <f t="shared" si="0"/>
        <v>0.5109999999999999</v>
      </c>
      <c r="J15" s="7">
        <f t="shared" si="0"/>
        <v>0.25059999999999999</v>
      </c>
      <c r="K15" s="7">
        <f t="shared" si="0"/>
        <v>0.42020000000000002</v>
      </c>
      <c r="L15" s="7">
        <f t="shared" si="0"/>
        <v>0.51119999999999999</v>
      </c>
      <c r="M15" s="7">
        <f t="shared" si="0"/>
        <v>9.8599999999999993E-2</v>
      </c>
      <c r="N15" s="7">
        <f t="shared" si="0"/>
        <v>9.4200000000000006E-2</v>
      </c>
      <c r="O15" s="7">
        <f t="shared" si="0"/>
        <v>0.32880000000000009</v>
      </c>
      <c r="P15" s="7">
        <f t="shared" si="0"/>
        <v>0.15180000000000002</v>
      </c>
      <c r="Q15" s="7">
        <f t="shared" si="0"/>
        <v>0.66799999999999993</v>
      </c>
      <c r="R15" s="8">
        <f t="shared" si="0"/>
        <v>0.5915999999999999</v>
      </c>
    </row>
    <row r="16" spans="1:18" x14ac:dyDescent="0.2">
      <c r="A16" s="9" t="s">
        <v>16</v>
      </c>
      <c r="B16" s="10">
        <f>STDEV(B7:B14)/SQRT(5)</f>
        <v>3.8601295315053637E-2</v>
      </c>
      <c r="C16" s="10">
        <f t="shared" ref="C16:R16" si="1">STDEV(C7:C14)/SQRT(5)</f>
        <v>3.045160094313594E-2</v>
      </c>
      <c r="D16" s="10">
        <f t="shared" si="1"/>
        <v>1.4954597955144106E-2</v>
      </c>
      <c r="E16" s="10">
        <f t="shared" si="1"/>
        <v>1.504194136406601E-2</v>
      </c>
      <c r="F16" s="10">
        <f t="shared" si="1"/>
        <v>5.5446911546090424E-2</v>
      </c>
      <c r="G16" s="10">
        <f t="shared" si="1"/>
        <v>0.10267102804589028</v>
      </c>
      <c r="H16" s="10">
        <f t="shared" si="1"/>
        <v>1.3339415279539055E-2</v>
      </c>
      <c r="I16" s="10">
        <f t="shared" si="1"/>
        <v>2.9482198018465366E-2</v>
      </c>
      <c r="J16" s="10">
        <f t="shared" si="1"/>
        <v>1.5932984654483298E-2</v>
      </c>
      <c r="K16" s="10">
        <f t="shared" si="1"/>
        <v>4.1467336543356596E-2</v>
      </c>
      <c r="L16" s="10">
        <f t="shared" si="1"/>
        <v>9.3813325279514581E-2</v>
      </c>
      <c r="M16" s="10">
        <f t="shared" si="1"/>
        <v>1.7568722207377523E-2</v>
      </c>
      <c r="N16" s="10">
        <f t="shared" si="1"/>
        <v>1.1164228589562265E-2</v>
      </c>
      <c r="O16" s="10">
        <f t="shared" si="1"/>
        <v>2.5778673356090132E-2</v>
      </c>
      <c r="P16" s="10">
        <f t="shared" si="1"/>
        <v>1.4298251641372033E-2</v>
      </c>
      <c r="Q16" s="10">
        <f t="shared" si="1"/>
        <v>6.2209324059983126E-2</v>
      </c>
      <c r="R16" s="11">
        <f t="shared" si="1"/>
        <v>4.951525017608225E-2</v>
      </c>
    </row>
    <row r="17" spans="1:18" x14ac:dyDescent="0.2"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x14ac:dyDescent="0.2"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x14ac:dyDescent="0.2">
      <c r="A19" s="3" t="s">
        <v>23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</row>
    <row r="20" spans="1:18" x14ac:dyDescent="0.2">
      <c r="A20" s="3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</row>
    <row r="21" spans="1:18" s="2" customFormat="1" x14ac:dyDescent="0.2">
      <c r="B21" s="4" t="s">
        <v>0</v>
      </c>
      <c r="C21" s="4" t="s">
        <v>1</v>
      </c>
      <c r="D21" s="4" t="s">
        <v>2</v>
      </c>
      <c r="E21" s="4" t="s">
        <v>21</v>
      </c>
      <c r="F21" s="4" t="s">
        <v>3</v>
      </c>
      <c r="G21" s="4" t="s">
        <v>4</v>
      </c>
      <c r="H21" s="4" t="s">
        <v>5</v>
      </c>
      <c r="I21" s="4" t="s">
        <v>6</v>
      </c>
      <c r="J21" s="4" t="s">
        <v>7</v>
      </c>
      <c r="K21" s="4" t="s">
        <v>8</v>
      </c>
      <c r="L21" s="4" t="s">
        <v>9</v>
      </c>
      <c r="M21" s="4" t="s">
        <v>10</v>
      </c>
      <c r="N21" s="4" t="s">
        <v>11</v>
      </c>
      <c r="O21" s="4" t="s">
        <v>12</v>
      </c>
      <c r="P21" s="4" t="s">
        <v>13</v>
      </c>
      <c r="Q21" s="4" t="s">
        <v>14</v>
      </c>
      <c r="R21" s="4" t="s">
        <v>15</v>
      </c>
    </row>
    <row r="22" spans="1:18" x14ac:dyDescent="0.2">
      <c r="B22" s="5">
        <v>-0.33818731446273897</v>
      </c>
      <c r="C22" s="5"/>
      <c r="D22" s="5">
        <v>-1.09691001300806</v>
      </c>
      <c r="E22" s="5">
        <v>-1.0655015487564301</v>
      </c>
      <c r="F22" s="5">
        <v>-0.231361898752386</v>
      </c>
      <c r="G22" s="5">
        <v>-5.9483515067432803E-2</v>
      </c>
      <c r="H22" s="5">
        <v>-1.06048074738138</v>
      </c>
      <c r="I22" s="5">
        <v>-0.29157909986528702</v>
      </c>
      <c r="J22" s="5">
        <v>-0.60205999132796195</v>
      </c>
      <c r="K22" s="5">
        <v>-0.280668713016273</v>
      </c>
      <c r="L22" s="5">
        <v>-0.32790214206428298</v>
      </c>
      <c r="M22" s="5">
        <v>-1.1366771398795401</v>
      </c>
      <c r="N22" s="5">
        <v>-1.09691001300806</v>
      </c>
      <c r="O22" s="5">
        <v>-0.46597389394386501</v>
      </c>
      <c r="P22" s="5">
        <v>-0.83564714421556296</v>
      </c>
      <c r="Q22" s="5">
        <v>-0.13076828026902401</v>
      </c>
      <c r="R22" s="5"/>
    </row>
    <row r="23" spans="1:18" x14ac:dyDescent="0.2">
      <c r="B23" s="5">
        <v>-0.39469495385889097</v>
      </c>
      <c r="C23" s="5"/>
      <c r="D23" s="5">
        <v>-1.07058107428571</v>
      </c>
      <c r="E23" s="5">
        <v>-1.08618614761628</v>
      </c>
      <c r="F23" s="5">
        <v>-0.28232949699773802</v>
      </c>
      <c r="G23" s="5">
        <v>-0.49757288001556699</v>
      </c>
      <c r="H23" s="5">
        <v>-1.09691001300806</v>
      </c>
      <c r="I23" s="5">
        <v>-0.386158178123931</v>
      </c>
      <c r="J23" s="5">
        <v>-0.64397414280687704</v>
      </c>
      <c r="K23" s="5">
        <v>-0.496209316942819</v>
      </c>
      <c r="L23" s="5">
        <v>-0.48148606012211198</v>
      </c>
      <c r="M23" s="5">
        <v>-1.09691001300806</v>
      </c>
      <c r="N23" s="5">
        <v>-1.09151498112135</v>
      </c>
      <c r="O23" s="5">
        <v>-0.55909091793478205</v>
      </c>
      <c r="P23" s="5">
        <v>-0.85387196432176204</v>
      </c>
      <c r="Q23" s="5">
        <v>-0.239577516576788</v>
      </c>
      <c r="R23" s="5"/>
    </row>
    <row r="24" spans="1:18" x14ac:dyDescent="0.2">
      <c r="B24" s="5">
        <v>-0.224753740259764</v>
      </c>
      <c r="C24" s="5"/>
      <c r="D24" s="5">
        <v>-0.96257350205937597</v>
      </c>
      <c r="E24" s="5">
        <v>-0.96257350205937597</v>
      </c>
      <c r="F24" s="5">
        <v>-9.0443970758824696E-2</v>
      </c>
      <c r="G24" s="5">
        <v>-0.224025668870631</v>
      </c>
      <c r="H24" s="5">
        <v>-0.90308998699194398</v>
      </c>
      <c r="I24" s="5">
        <v>-0.24949160514865401</v>
      </c>
      <c r="J24" s="5">
        <v>-0.54668165995296203</v>
      </c>
      <c r="K24" s="5">
        <v>-0.32790214206428298</v>
      </c>
      <c r="L24" s="5">
        <v>-7.8313524516397906E-2</v>
      </c>
      <c r="M24" s="5">
        <v>-0.95467702121334297</v>
      </c>
      <c r="N24" s="5">
        <v>-0.95860731484177497</v>
      </c>
      <c r="O24" s="5">
        <v>-0.38404994834359901</v>
      </c>
      <c r="P24" s="5">
        <v>-0.75696195131370603</v>
      </c>
      <c r="Q24" s="5">
        <v>-7.8833949362261305E-2</v>
      </c>
      <c r="R24" s="5"/>
    </row>
    <row r="25" spans="1:18" x14ac:dyDescent="0.2">
      <c r="B25" s="5">
        <v>-0.38090666937325701</v>
      </c>
      <c r="C25" s="5">
        <v>-0.69897000433601897</v>
      </c>
      <c r="D25" s="5">
        <v>-1.1611509092627399</v>
      </c>
      <c r="E25" s="5">
        <v>-1.15490195998574</v>
      </c>
      <c r="F25" s="5">
        <v>-0.28903688100472402</v>
      </c>
      <c r="G25" s="5">
        <v>-0.482804102050026</v>
      </c>
      <c r="H25" s="5">
        <v>-1.1870866433571401</v>
      </c>
      <c r="I25" s="5">
        <v>-0.30715308072276998</v>
      </c>
      <c r="J25" s="5">
        <v>-0.68824613894424602</v>
      </c>
      <c r="K25" s="5">
        <v>-0.48811663902112601</v>
      </c>
      <c r="L25" s="5">
        <v>-0.47495519296315503</v>
      </c>
      <c r="M25" s="5">
        <v>-1.17392519729917</v>
      </c>
      <c r="N25" s="5">
        <v>-1.15490195998574</v>
      </c>
      <c r="O25" s="5">
        <v>-0.56383735295924398</v>
      </c>
      <c r="P25" s="5">
        <v>-0.96657624451305002</v>
      </c>
      <c r="Q25" s="5">
        <v>-0.31695296176115001</v>
      </c>
      <c r="R25" s="5">
        <v>-0.31069114087638</v>
      </c>
    </row>
    <row r="26" spans="1:18" x14ac:dyDescent="0.2">
      <c r="B26" s="5">
        <v>-0.25336580106242101</v>
      </c>
      <c r="C26" s="5">
        <v>-0.47237009912866101</v>
      </c>
      <c r="D26" s="5">
        <v>-0.81530856918240102</v>
      </c>
      <c r="E26" s="5">
        <v>-0.80966830182970895</v>
      </c>
      <c r="F26" s="5">
        <v>-0.17263072694617501</v>
      </c>
      <c r="G26" s="5">
        <v>-0.33913452199613098</v>
      </c>
      <c r="H26" s="5">
        <v>-0.87289520163519196</v>
      </c>
      <c r="I26" s="5">
        <v>-0.23882418684426901</v>
      </c>
      <c r="J26" s="5">
        <v>-0.54211810326600796</v>
      </c>
      <c r="K26" s="5">
        <v>-0.33441900898204702</v>
      </c>
      <c r="L26" s="5">
        <v>-0.23210238398190899</v>
      </c>
      <c r="M26" s="5">
        <v>-0.790484985457369</v>
      </c>
      <c r="N26" s="5">
        <v>-0.88605664769316295</v>
      </c>
      <c r="O26" s="5">
        <v>-0.46852108295774503</v>
      </c>
      <c r="P26" s="5">
        <v>-0.72124639904717103</v>
      </c>
      <c r="Q26" s="5">
        <v>-0.14996674231023099</v>
      </c>
      <c r="R26" s="5">
        <v>-0.16052195262580199</v>
      </c>
    </row>
    <row r="27" spans="1:18" x14ac:dyDescent="0.2">
      <c r="B27" s="5"/>
      <c r="C27" s="5">
        <v>-0.74714696902010702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>
        <v>-0.26042765554990799</v>
      </c>
    </row>
    <row r="28" spans="1:18" x14ac:dyDescent="0.2">
      <c r="B28" s="5"/>
      <c r="C28" s="5">
        <v>-0.75696195131370603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>
        <v>-0.13786862068696301</v>
      </c>
    </row>
    <row r="29" spans="1:18" x14ac:dyDescent="0.2">
      <c r="B29" s="5"/>
      <c r="C29" s="5">
        <v>-0.59516628338006194</v>
      </c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>
        <v>-0.30016227413275398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81B7A1-AC42-0542-9D44-CEE833D50838}">
  <dimension ref="A1:R26"/>
  <sheetViews>
    <sheetView workbookViewId="0">
      <selection activeCell="A2" sqref="A2"/>
    </sheetView>
  </sheetViews>
  <sheetFormatPr baseColWidth="10" defaultRowHeight="16" x14ac:dyDescent="0.2"/>
  <sheetData>
    <row r="1" spans="1:18" x14ac:dyDescent="0.2">
      <c r="A1" s="2" t="s">
        <v>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x14ac:dyDescent="0.2">
      <c r="A2" s="1" t="s">
        <v>25</v>
      </c>
      <c r="B2" s="2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</row>
    <row r="4" spans="1:18" x14ac:dyDescent="0.2">
      <c r="A4" s="3" t="s">
        <v>22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</row>
    <row r="5" spans="1:18" x14ac:dyDescent="0.2">
      <c r="A5" s="3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</row>
    <row r="6" spans="1:18" x14ac:dyDescent="0.2">
      <c r="A6" s="2"/>
      <c r="B6" s="4" t="s">
        <v>0</v>
      </c>
      <c r="C6" s="4" t="s">
        <v>1</v>
      </c>
      <c r="D6" s="4" t="s">
        <v>2</v>
      </c>
      <c r="E6" s="4" t="s">
        <v>21</v>
      </c>
      <c r="F6" s="4" t="s">
        <v>3</v>
      </c>
      <c r="G6" s="4" t="s">
        <v>4</v>
      </c>
      <c r="H6" s="4" t="s">
        <v>5</v>
      </c>
      <c r="I6" s="4" t="s">
        <v>6</v>
      </c>
      <c r="J6" s="4" t="s">
        <v>7</v>
      </c>
      <c r="K6" s="4" t="s">
        <v>8</v>
      </c>
      <c r="L6" s="4" t="s">
        <v>9</v>
      </c>
      <c r="M6" s="4" t="s">
        <v>10</v>
      </c>
      <c r="N6" s="4" t="s">
        <v>11</v>
      </c>
      <c r="O6" s="4" t="s">
        <v>12</v>
      </c>
      <c r="P6" s="4" t="s">
        <v>13</v>
      </c>
      <c r="Q6" s="4" t="s">
        <v>14</v>
      </c>
      <c r="R6" s="4" t="s">
        <v>15</v>
      </c>
    </row>
    <row r="7" spans="1:18" x14ac:dyDescent="0.2">
      <c r="A7" s="1"/>
      <c r="B7" s="13">
        <v>0.69499999999999995</v>
      </c>
      <c r="C7" s="13"/>
      <c r="D7" s="13">
        <v>0.32900000000000001</v>
      </c>
      <c r="E7" s="13">
        <v>0.32500000000000001</v>
      </c>
      <c r="F7" s="13">
        <v>0.75800000000000001</v>
      </c>
      <c r="G7" s="13">
        <v>1.1419999999999999</v>
      </c>
      <c r="H7" s="13">
        <v>0.35699999999999998</v>
      </c>
      <c r="I7" s="13">
        <v>0.82699999999999996</v>
      </c>
      <c r="J7" s="13">
        <v>0.56699999999999995</v>
      </c>
      <c r="K7" s="13">
        <v>0.88</v>
      </c>
      <c r="L7" s="13">
        <v>0.73599999999999999</v>
      </c>
      <c r="M7" s="13">
        <v>0.30599999999999999</v>
      </c>
      <c r="N7" s="13">
        <v>0.34300000000000003</v>
      </c>
      <c r="O7" s="13">
        <v>0.67500000000000004</v>
      </c>
      <c r="P7" s="13">
        <v>0.44700000000000001</v>
      </c>
      <c r="Q7" s="13">
        <v>0.98</v>
      </c>
      <c r="R7" s="13"/>
    </row>
    <row r="8" spans="1:18" x14ac:dyDescent="0.2">
      <c r="A8" s="1"/>
      <c r="B8" s="13">
        <v>0.65300000000000002</v>
      </c>
      <c r="C8" s="13"/>
      <c r="D8" s="13">
        <v>0.28100000000000003</v>
      </c>
      <c r="E8" s="13">
        <v>0.313</v>
      </c>
      <c r="F8" s="13">
        <v>0.83399999999999996</v>
      </c>
      <c r="G8" s="13">
        <v>0.70199999999999996</v>
      </c>
      <c r="H8" s="13">
        <v>0.33500000000000002</v>
      </c>
      <c r="I8" s="13">
        <v>0.86299999999999999</v>
      </c>
      <c r="J8" s="13">
        <v>0.53100000000000003</v>
      </c>
      <c r="K8" s="13">
        <v>0.61699999999999999</v>
      </c>
      <c r="L8" s="13">
        <v>0.58599999999999997</v>
      </c>
      <c r="M8" s="13">
        <v>0.29299999999999998</v>
      </c>
      <c r="N8" s="13">
        <v>0.309</v>
      </c>
      <c r="O8" s="13">
        <v>0.70799999999999996</v>
      </c>
      <c r="P8" s="13">
        <v>0.437</v>
      </c>
      <c r="Q8" s="13">
        <v>0.96099999999999997</v>
      </c>
      <c r="R8" s="13"/>
    </row>
    <row r="9" spans="1:18" x14ac:dyDescent="0.2">
      <c r="A9" s="1"/>
      <c r="B9" s="13">
        <v>0.93</v>
      </c>
      <c r="C9" s="13"/>
      <c r="D9" s="13">
        <v>0.38600000000000001</v>
      </c>
      <c r="E9" s="13">
        <v>0.41499999999999998</v>
      </c>
      <c r="F9" s="13">
        <v>1.095</v>
      </c>
      <c r="G9" s="13">
        <v>1.0189999999999999</v>
      </c>
      <c r="H9" s="13">
        <v>0.45700000000000002</v>
      </c>
      <c r="I9" s="13">
        <v>1.0109999999999999</v>
      </c>
      <c r="J9" s="13">
        <v>0.78900000000000003</v>
      </c>
      <c r="K9" s="13">
        <v>1.0229999999999999</v>
      </c>
      <c r="L9" s="13">
        <v>1.379</v>
      </c>
      <c r="M9" s="13">
        <v>0.46400000000000002</v>
      </c>
      <c r="N9" s="13">
        <v>0.47099999999999997</v>
      </c>
      <c r="O9" s="13">
        <v>0.99399999999999999</v>
      </c>
      <c r="P9" s="13">
        <v>0.57099999999999995</v>
      </c>
      <c r="Q9" s="13">
        <v>1.381</v>
      </c>
      <c r="R9" s="13"/>
    </row>
    <row r="10" spans="1:18" x14ac:dyDescent="0.2">
      <c r="A10" s="1"/>
      <c r="B10" s="13">
        <v>0.65100000000000002</v>
      </c>
      <c r="C10" s="13">
        <v>0.46500000000000002</v>
      </c>
      <c r="D10" s="13">
        <v>0.28699999999999998</v>
      </c>
      <c r="E10" s="13">
        <v>0.28599999999999998</v>
      </c>
      <c r="F10" s="13">
        <v>0.72199999999999998</v>
      </c>
      <c r="G10" s="13">
        <v>0.64200000000000002</v>
      </c>
      <c r="H10" s="13">
        <v>0.316</v>
      </c>
      <c r="I10" s="13">
        <v>0.76100000000000001</v>
      </c>
      <c r="J10" s="13">
        <v>0.54200000000000004</v>
      </c>
      <c r="K10" s="13">
        <v>0.66500000000000004</v>
      </c>
      <c r="L10" s="13">
        <v>0.69299999999999995</v>
      </c>
      <c r="M10" s="13">
        <v>0.28799999999999998</v>
      </c>
      <c r="N10" s="13">
        <v>0.29899999999999999</v>
      </c>
      <c r="O10" s="13">
        <v>0.63500000000000001</v>
      </c>
      <c r="P10" s="13">
        <v>0.39800000000000002</v>
      </c>
      <c r="Q10" s="13">
        <v>0.66</v>
      </c>
      <c r="R10" s="13">
        <v>0.69499999999999995</v>
      </c>
    </row>
    <row r="11" spans="1:18" x14ac:dyDescent="0.2">
      <c r="A11" s="1"/>
      <c r="B11" s="13"/>
      <c r="C11" s="13">
        <v>0.38300000000000001</v>
      </c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>
        <v>0.70799999999999996</v>
      </c>
    </row>
    <row r="12" spans="1:18" x14ac:dyDescent="0.2">
      <c r="A12" s="1"/>
      <c r="B12" s="13"/>
      <c r="C12" s="13">
        <v>0.36899999999999999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>
        <v>0.751</v>
      </c>
    </row>
    <row r="13" spans="1:18" x14ac:dyDescent="0.2">
      <c r="A13" s="6" t="s">
        <v>18</v>
      </c>
      <c r="B13" s="7">
        <f t="shared" ref="B13:R13" si="0">AVERAGE(B7:B12)</f>
        <v>0.73225000000000007</v>
      </c>
      <c r="C13" s="7">
        <f t="shared" si="0"/>
        <v>0.40566666666666668</v>
      </c>
      <c r="D13" s="7">
        <f t="shared" si="0"/>
        <v>0.32075000000000004</v>
      </c>
      <c r="E13" s="7">
        <f t="shared" si="0"/>
        <v>0.33474999999999999</v>
      </c>
      <c r="F13" s="7">
        <f t="shared" si="0"/>
        <v>0.85225000000000006</v>
      </c>
      <c r="G13" s="7">
        <f t="shared" si="0"/>
        <v>0.87624999999999986</v>
      </c>
      <c r="H13" s="7">
        <f t="shared" si="0"/>
        <v>0.36625000000000002</v>
      </c>
      <c r="I13" s="7">
        <f t="shared" si="0"/>
        <v>0.86549999999999994</v>
      </c>
      <c r="J13" s="7">
        <f t="shared" si="0"/>
        <v>0.60725000000000007</v>
      </c>
      <c r="K13" s="7">
        <f t="shared" si="0"/>
        <v>0.7962499999999999</v>
      </c>
      <c r="L13" s="7">
        <f t="shared" si="0"/>
        <v>0.84850000000000003</v>
      </c>
      <c r="M13" s="7">
        <f t="shared" si="0"/>
        <v>0.33774999999999999</v>
      </c>
      <c r="N13" s="7">
        <f t="shared" si="0"/>
        <v>0.35549999999999998</v>
      </c>
      <c r="O13" s="7">
        <f t="shared" si="0"/>
        <v>0.75299999999999989</v>
      </c>
      <c r="P13" s="7">
        <f t="shared" si="0"/>
        <v>0.46325000000000005</v>
      </c>
      <c r="Q13" s="7">
        <f t="shared" si="0"/>
        <v>0.99550000000000005</v>
      </c>
      <c r="R13" s="8">
        <f t="shared" si="0"/>
        <v>0.71799999999999997</v>
      </c>
    </row>
    <row r="14" spans="1:18" x14ac:dyDescent="0.2">
      <c r="A14" s="9" t="s">
        <v>16</v>
      </c>
      <c r="B14" s="10">
        <f>STDEV(B7:B12)/SQRT(4)</f>
        <v>6.6692547059872501E-2</v>
      </c>
      <c r="C14" s="10">
        <f>STDEV(C7:C12)/SQRT(3)</f>
        <v>2.9940682097180916E-2</v>
      </c>
      <c r="D14" s="10">
        <f t="shared" ref="D14:Q14" si="1">STDEV(D7:D12)/SQRT(4)</f>
        <v>2.4229372670376639E-2</v>
      </c>
      <c r="E14" s="10">
        <f t="shared" si="1"/>
        <v>2.7965380383610013E-2</v>
      </c>
      <c r="F14" s="10">
        <f t="shared" si="1"/>
        <v>8.4216363216024243E-2</v>
      </c>
      <c r="G14" s="10">
        <f t="shared" si="1"/>
        <v>0.12118744090595122</v>
      </c>
      <c r="H14" s="10">
        <f t="shared" si="1"/>
        <v>3.1388360369198273E-2</v>
      </c>
      <c r="I14" s="10">
        <f t="shared" si="1"/>
        <v>5.2898487691048775E-2</v>
      </c>
      <c r="J14" s="10">
        <f t="shared" si="1"/>
        <v>6.1049672398793338E-2</v>
      </c>
      <c r="K14" s="10">
        <f t="shared" si="1"/>
        <v>9.4774623009889758E-2</v>
      </c>
      <c r="L14" s="10">
        <f t="shared" si="1"/>
        <v>0.17962298479500502</v>
      </c>
      <c r="M14" s="10">
        <f t="shared" si="1"/>
        <v>4.2253944589036203E-2</v>
      </c>
      <c r="N14" s="10">
        <f t="shared" si="1"/>
        <v>3.9634791114204988E-2</v>
      </c>
      <c r="O14" s="10">
        <f t="shared" si="1"/>
        <v>8.1707812763937723E-2</v>
      </c>
      <c r="P14" s="10">
        <f t="shared" si="1"/>
        <v>3.7439673698720352E-2</v>
      </c>
      <c r="Q14" s="10">
        <f t="shared" si="1"/>
        <v>0.14793044536763431</v>
      </c>
      <c r="R14" s="11">
        <f>STDEV(R7:R12)/SQRT(3)</f>
        <v>1.6921386861996089E-2</v>
      </c>
    </row>
    <row r="15" spans="1:18" x14ac:dyDescent="0.2">
      <c r="A15" s="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 x14ac:dyDescent="0.2">
      <c r="A16" s="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spans="1:18" x14ac:dyDescent="0.2">
      <c r="A17" s="3" t="s">
        <v>23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  <row r="18" spans="1:18" x14ac:dyDescent="0.2">
      <c r="A18" s="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</row>
    <row r="19" spans="1:18" x14ac:dyDescent="0.2">
      <c r="A19" s="2"/>
      <c r="B19" s="4" t="s">
        <v>0</v>
      </c>
      <c r="C19" s="4" t="s">
        <v>1</v>
      </c>
      <c r="D19" s="4" t="s">
        <v>2</v>
      </c>
      <c r="E19" s="4" t="s">
        <v>21</v>
      </c>
      <c r="F19" s="4" t="s">
        <v>3</v>
      </c>
      <c r="G19" s="4" t="s">
        <v>4</v>
      </c>
      <c r="H19" s="4" t="s">
        <v>5</v>
      </c>
      <c r="I19" s="4" t="s">
        <v>6</v>
      </c>
      <c r="J19" s="4" t="s">
        <v>7</v>
      </c>
      <c r="K19" s="4" t="s">
        <v>8</v>
      </c>
      <c r="L19" s="4" t="s">
        <v>9</v>
      </c>
      <c r="M19" s="4" t="s">
        <v>10</v>
      </c>
      <c r="N19" s="4" t="s">
        <v>11</v>
      </c>
      <c r="O19" s="4" t="s">
        <v>12</v>
      </c>
      <c r="P19" s="4" t="s">
        <v>13</v>
      </c>
      <c r="Q19" s="4" t="s">
        <v>14</v>
      </c>
      <c r="R19" s="4" t="s">
        <v>15</v>
      </c>
    </row>
    <row r="20" spans="1:18" x14ac:dyDescent="0.2">
      <c r="A20" s="1"/>
      <c r="B20" s="5">
        <v>-0.15801519540988601</v>
      </c>
      <c r="C20" s="5"/>
      <c r="D20" s="5">
        <v>-0.482804102050026</v>
      </c>
      <c r="E20" s="5">
        <v>-0.48811663902112601</v>
      </c>
      <c r="F20" s="5">
        <v>-0.120330794367946</v>
      </c>
      <c r="G20" s="5">
        <v>5.7666103909829201E-2</v>
      </c>
      <c r="H20" s="5">
        <v>-0.44733178388780698</v>
      </c>
      <c r="I20" s="5">
        <v>-8.2494490447453397E-2</v>
      </c>
      <c r="J20" s="5">
        <v>-0.246416941107093</v>
      </c>
      <c r="K20" s="5">
        <v>-5.5517327849831398E-2</v>
      </c>
      <c r="L20" s="5">
        <v>-0.133122185662501</v>
      </c>
      <c r="M20" s="5">
        <v>-0.51427857351841999</v>
      </c>
      <c r="N20" s="5">
        <v>-0.46470587995722901</v>
      </c>
      <c r="O20" s="5">
        <v>-0.17069622716897501</v>
      </c>
      <c r="P20" s="5">
        <v>-0.34969247686806398</v>
      </c>
      <c r="Q20" s="5">
        <v>-8.7739243075051505E-3</v>
      </c>
      <c r="R20" s="5"/>
    </row>
    <row r="21" spans="1:18" x14ac:dyDescent="0.2">
      <c r="A21" s="1"/>
      <c r="B21" s="5">
        <v>-0.18508681872492599</v>
      </c>
      <c r="C21" s="5"/>
      <c r="D21" s="5">
        <v>-0.55129368009491997</v>
      </c>
      <c r="E21" s="5">
        <v>-0.504455662453552</v>
      </c>
      <c r="F21" s="5">
        <v>-7.8833949362261305E-2</v>
      </c>
      <c r="G21" s="5">
        <v>-0.153662887870195</v>
      </c>
      <c r="H21" s="5">
        <v>-0.47495519296315503</v>
      </c>
      <c r="I21" s="5">
        <v>-6.3989204284790394E-2</v>
      </c>
      <c r="J21" s="5">
        <v>-0.27490547891853101</v>
      </c>
      <c r="K21" s="5">
        <v>-0.209714835966758</v>
      </c>
      <c r="L21" s="5">
        <v>-0.23210238398190899</v>
      </c>
      <c r="M21" s="5">
        <v>-0.533132379645891</v>
      </c>
      <c r="N21" s="5">
        <v>-0.51004152057516505</v>
      </c>
      <c r="O21" s="5">
        <v>-0.14996674231023099</v>
      </c>
      <c r="P21" s="5">
        <v>-0.35951856302957802</v>
      </c>
      <c r="Q21" s="5">
        <v>-1.7276612331454701E-2</v>
      </c>
      <c r="R21" s="5"/>
    </row>
    <row r="22" spans="1:18" x14ac:dyDescent="0.2">
      <c r="A22" s="1"/>
      <c r="B22" s="5">
        <v>-3.1517051446064898E-2</v>
      </c>
      <c r="C22" s="5"/>
      <c r="D22" s="5">
        <v>-0.41341269532824498</v>
      </c>
      <c r="E22" s="5">
        <v>-0.38195190328790701</v>
      </c>
      <c r="F22" s="5">
        <v>3.9414119176137102E-2</v>
      </c>
      <c r="G22" s="5">
        <v>8.1741840064263604E-3</v>
      </c>
      <c r="H22" s="5">
        <v>-0.34008379993014998</v>
      </c>
      <c r="I22" s="5">
        <v>4.7511555910010198E-3</v>
      </c>
      <c r="J22" s="5">
        <v>-0.10292299679057999</v>
      </c>
      <c r="K22" s="5">
        <v>9.8756337121601208E-3</v>
      </c>
      <c r="L22" s="5">
        <v>0.13956426617584999</v>
      </c>
      <c r="M22" s="5">
        <v>-0.33348201944511902</v>
      </c>
      <c r="N22" s="5">
        <v>-0.32697909287110399</v>
      </c>
      <c r="O22" s="5">
        <v>-2.6136156026866902E-3</v>
      </c>
      <c r="P22" s="5">
        <v>-0.24336389175415199</v>
      </c>
      <c r="Q22" s="5">
        <v>0.14019367857863099</v>
      </c>
      <c r="R22" s="5"/>
    </row>
    <row r="23" spans="1:18" x14ac:dyDescent="0.2">
      <c r="A23" s="1"/>
      <c r="B23" s="5">
        <v>-0.186419011431808</v>
      </c>
      <c r="C23" s="5">
        <v>-0.33254704711004601</v>
      </c>
      <c r="D23" s="5">
        <v>-0.54211810326600796</v>
      </c>
      <c r="E23" s="5">
        <v>-0.543633966870957</v>
      </c>
      <c r="F23" s="5">
        <v>-0.141462802430361</v>
      </c>
      <c r="G23" s="5">
        <v>-0.19246497193114701</v>
      </c>
      <c r="H23" s="5">
        <v>-0.500312917381596</v>
      </c>
      <c r="I23" s="5">
        <v>-0.118615343229427</v>
      </c>
      <c r="J23" s="5">
        <v>-0.26600071346161303</v>
      </c>
      <c r="K23" s="5">
        <v>-0.177178354696895</v>
      </c>
      <c r="L23" s="5">
        <v>-0.15926676538819301</v>
      </c>
      <c r="M23" s="5">
        <v>-0.54060751224076897</v>
      </c>
      <c r="N23" s="5">
        <v>-0.52432881167556999</v>
      </c>
      <c r="O23" s="5">
        <v>-0.19722627470802401</v>
      </c>
      <c r="P23" s="5">
        <v>-0.40011692792631198</v>
      </c>
      <c r="Q23" s="5">
        <v>-0.180456064458131</v>
      </c>
      <c r="R23" s="5">
        <v>-0.15801519540988601</v>
      </c>
    </row>
    <row r="24" spans="1:18" x14ac:dyDescent="0.2">
      <c r="A24" s="1"/>
      <c r="B24" s="5"/>
      <c r="C24" s="5">
        <v>-0.41680122603137698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>
        <v>-0.14996674231023099</v>
      </c>
    </row>
    <row r="25" spans="1:18" x14ac:dyDescent="0.2">
      <c r="A25" s="1"/>
      <c r="B25" s="5"/>
      <c r="C25" s="5">
        <v>-0.43297363384094001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>
        <v>-0.12436006299583199</v>
      </c>
    </row>
    <row r="26" spans="1:18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275520-8E3E-0F4F-822C-86C3CCAADD7A}">
  <dimension ref="A1:S33"/>
  <sheetViews>
    <sheetView workbookViewId="0">
      <selection activeCell="A5" sqref="A5"/>
    </sheetView>
  </sheetViews>
  <sheetFormatPr baseColWidth="10" defaultRowHeight="16" x14ac:dyDescent="0.2"/>
  <sheetData>
    <row r="1" spans="1:19" x14ac:dyDescent="0.2">
      <c r="A1" s="2" t="s">
        <v>20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x14ac:dyDescent="0.2">
      <c r="A2" s="1" t="s">
        <v>26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</row>
    <row r="3" spans="1:19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</row>
    <row r="4" spans="1:19" x14ac:dyDescent="0.2">
      <c r="A4" s="3" t="s">
        <v>27</v>
      </c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2"/>
    </row>
    <row r="5" spans="1:19" x14ac:dyDescent="0.2">
      <c r="A5" s="3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"/>
    </row>
    <row r="6" spans="1:19" x14ac:dyDescent="0.2">
      <c r="A6" s="2"/>
      <c r="B6" s="4" t="s">
        <v>0</v>
      </c>
      <c r="C6" s="4" t="s">
        <v>1</v>
      </c>
      <c r="D6" s="4" t="s">
        <v>2</v>
      </c>
      <c r="E6" s="4" t="s">
        <v>21</v>
      </c>
      <c r="F6" s="4" t="s">
        <v>3</v>
      </c>
      <c r="G6" s="4" t="s">
        <v>4</v>
      </c>
      <c r="H6" s="4" t="s">
        <v>5</v>
      </c>
      <c r="I6" s="4" t="s">
        <v>6</v>
      </c>
      <c r="J6" s="4" t="s">
        <v>7</v>
      </c>
      <c r="K6" s="4" t="s">
        <v>8</v>
      </c>
      <c r="L6" s="4" t="s">
        <v>9</v>
      </c>
      <c r="M6" s="4" t="s">
        <v>10</v>
      </c>
      <c r="N6" s="4" t="s">
        <v>11</v>
      </c>
      <c r="O6" s="4" t="s">
        <v>12</v>
      </c>
      <c r="P6" s="4" t="s">
        <v>13</v>
      </c>
      <c r="Q6" s="4" t="s">
        <v>14</v>
      </c>
      <c r="R6" s="4" t="s">
        <v>15</v>
      </c>
      <c r="S6" s="1"/>
    </row>
    <row r="7" spans="1:19" x14ac:dyDescent="0.2">
      <c r="A7" s="1"/>
      <c r="B7" s="13">
        <v>1.0820000000000001</v>
      </c>
      <c r="C7" s="13"/>
      <c r="D7" s="13">
        <v>0.55200000000000005</v>
      </c>
      <c r="E7" s="13">
        <v>0.55200000000000005</v>
      </c>
      <c r="F7" s="13">
        <v>1.028</v>
      </c>
      <c r="G7" s="13">
        <v>1.175</v>
      </c>
      <c r="H7" s="13">
        <v>0.63200000000000001</v>
      </c>
      <c r="I7" s="13">
        <v>1.242</v>
      </c>
      <c r="J7" s="13">
        <v>1.141</v>
      </c>
      <c r="K7" s="13">
        <v>1.3859999999999999</v>
      </c>
      <c r="L7" s="13">
        <v>1.1020000000000001</v>
      </c>
      <c r="M7" s="13">
        <v>0.46300000000000002</v>
      </c>
      <c r="N7" s="13">
        <v>0.55400000000000005</v>
      </c>
      <c r="O7" s="13">
        <v>1.0609999999999999</v>
      </c>
      <c r="P7" s="13">
        <v>0.76300000000000001</v>
      </c>
      <c r="Q7" s="13">
        <v>0.97</v>
      </c>
      <c r="R7" s="13"/>
      <c r="S7" s="1"/>
    </row>
    <row r="8" spans="1:19" x14ac:dyDescent="0.2">
      <c r="A8" s="1"/>
      <c r="B8" s="13">
        <v>1.0269999999999999</v>
      </c>
      <c r="C8" s="13"/>
      <c r="D8" s="13">
        <v>0.33400000000000002</v>
      </c>
      <c r="E8" s="13">
        <v>0.36199999999999999</v>
      </c>
      <c r="F8" s="13">
        <v>0.88500000000000001</v>
      </c>
      <c r="G8" s="13">
        <v>0.92700000000000005</v>
      </c>
      <c r="H8" s="13">
        <v>0.39600000000000002</v>
      </c>
      <c r="I8" s="13">
        <v>0.98199999999999998</v>
      </c>
      <c r="J8" s="13">
        <v>0.85399999999999998</v>
      </c>
      <c r="K8" s="13">
        <v>0.80200000000000005</v>
      </c>
      <c r="L8" s="13">
        <v>0.74399999999999999</v>
      </c>
      <c r="M8" s="13">
        <v>0.28499999999999998</v>
      </c>
      <c r="N8" s="13">
        <v>0.33400000000000002</v>
      </c>
      <c r="O8" s="13">
        <v>0.85199999999999998</v>
      </c>
      <c r="P8" s="13">
        <v>0.54700000000000004</v>
      </c>
      <c r="Q8" s="13">
        <v>0.70799999999999996</v>
      </c>
      <c r="R8" s="13"/>
      <c r="S8" s="1"/>
    </row>
    <row r="9" spans="1:19" x14ac:dyDescent="0.2">
      <c r="A9" s="1"/>
      <c r="B9" s="13">
        <v>1.1519999999999999</v>
      </c>
      <c r="C9" s="13"/>
      <c r="D9" s="13">
        <v>0.45300000000000001</v>
      </c>
      <c r="E9" s="13">
        <v>0.51700000000000002</v>
      </c>
      <c r="F9" s="13">
        <v>1.1559999999999999</v>
      </c>
      <c r="G9" s="13">
        <v>1.181</v>
      </c>
      <c r="H9" s="13">
        <v>0.51500000000000001</v>
      </c>
      <c r="I9" s="13">
        <v>1.17</v>
      </c>
      <c r="J9" s="13">
        <v>1.1040000000000001</v>
      </c>
      <c r="K9" s="13">
        <v>1.2729999999999999</v>
      </c>
      <c r="L9" s="13">
        <v>1.246</v>
      </c>
      <c r="M9" s="13">
        <v>0.52900000000000003</v>
      </c>
      <c r="N9" s="13">
        <v>0.54400000000000004</v>
      </c>
      <c r="O9" s="13">
        <v>1.1919999999999999</v>
      </c>
      <c r="P9" s="13">
        <v>0.86399999999999999</v>
      </c>
      <c r="Q9" s="13">
        <v>1.2030000000000001</v>
      </c>
      <c r="R9" s="13"/>
      <c r="S9" s="1"/>
    </row>
    <row r="10" spans="1:19" x14ac:dyDescent="0.2">
      <c r="A10" s="1"/>
      <c r="B10" s="13">
        <v>0.97899999999999998</v>
      </c>
      <c r="C10" s="13">
        <v>0.80500000000000005</v>
      </c>
      <c r="D10" s="13">
        <v>0.316</v>
      </c>
      <c r="E10" s="13">
        <v>0.317</v>
      </c>
      <c r="F10" s="13">
        <v>0.92100000000000004</v>
      </c>
      <c r="G10" s="13">
        <v>0.92200000000000004</v>
      </c>
      <c r="H10" s="13">
        <v>0.315</v>
      </c>
      <c r="I10" s="13">
        <v>1.0269999999999999</v>
      </c>
      <c r="J10" s="13">
        <v>0.92800000000000005</v>
      </c>
      <c r="K10" s="13">
        <v>0.95</v>
      </c>
      <c r="L10" s="13">
        <v>0.94499999999999995</v>
      </c>
      <c r="M10" s="13">
        <v>0.379</v>
      </c>
      <c r="N10" s="13">
        <v>0.33</v>
      </c>
      <c r="O10" s="13">
        <v>1.0629999999999999</v>
      </c>
      <c r="P10" s="13">
        <v>0.63800000000000001</v>
      </c>
      <c r="Q10" s="13">
        <v>0.77200000000000002</v>
      </c>
      <c r="R10" s="13">
        <v>0.84399999999999997</v>
      </c>
      <c r="S10" s="1"/>
    </row>
    <row r="11" spans="1:19" x14ac:dyDescent="0.2">
      <c r="A11" s="1"/>
      <c r="B11" s="13">
        <v>1.2749999999999999</v>
      </c>
      <c r="C11" s="13">
        <v>1.1379999999999999</v>
      </c>
      <c r="D11" s="13">
        <v>0.94299999999999995</v>
      </c>
      <c r="E11" s="13">
        <v>0.877</v>
      </c>
      <c r="F11" s="13">
        <v>1.157</v>
      </c>
      <c r="G11" s="13">
        <v>1.056</v>
      </c>
      <c r="H11" s="13">
        <v>0.88600000000000001</v>
      </c>
      <c r="I11" s="13">
        <v>1.2030000000000001</v>
      </c>
      <c r="J11" s="13">
        <v>1.246</v>
      </c>
      <c r="K11" s="13">
        <v>1.18</v>
      </c>
      <c r="L11" s="13">
        <v>1.1879999999999999</v>
      </c>
      <c r="M11" s="13">
        <v>0.876</v>
      </c>
      <c r="N11" s="13">
        <v>0.746</v>
      </c>
      <c r="O11" s="13">
        <v>0.98799999999999999</v>
      </c>
      <c r="P11" s="13">
        <v>0.92300000000000004</v>
      </c>
      <c r="Q11" s="13">
        <v>1.073</v>
      </c>
      <c r="R11" s="13">
        <v>0.96</v>
      </c>
      <c r="S11" s="1"/>
    </row>
    <row r="12" spans="1:19" x14ac:dyDescent="0.2">
      <c r="A12" s="1"/>
      <c r="B12" s="13"/>
      <c r="C12" s="13">
        <v>0.72499999999999998</v>
      </c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>
        <v>1.028</v>
      </c>
      <c r="S12" s="1"/>
    </row>
    <row r="13" spans="1:19" x14ac:dyDescent="0.2">
      <c r="A13" s="1"/>
      <c r="B13" s="13"/>
      <c r="C13" s="13">
        <v>0.71099999999999997</v>
      </c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>
        <v>1.0229999999999999</v>
      </c>
      <c r="S13" s="1"/>
    </row>
    <row r="14" spans="1:19" x14ac:dyDescent="0.2">
      <c r="A14" s="1"/>
      <c r="B14" s="13"/>
      <c r="C14" s="13">
        <v>0.99199999999999999</v>
      </c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>
        <v>1.0569999999999999</v>
      </c>
      <c r="S14" s="2"/>
    </row>
    <row r="15" spans="1:19" x14ac:dyDescent="0.2">
      <c r="A15" s="6" t="s">
        <v>18</v>
      </c>
      <c r="B15" s="7">
        <f t="shared" ref="B15:Q15" si="0">AVERAGE(B7:B14)</f>
        <v>1.1030000000000002</v>
      </c>
      <c r="C15" s="7">
        <f t="shared" si="0"/>
        <v>0.87420000000000009</v>
      </c>
      <c r="D15" s="7">
        <f t="shared" si="0"/>
        <v>0.51960000000000006</v>
      </c>
      <c r="E15" s="7">
        <f t="shared" si="0"/>
        <v>0.52500000000000002</v>
      </c>
      <c r="F15" s="7">
        <f t="shared" si="0"/>
        <v>1.0294000000000001</v>
      </c>
      <c r="G15" s="7">
        <f t="shared" si="0"/>
        <v>1.0522</v>
      </c>
      <c r="H15" s="7">
        <f t="shared" si="0"/>
        <v>0.54880000000000007</v>
      </c>
      <c r="I15" s="7">
        <f t="shared" si="0"/>
        <v>1.1248</v>
      </c>
      <c r="J15" s="7">
        <f t="shared" si="0"/>
        <v>1.0546</v>
      </c>
      <c r="K15" s="7">
        <f t="shared" si="0"/>
        <v>1.1181999999999999</v>
      </c>
      <c r="L15" s="7">
        <f t="shared" si="0"/>
        <v>1.0449999999999999</v>
      </c>
      <c r="M15" s="7">
        <f t="shared" si="0"/>
        <v>0.50639999999999996</v>
      </c>
      <c r="N15" s="7">
        <f t="shared" si="0"/>
        <v>0.50160000000000005</v>
      </c>
      <c r="O15" s="7">
        <f t="shared" si="0"/>
        <v>1.0311999999999997</v>
      </c>
      <c r="P15" s="7">
        <f t="shared" si="0"/>
        <v>0.747</v>
      </c>
      <c r="Q15" s="7">
        <f t="shared" si="0"/>
        <v>0.94520000000000015</v>
      </c>
      <c r="R15" s="8">
        <f>AVERAGE(R7:R14)</f>
        <v>0.98239999999999983</v>
      </c>
      <c r="S15" s="1"/>
    </row>
    <row r="16" spans="1:19" x14ac:dyDescent="0.2">
      <c r="A16" s="9" t="s">
        <v>16</v>
      </c>
      <c r="B16" s="10">
        <f t="shared" ref="B16:R16" si="1">STDEV(B7:B14)/SQRT(5)</f>
        <v>5.175809115491025E-2</v>
      </c>
      <c r="C16" s="10">
        <f t="shared" si="1"/>
        <v>8.2810265064181404E-2</v>
      </c>
      <c r="D16" s="10">
        <f t="shared" si="1"/>
        <v>0.11416067624186528</v>
      </c>
      <c r="E16" s="10">
        <f t="shared" si="1"/>
        <v>9.8623019625237618E-2</v>
      </c>
      <c r="F16" s="10">
        <f t="shared" si="1"/>
        <v>5.697069422080029E-2</v>
      </c>
      <c r="G16" s="10">
        <f t="shared" si="1"/>
        <v>5.6705731632701963E-2</v>
      </c>
      <c r="H16" s="10">
        <f t="shared" si="1"/>
        <v>9.9944684701088485E-2</v>
      </c>
      <c r="I16" s="10">
        <f t="shared" si="1"/>
        <v>5.0916991270105509E-2</v>
      </c>
      <c r="J16" s="10">
        <f t="shared" si="1"/>
        <v>7.1696303949367171E-2</v>
      </c>
      <c r="K16" s="10">
        <f t="shared" si="1"/>
        <v>0.10671757118675472</v>
      </c>
      <c r="L16" s="10">
        <f t="shared" si="1"/>
        <v>9.0746900773524999E-2</v>
      </c>
      <c r="M16" s="10">
        <f t="shared" si="1"/>
        <v>0.10105622197569028</v>
      </c>
      <c r="N16" s="10">
        <f t="shared" si="1"/>
        <v>7.8042039952835748E-2</v>
      </c>
      <c r="O16" s="10">
        <f t="shared" si="1"/>
        <v>5.5558437703017598E-2</v>
      </c>
      <c r="P16" s="10">
        <f t="shared" si="1"/>
        <v>6.957082721946041E-2</v>
      </c>
      <c r="Q16" s="10">
        <f t="shared" si="1"/>
        <v>9.2106134431968939E-2</v>
      </c>
      <c r="R16" s="11">
        <f t="shared" si="1"/>
        <v>3.8045499076763335E-2</v>
      </c>
      <c r="S16" s="1"/>
    </row>
    <row r="17" spans="1:19" x14ac:dyDescent="0.2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</row>
    <row r="18" spans="1:19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  <row r="19" spans="1:19" x14ac:dyDescent="0.2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</row>
    <row r="21" spans="1:19" x14ac:dyDescent="0.2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</row>
    <row r="22" spans="1:19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</row>
    <row r="23" spans="1:19" x14ac:dyDescent="0.2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</row>
    <row r="24" spans="1:19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</row>
    <row r="25" spans="1:19" x14ac:dyDescent="0.2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</row>
    <row r="26" spans="1:19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</row>
    <row r="27" spans="1:19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</row>
    <row r="28" spans="1:19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</row>
    <row r="29" spans="1:19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</row>
    <row r="30" spans="1:19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</row>
    <row r="31" spans="1:19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x14ac:dyDescent="0.2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Figure 2A</vt:lpstr>
      <vt:lpstr>Figure 2B</vt:lpstr>
      <vt:lpstr>Figure 2C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Gilley</dc:creator>
  <cp:lastModifiedBy>Jon Gilley</cp:lastModifiedBy>
  <dcterms:created xsi:type="dcterms:W3CDTF">2021-06-08T14:59:01Z</dcterms:created>
  <dcterms:modified xsi:type="dcterms:W3CDTF">2021-10-16T15:00:23Z</dcterms:modified>
</cp:coreProperties>
</file>