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n.gilley/WORK FOLDER/LAB WORK/My papers/hSARM1 ALS variants/eLife submission/FINAL files for resubmission/NEW Source data/"/>
    </mc:Choice>
  </mc:AlternateContent>
  <xr:revisionPtr revIDLastSave="0" documentId="13_ncr:1_{B9195425-DC6F-AF47-AC34-8903BFC870B9}" xr6:coauthVersionLast="47" xr6:coauthVersionMax="47" xr10:uidLastSave="{00000000-0000-0000-0000-000000000000}"/>
  <bookViews>
    <workbookView xWindow="900" yWindow="680" windowWidth="28960" windowHeight="20080" xr2:uid="{C9414B5B-7C21-7542-9A02-BC0E98D2F997}"/>
  </bookViews>
  <sheets>
    <sheet name="Figure 3A" sheetId="1" r:id="rId1"/>
    <sheet name="Figure 3B" sheetId="4" r:id="rId2"/>
    <sheet name="Figure 3C" sheetId="2" r:id="rId3"/>
    <sheet name="Figure 3D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" l="1"/>
  <c r="C13" i="4"/>
  <c r="C12" i="4"/>
  <c r="B13" i="4"/>
  <c r="B12" i="4"/>
  <c r="D13" i="4"/>
  <c r="D12" i="4"/>
  <c r="S18" i="3"/>
  <c r="R18" i="3"/>
  <c r="S17" i="3"/>
  <c r="R17" i="3"/>
  <c r="S16" i="3"/>
  <c r="R16" i="3"/>
  <c r="S15" i="3"/>
  <c r="R15" i="3"/>
  <c r="S14" i="3"/>
  <c r="R14" i="3"/>
  <c r="S13" i="3"/>
  <c r="R13" i="3"/>
  <c r="S12" i="3"/>
  <c r="R12" i="3"/>
  <c r="S11" i="3"/>
  <c r="R11" i="3"/>
  <c r="S10" i="3"/>
  <c r="R10" i="3"/>
  <c r="S9" i="3"/>
  <c r="R9" i="3"/>
  <c r="S8" i="3"/>
  <c r="R8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M11" i="3"/>
  <c r="L11" i="3"/>
  <c r="M10" i="3"/>
  <c r="L10" i="3"/>
  <c r="M9" i="3"/>
  <c r="L9" i="3"/>
  <c r="M8" i="3"/>
  <c r="L8" i="3"/>
  <c r="G18" i="3"/>
  <c r="F18" i="3"/>
  <c r="G17" i="3"/>
  <c r="F17" i="3"/>
  <c r="G16" i="3"/>
  <c r="F16" i="3"/>
  <c r="G15" i="3"/>
  <c r="F15" i="3"/>
  <c r="G14" i="3"/>
  <c r="F14" i="3"/>
  <c r="G13" i="3"/>
  <c r="F13" i="3"/>
  <c r="G12" i="3"/>
  <c r="F12" i="3"/>
  <c r="G11" i="3"/>
  <c r="F11" i="3"/>
  <c r="G10" i="3"/>
  <c r="F10" i="3"/>
  <c r="G9" i="3"/>
  <c r="F9" i="3"/>
  <c r="G8" i="3"/>
  <c r="F8" i="3"/>
  <c r="O24" i="2"/>
  <c r="N24" i="2"/>
  <c r="O23" i="2"/>
  <c r="N23" i="2"/>
  <c r="O21" i="2"/>
  <c r="N21" i="2"/>
  <c r="O18" i="2"/>
  <c r="N18" i="2"/>
  <c r="O17" i="2"/>
  <c r="N17" i="2"/>
  <c r="O16" i="2"/>
  <c r="N16" i="2"/>
  <c r="O15" i="2"/>
  <c r="N15" i="2"/>
  <c r="O13" i="2"/>
  <c r="N13" i="2"/>
  <c r="O12" i="2"/>
  <c r="N12" i="2"/>
  <c r="O9" i="2"/>
  <c r="N9" i="2"/>
  <c r="N8" i="2"/>
  <c r="O8" i="2"/>
  <c r="H24" i="2"/>
  <c r="G24" i="2"/>
  <c r="H23" i="2"/>
  <c r="G23" i="2"/>
  <c r="H21" i="2"/>
  <c r="G21" i="2"/>
  <c r="H18" i="2"/>
  <c r="G18" i="2"/>
  <c r="H17" i="2"/>
  <c r="G17" i="2"/>
  <c r="H16" i="2"/>
  <c r="G16" i="2"/>
  <c r="H15" i="2"/>
  <c r="G15" i="2"/>
  <c r="H13" i="2"/>
  <c r="G13" i="2"/>
  <c r="H12" i="2"/>
  <c r="G12" i="2"/>
  <c r="H9" i="2"/>
  <c r="G9" i="2"/>
  <c r="H8" i="2"/>
  <c r="R12" i="1"/>
  <c r="R13" i="1"/>
  <c r="Q13" i="1"/>
  <c r="Q12" i="1"/>
  <c r="O13" i="1"/>
  <c r="O12" i="1"/>
  <c r="L13" i="1"/>
  <c r="L12" i="1"/>
  <c r="K13" i="1"/>
  <c r="K12" i="1"/>
  <c r="J13" i="1"/>
  <c r="J12" i="1"/>
  <c r="I13" i="1"/>
  <c r="I12" i="1"/>
  <c r="G13" i="1"/>
  <c r="G12" i="1"/>
  <c r="F13" i="1"/>
  <c r="F12" i="1"/>
  <c r="C13" i="1"/>
  <c r="C12" i="1"/>
  <c r="B13" i="1"/>
  <c r="B12" i="1"/>
  <c r="O22" i="2"/>
  <c r="N22" i="2"/>
  <c r="H22" i="2"/>
  <c r="G22" i="2"/>
  <c r="O20" i="2"/>
  <c r="N20" i="2"/>
  <c r="H20" i="2"/>
  <c r="G20" i="2"/>
  <c r="O19" i="2"/>
  <c r="N19" i="2"/>
  <c r="H19" i="2"/>
  <c r="G19" i="2"/>
  <c r="O14" i="2"/>
  <c r="N14" i="2"/>
  <c r="H14" i="2"/>
  <c r="G14" i="2"/>
  <c r="O11" i="2"/>
  <c r="N11" i="2"/>
  <c r="H11" i="2"/>
  <c r="G11" i="2"/>
  <c r="O10" i="2"/>
  <c r="N10" i="2"/>
  <c r="H10" i="2"/>
  <c r="G10" i="2"/>
  <c r="P13" i="1"/>
  <c r="N13" i="1"/>
  <c r="M13" i="1"/>
  <c r="H13" i="1"/>
  <c r="E13" i="1"/>
  <c r="D13" i="1"/>
  <c r="P12" i="1"/>
  <c r="N12" i="1"/>
  <c r="M12" i="1"/>
  <c r="H12" i="1"/>
  <c r="E12" i="1"/>
  <c r="D12" i="1"/>
</calcChain>
</file>

<file path=xl/sharedStrings.xml><?xml version="1.0" encoding="utf-8"?>
<sst xmlns="http://schemas.openxmlformats.org/spreadsheetml/2006/main" count="201" uniqueCount="42">
  <si>
    <t>WT</t>
  </si>
  <si>
    <t>V112I</t>
  </si>
  <si>
    <t>L223P</t>
  </si>
  <si>
    <t>A240E</t>
  </si>
  <si>
    <t>R244S</t>
  </si>
  <si>
    <t>Δ249-252</t>
  </si>
  <si>
    <t>A250T</t>
  </si>
  <si>
    <t>A275V</t>
  </si>
  <si>
    <t>A301S</t>
  </si>
  <si>
    <t>R310H</t>
  </si>
  <si>
    <t>V331E</t>
  </si>
  <si>
    <t>E340K</t>
  </si>
  <si>
    <t>A341V</t>
  </si>
  <si>
    <t>T385A</t>
  </si>
  <si>
    <t>P332Q</t>
  </si>
  <si>
    <t>N337D</t>
  </si>
  <si>
    <t>SEM</t>
  </si>
  <si>
    <t>prep 1</t>
  </si>
  <si>
    <t>prep 2</t>
  </si>
  <si>
    <t>prep 3</t>
  </si>
  <si>
    <t>prep 4</t>
  </si>
  <si>
    <t>Mean</t>
  </si>
  <si>
    <t>high NADase variants (LHS plot)</t>
  </si>
  <si>
    <t>25 µM NAD</t>
  </si>
  <si>
    <t>25 µM NAD + 50 µM NMN</t>
  </si>
  <si>
    <t>25 µM NAD + 10 µM NMN</t>
  </si>
  <si>
    <t>Figure 3C source data</t>
  </si>
  <si>
    <t>Figure 3A source data</t>
  </si>
  <si>
    <t>Figure 3B source data</t>
  </si>
  <si>
    <t>prep 5</t>
  </si>
  <si>
    <t>Δ229-235</t>
  </si>
  <si>
    <t>Figure 3D source data</t>
  </si>
  <si>
    <t>SAM-TIR</t>
  </si>
  <si>
    <t>constitutive NADase (25 µM NAD)</t>
  </si>
  <si>
    <t>constitutive versus 50 µM NMN-induced NADase (basal as in 3A, matched to 50 µM values)</t>
  </si>
  <si>
    <t>constitutive versus 10 or 50 µM NMN-induced NADase (matched subset of samples from 3C)</t>
  </si>
  <si>
    <t>Original values plotted on graph</t>
  </si>
  <si>
    <t>log10 transformed values used for two-way ANOVA with Šidák's correction</t>
  </si>
  <si>
    <t>log10 transformed values used for multiple paired t tests of rates ±NMN for each variant with FDR correction</t>
  </si>
  <si>
    <t>log10 transformed values used for one-way ANOVA (matched data) with Tukey's correction</t>
  </si>
  <si>
    <t>log10 transformed values used for multiple pairwise comparisons to WT (matched data) with FDR correction</t>
  </si>
  <si>
    <t>Prep 3 and prep 4 here correspond to prep 2 and prep 3 in Figure 5D with SAM-TIR here, and Δ229-235-Flag + WT-Flag in Figure 5D, being compared to the same WT(-Flag) and Δ229-235(-Flag) assays in parallel.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</si>
</sst>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2" fillId="0" borderId="7" xfId="0" applyNumberFormat="1" applyFont="1" applyBorder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64" fontId="6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33E57-F19F-A84D-A9FF-3B6197522B6A}">
  <dimension ref="A1:T23"/>
  <sheetViews>
    <sheetView tabSelected="1" workbookViewId="0">
      <selection activeCell="D42" sqref="D42"/>
    </sheetView>
  </sheetViews>
  <sheetFormatPr baseColWidth="10" defaultRowHeight="15" x14ac:dyDescent="0.2"/>
  <cols>
    <col min="1" max="1" width="9" style="4" customWidth="1"/>
    <col min="2" max="16384" width="10.83203125" style="4"/>
  </cols>
  <sheetData>
    <row r="1" spans="1:18" x14ac:dyDescent="0.2">
      <c r="A1" s="3" t="s">
        <v>27</v>
      </c>
      <c r="D1" s="5"/>
      <c r="E1" s="5"/>
    </row>
    <row r="2" spans="1:18" x14ac:dyDescent="0.2">
      <c r="A2" s="4" t="s">
        <v>33</v>
      </c>
      <c r="B2" s="3"/>
      <c r="D2" s="5"/>
      <c r="E2" s="5"/>
    </row>
    <row r="3" spans="1:18" x14ac:dyDescent="0.2">
      <c r="A3" s="3"/>
      <c r="H3" s="6"/>
    </row>
    <row r="4" spans="1:18" s="3" customFormat="1" x14ac:dyDescent="0.2">
      <c r="A4" s="2" t="s">
        <v>36</v>
      </c>
      <c r="B4" s="4"/>
      <c r="C4" s="4"/>
      <c r="D4" s="1" t="s">
        <v>22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s="3" customFormat="1" x14ac:dyDescent="0.2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18" s="3" customFormat="1" x14ac:dyDescent="0.2">
      <c r="B6" s="7" t="s">
        <v>0</v>
      </c>
      <c r="C6" s="8" t="s">
        <v>1</v>
      </c>
      <c r="D6" s="9" t="s">
        <v>2</v>
      </c>
      <c r="E6" s="34" t="s">
        <v>30</v>
      </c>
      <c r="F6" s="8" t="s">
        <v>3</v>
      </c>
      <c r="G6" s="8" t="s">
        <v>4</v>
      </c>
      <c r="H6" s="9" t="s">
        <v>5</v>
      </c>
      <c r="I6" s="8" t="s">
        <v>6</v>
      </c>
      <c r="J6" s="8" t="s">
        <v>7</v>
      </c>
      <c r="K6" s="8" t="s">
        <v>8</v>
      </c>
      <c r="L6" s="8" t="s">
        <v>9</v>
      </c>
      <c r="M6" s="9" t="s">
        <v>10</v>
      </c>
      <c r="N6" s="9" t="s">
        <v>11</v>
      </c>
      <c r="O6" s="8" t="s">
        <v>12</v>
      </c>
      <c r="P6" s="9" t="s">
        <v>13</v>
      </c>
      <c r="Q6" s="8" t="s">
        <v>14</v>
      </c>
      <c r="R6" s="8" t="s">
        <v>15</v>
      </c>
    </row>
    <row r="7" spans="1:18" x14ac:dyDescent="0.2">
      <c r="A7" s="3" t="s">
        <v>17</v>
      </c>
      <c r="B7" s="16">
        <v>1.361</v>
      </c>
      <c r="C7" s="16">
        <v>1.9590000000000001</v>
      </c>
      <c r="D7" s="16">
        <v>20.088000000000001</v>
      </c>
      <c r="E7" s="16">
        <v>21.12</v>
      </c>
      <c r="F7" s="16">
        <v>1.0860000000000001</v>
      </c>
      <c r="G7" s="16">
        <v>1.2490000000000001</v>
      </c>
      <c r="H7" s="16">
        <v>22.082000000000001</v>
      </c>
      <c r="I7" s="16">
        <v>0.876</v>
      </c>
      <c r="J7" s="16">
        <v>1.8129999999999999</v>
      </c>
      <c r="K7" s="16">
        <v>0.83899999999999997</v>
      </c>
      <c r="L7" s="16">
        <v>0.40699999999999997</v>
      </c>
      <c r="M7" s="16">
        <v>18.103999999999999</v>
      </c>
      <c r="N7" s="16">
        <v>25.257999999999999</v>
      </c>
      <c r="O7" s="16">
        <v>0.98699999999999999</v>
      </c>
      <c r="P7" s="16">
        <v>11.111000000000001</v>
      </c>
      <c r="Q7" s="16">
        <v>0.35499999999999998</v>
      </c>
      <c r="R7" s="16">
        <v>0.35</v>
      </c>
    </row>
    <row r="8" spans="1:18" x14ac:dyDescent="0.2">
      <c r="A8" s="3" t="s">
        <v>18</v>
      </c>
      <c r="B8" s="16">
        <v>0.72599999999999998</v>
      </c>
      <c r="C8" s="16">
        <v>2.2690000000000001</v>
      </c>
      <c r="D8" s="16">
        <v>17.378</v>
      </c>
      <c r="E8" s="16">
        <v>13.311</v>
      </c>
      <c r="F8" s="16">
        <v>0.625</v>
      </c>
      <c r="G8" s="16">
        <v>0.88600000000000001</v>
      </c>
      <c r="H8" s="16">
        <v>14.867000000000001</v>
      </c>
      <c r="I8" s="16">
        <v>0.57399999999999995</v>
      </c>
      <c r="J8" s="16">
        <v>0.79500000000000004</v>
      </c>
      <c r="K8" s="16">
        <v>0.56299999999999994</v>
      </c>
      <c r="L8" s="16">
        <v>0.56999999999999995</v>
      </c>
      <c r="M8" s="16">
        <v>17.696000000000002</v>
      </c>
      <c r="N8" s="16">
        <v>16.387</v>
      </c>
      <c r="O8" s="16">
        <v>0.97699999999999998</v>
      </c>
      <c r="P8" s="16">
        <v>9.7469999999999999</v>
      </c>
      <c r="Q8" s="16">
        <v>5.5E-2</v>
      </c>
      <c r="R8" s="16">
        <v>0.48199999999999998</v>
      </c>
    </row>
    <row r="9" spans="1:18" x14ac:dyDescent="0.2">
      <c r="A9" s="3" t="s">
        <v>19</v>
      </c>
      <c r="B9" s="16">
        <v>0.66800000000000004</v>
      </c>
      <c r="C9" s="16">
        <v>1.7</v>
      </c>
      <c r="D9" s="16">
        <v>17.305</v>
      </c>
      <c r="E9" s="16">
        <v>19.558</v>
      </c>
      <c r="F9" s="16">
        <v>0.77500000000000002</v>
      </c>
      <c r="G9" s="16">
        <v>0.86499999999999999</v>
      </c>
      <c r="H9" s="16">
        <v>16.129000000000001</v>
      </c>
      <c r="I9" s="16">
        <v>0.499</v>
      </c>
      <c r="J9" s="16">
        <v>1.0980000000000001</v>
      </c>
      <c r="K9" s="16">
        <v>0.72699999999999998</v>
      </c>
      <c r="L9" s="16">
        <v>0.375</v>
      </c>
      <c r="M9" s="16">
        <v>16.213999999999999</v>
      </c>
      <c r="N9" s="16">
        <v>16.094999999999999</v>
      </c>
      <c r="O9" s="16">
        <v>0.81299999999999994</v>
      </c>
      <c r="P9" s="16">
        <v>9.2910000000000004</v>
      </c>
      <c r="Q9" s="16">
        <v>0.38</v>
      </c>
      <c r="R9" s="16">
        <v>0.13</v>
      </c>
    </row>
    <row r="10" spans="1:18" x14ac:dyDescent="0.2">
      <c r="A10" s="3" t="s">
        <v>20</v>
      </c>
      <c r="B10" s="16">
        <v>0.96</v>
      </c>
      <c r="C10" s="16">
        <v>2.605</v>
      </c>
      <c r="D10" s="16">
        <v>26.858000000000001</v>
      </c>
      <c r="E10" s="16">
        <v>23.152000000000001</v>
      </c>
      <c r="F10" s="16">
        <v>0.64</v>
      </c>
      <c r="G10" s="16">
        <v>1.113</v>
      </c>
      <c r="H10" s="16">
        <v>24.260999999999999</v>
      </c>
      <c r="I10" s="16">
        <v>0.83899999999999997</v>
      </c>
      <c r="J10" s="16">
        <v>1.014</v>
      </c>
      <c r="K10" s="16">
        <v>0.68500000000000005</v>
      </c>
      <c r="L10" s="16">
        <v>0.42899999999999999</v>
      </c>
      <c r="M10" s="16">
        <v>21.175999999999998</v>
      </c>
      <c r="N10" s="16">
        <v>26.405000000000001</v>
      </c>
      <c r="O10" s="16">
        <v>0.82799999999999996</v>
      </c>
      <c r="P10" s="16">
        <v>12.621</v>
      </c>
      <c r="Q10" s="16">
        <v>0.123</v>
      </c>
      <c r="R10" s="16">
        <v>0.374</v>
      </c>
    </row>
    <row r="11" spans="1:18" x14ac:dyDescent="0.2">
      <c r="A11" s="3" t="s">
        <v>29</v>
      </c>
      <c r="B11" s="16">
        <v>0.89</v>
      </c>
      <c r="C11" s="16">
        <v>1.778</v>
      </c>
      <c r="D11" s="16"/>
      <c r="E11" s="16"/>
      <c r="F11" s="16">
        <v>0.69</v>
      </c>
      <c r="G11" s="16">
        <v>0.221</v>
      </c>
      <c r="H11" s="16"/>
      <c r="I11" s="16">
        <v>0.254</v>
      </c>
      <c r="J11" s="16">
        <v>0.68</v>
      </c>
      <c r="K11" s="16">
        <v>0.745</v>
      </c>
      <c r="L11" s="16">
        <v>0.52400000000000002</v>
      </c>
      <c r="M11" s="16"/>
      <c r="N11" s="16"/>
      <c r="O11" s="16">
        <v>0.68400000000000005</v>
      </c>
      <c r="P11" s="16"/>
      <c r="Q11" s="16">
        <v>0.504</v>
      </c>
      <c r="R11" s="16">
        <v>0.35799999999999998</v>
      </c>
    </row>
    <row r="12" spans="1:18" x14ac:dyDescent="0.2">
      <c r="A12" s="10" t="s">
        <v>21</v>
      </c>
      <c r="B12" s="11">
        <f>AVERAGE(B7:B11)</f>
        <v>0.92099999999999993</v>
      </c>
      <c r="C12" s="11">
        <f>AVERAGE(C7:C11)</f>
        <v>2.0621999999999998</v>
      </c>
      <c r="D12" s="11">
        <f t="shared" ref="D12:P12" si="0">AVERAGE(D7:D10)</f>
        <v>20.407250000000001</v>
      </c>
      <c r="E12" s="11">
        <f t="shared" si="0"/>
        <v>19.285249999999998</v>
      </c>
      <c r="F12" s="11">
        <f>AVERAGE(F7:F11)</f>
        <v>0.7632000000000001</v>
      </c>
      <c r="G12" s="11">
        <f>AVERAGE(G7:G11)</f>
        <v>0.8667999999999999</v>
      </c>
      <c r="H12" s="11">
        <f t="shared" si="0"/>
        <v>19.33475</v>
      </c>
      <c r="I12" s="11">
        <f>AVERAGE(I7:I11)</f>
        <v>0.60839999999999994</v>
      </c>
      <c r="J12" s="11">
        <f>AVERAGE(J7:J11)</f>
        <v>1.08</v>
      </c>
      <c r="K12" s="11">
        <f>AVERAGE(K7:K11)</f>
        <v>0.71179999999999999</v>
      </c>
      <c r="L12" s="11">
        <f>AVERAGE(L7:L11)</f>
        <v>0.46099999999999997</v>
      </c>
      <c r="M12" s="11">
        <f t="shared" si="0"/>
        <v>18.297499999999999</v>
      </c>
      <c r="N12" s="11">
        <f t="shared" si="0"/>
        <v>21.036249999999999</v>
      </c>
      <c r="O12" s="11">
        <f>AVERAGE(O7:O11)</f>
        <v>0.8577999999999999</v>
      </c>
      <c r="P12" s="11">
        <f t="shared" si="0"/>
        <v>10.692500000000001</v>
      </c>
      <c r="Q12" s="11">
        <f>AVERAGE(Q7:Q11)</f>
        <v>0.28339999999999999</v>
      </c>
      <c r="R12" s="12">
        <f>AVERAGE(R7:R11)</f>
        <v>0.33879999999999999</v>
      </c>
    </row>
    <row r="13" spans="1:18" x14ac:dyDescent="0.2">
      <c r="A13" s="13" t="s">
        <v>16</v>
      </c>
      <c r="B13" s="14">
        <f>STDEV(B7:B11)/SQRT(5)</f>
        <v>0.12208931157148857</v>
      </c>
      <c r="C13" s="14">
        <f>STDEV(C7:C11)/SQRT(5)</f>
        <v>0.16733302124804947</v>
      </c>
      <c r="D13" s="14">
        <f t="shared" ref="D13:P13" si="1">STDEV(D7:D10)/SQRT(4)</f>
        <v>2.2456329239585551</v>
      </c>
      <c r="E13" s="14">
        <f t="shared" si="1"/>
        <v>2.1229719489040293</v>
      </c>
      <c r="F13" s="14">
        <f>STDEV(F7:F11)/SQRT(5)</f>
        <v>8.4845388796327526E-2</v>
      </c>
      <c r="G13" s="14">
        <f>STDEV(G7:G11)/SQRT(5)</f>
        <v>0.17665231388238328</v>
      </c>
      <c r="H13" s="14">
        <f t="shared" si="1"/>
        <v>2.2740006000805431</v>
      </c>
      <c r="I13" s="14">
        <f>STDEV(I7:I11)/SQRT(5)</f>
        <v>0.11479050483380578</v>
      </c>
      <c r="J13" s="14">
        <f>STDEV(J7:J11)/SQRT(5)</f>
        <v>0.19788809969273025</v>
      </c>
      <c r="K13" s="14">
        <f>STDEV(K7:K11)/SQRT(5)</f>
        <v>4.4929277759607984E-2</v>
      </c>
      <c r="L13" s="14">
        <f>STDEV(L7:L11)/SQRT(5)</f>
        <v>3.6868685900096947E-2</v>
      </c>
      <c r="M13" s="14">
        <f t="shared" si="1"/>
        <v>1.0418724730023343</v>
      </c>
      <c r="N13" s="14">
        <f t="shared" si="1"/>
        <v>2.7790604939739421</v>
      </c>
      <c r="O13" s="14">
        <f>STDEV(O7:O11)/SQRT(5)</f>
        <v>5.6569779918256471E-2</v>
      </c>
      <c r="P13" s="14">
        <f t="shared" si="1"/>
        <v>0.75013482121549391</v>
      </c>
      <c r="Q13" s="14">
        <f>STDEV(Q7:Q11)/SQRT(5)</f>
        <v>8.3969399188037516E-2</v>
      </c>
      <c r="R13" s="15">
        <f>STDEV(R7:R11)/SQRT(5)</f>
        <v>5.7374558821833226E-2</v>
      </c>
    </row>
    <row r="14" spans="1:18" x14ac:dyDescent="0.2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</row>
    <row r="15" spans="1:18" x14ac:dyDescent="0.2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</row>
    <row r="16" spans="1:18" x14ac:dyDescent="0.2">
      <c r="A16" s="2" t="s">
        <v>40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</row>
    <row r="17" spans="1:20" x14ac:dyDescent="0.2">
      <c r="A17" s="2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</row>
    <row r="18" spans="1:20" s="3" customFormat="1" x14ac:dyDescent="0.2">
      <c r="B18" s="8" t="s">
        <v>0</v>
      </c>
      <c r="C18" s="8" t="s">
        <v>1</v>
      </c>
      <c r="D18" s="8" t="s">
        <v>2</v>
      </c>
      <c r="E18" s="8" t="s">
        <v>30</v>
      </c>
      <c r="F18" s="8" t="s">
        <v>3</v>
      </c>
      <c r="G18" s="8" t="s">
        <v>4</v>
      </c>
      <c r="H18" s="8" t="s">
        <v>5</v>
      </c>
      <c r="I18" s="8" t="s">
        <v>6</v>
      </c>
      <c r="J18" s="8" t="s">
        <v>7</v>
      </c>
      <c r="K18" s="8" t="s">
        <v>8</v>
      </c>
      <c r="L18" s="8" t="s">
        <v>9</v>
      </c>
      <c r="M18" s="8" t="s">
        <v>10</v>
      </c>
      <c r="N18" s="8" t="s">
        <v>11</v>
      </c>
      <c r="O18" s="8" t="s">
        <v>12</v>
      </c>
      <c r="P18" s="8" t="s">
        <v>13</v>
      </c>
      <c r="Q18" s="8" t="s">
        <v>14</v>
      </c>
      <c r="R18" s="8" t="s">
        <v>15</v>
      </c>
    </row>
    <row r="19" spans="1:20" x14ac:dyDescent="0.2">
      <c r="A19" s="3" t="s">
        <v>17</v>
      </c>
      <c r="B19" s="16">
        <v>0.13385812520333501</v>
      </c>
      <c r="C19" s="16">
        <v>0.292034435994736</v>
      </c>
      <c r="D19" s="16">
        <v>1.3029366997048699</v>
      </c>
      <c r="E19" s="16">
        <v>1.3246939138617699</v>
      </c>
      <c r="F19" s="16">
        <v>3.5829825252828199E-2</v>
      </c>
      <c r="G19" s="16">
        <v>9.6562438374135598E-2</v>
      </c>
      <c r="H19" s="16">
        <v>1.3440384055439301</v>
      </c>
      <c r="I19" s="16">
        <v>-5.7495893831919297E-2</v>
      </c>
      <c r="J19" s="16">
        <v>0.258397804095509</v>
      </c>
      <c r="K19" s="16">
        <v>-7.6238039171299704E-2</v>
      </c>
      <c r="L19" s="16">
        <v>-0.39040559077477999</v>
      </c>
      <c r="M19" s="16">
        <v>1.2577745409466701</v>
      </c>
      <c r="N19" s="16">
        <v>1.40239895891323</v>
      </c>
      <c r="O19" s="16">
        <v>-5.6828473303632701E-3</v>
      </c>
      <c r="P19" s="16">
        <v>1.04575314759414</v>
      </c>
      <c r="Q19" s="16">
        <v>-0.44977164694490601</v>
      </c>
      <c r="R19" s="16">
        <v>-0.455931955649724</v>
      </c>
    </row>
    <row r="20" spans="1:20" x14ac:dyDescent="0.2">
      <c r="A20" s="3" t="s">
        <v>18</v>
      </c>
      <c r="B20" s="16">
        <v>-0.139063379299906</v>
      </c>
      <c r="C20" s="16">
        <v>0.35583449588493599</v>
      </c>
      <c r="D20" s="16">
        <v>1.23999979288687</v>
      </c>
      <c r="E20" s="16">
        <v>1.12421068343622</v>
      </c>
      <c r="F20" s="16">
        <v>-0.20411998265592499</v>
      </c>
      <c r="G20" s="16">
        <v>-5.25662781129492E-2</v>
      </c>
      <c r="H20" s="16">
        <v>1.1722233414277501</v>
      </c>
      <c r="I20" s="16">
        <v>-0.24108810760202701</v>
      </c>
      <c r="J20" s="16">
        <v>-9.9632871343529703E-2</v>
      </c>
      <c r="K20" s="16">
        <v>-0.24949160514865401</v>
      </c>
      <c r="L20" s="16">
        <v>-0.24412514432750901</v>
      </c>
      <c r="M20" s="16">
        <v>1.2478751096245999</v>
      </c>
      <c r="N20" s="16">
        <v>1.21449945371088</v>
      </c>
      <c r="O20" s="16">
        <v>-1.01054362812269E-2</v>
      </c>
      <c r="P20" s="16">
        <v>0.98887096606464497</v>
      </c>
      <c r="Q20" s="16">
        <v>-1.2596373105057601</v>
      </c>
      <c r="R20" s="16">
        <v>-0.31695296176115001</v>
      </c>
    </row>
    <row r="21" spans="1:20" x14ac:dyDescent="0.2">
      <c r="A21" s="3" t="s">
        <v>19</v>
      </c>
      <c r="B21" s="16">
        <v>-0.17522353752445399</v>
      </c>
      <c r="C21" s="16">
        <v>0.230448921378274</v>
      </c>
      <c r="D21" s="16">
        <v>1.23817160363015</v>
      </c>
      <c r="E21" s="16">
        <v>1.2913244417924199</v>
      </c>
      <c r="F21" s="16">
        <v>-0.11069829749369001</v>
      </c>
      <c r="G21" s="16">
        <v>-6.2983892535185798E-2</v>
      </c>
      <c r="H21" s="16">
        <v>1.2076074419119101</v>
      </c>
      <c r="I21" s="16">
        <v>-0.30189945437660998</v>
      </c>
      <c r="J21" s="16">
        <v>4.0602340114073099E-2</v>
      </c>
      <c r="K21" s="16">
        <v>-0.13846558914096199</v>
      </c>
      <c r="L21" s="16">
        <v>-0.42596873227228099</v>
      </c>
      <c r="M21" s="16">
        <v>1.20989016868126</v>
      </c>
      <c r="N21" s="16">
        <v>1.20669098102163</v>
      </c>
      <c r="O21" s="16">
        <v>-8.9909454405931899E-2</v>
      </c>
      <c r="P21" s="16">
        <v>0.96806246007644903</v>
      </c>
      <c r="Q21" s="16">
        <v>-0.42021640338319</v>
      </c>
      <c r="R21" s="16">
        <v>-0.88605664769316295</v>
      </c>
    </row>
    <row r="22" spans="1:20" x14ac:dyDescent="0.2">
      <c r="A22" s="3" t="s">
        <v>20</v>
      </c>
      <c r="B22" s="16">
        <v>-1.7728766960431599E-2</v>
      </c>
      <c r="C22" s="16">
        <v>0.41580772763554302</v>
      </c>
      <c r="D22" s="16">
        <v>1.42907366949044</v>
      </c>
      <c r="E22" s="16">
        <v>1.36458851377496</v>
      </c>
      <c r="F22" s="16">
        <v>-0.19382002601611301</v>
      </c>
      <c r="G22" s="16">
        <v>4.6495164334708301E-2</v>
      </c>
      <c r="H22" s="16">
        <v>1.38490869783028</v>
      </c>
      <c r="I22" s="16">
        <v>-7.6238039171299704E-2</v>
      </c>
      <c r="J22" s="16">
        <v>6.0379549973171801E-3</v>
      </c>
      <c r="K22" s="16">
        <v>-0.16430942850757399</v>
      </c>
      <c r="L22" s="16">
        <v>-0.36754270781527598</v>
      </c>
      <c r="M22" s="16">
        <v>1.3258439282932899</v>
      </c>
      <c r="N22" s="16">
        <v>1.42168617182451</v>
      </c>
      <c r="O22" s="16">
        <v>-8.1969663215119906E-2</v>
      </c>
      <c r="P22" s="16">
        <v>1.10109376673666</v>
      </c>
      <c r="Q22" s="16">
        <v>-0.91009488856060194</v>
      </c>
      <c r="R22" s="16">
        <v>-0.42712839779952</v>
      </c>
    </row>
    <row r="23" spans="1:20" x14ac:dyDescent="0.2">
      <c r="A23" s="3" t="s">
        <v>29</v>
      </c>
      <c r="B23" s="16">
        <v>-5.0609993355087202E-2</v>
      </c>
      <c r="C23" s="16">
        <v>0.24993175663419501</v>
      </c>
      <c r="D23" s="16"/>
      <c r="E23" s="16"/>
      <c r="F23" s="16">
        <v>-0.161150909262745</v>
      </c>
      <c r="G23" s="16">
        <v>-0.65560772631488895</v>
      </c>
      <c r="H23" s="16"/>
      <c r="I23" s="16">
        <v>-0.59516628338006194</v>
      </c>
      <c r="J23" s="16">
        <v>-0.167491087293764</v>
      </c>
      <c r="K23" s="16">
        <v>-0.12784372725170701</v>
      </c>
      <c r="L23" s="16">
        <v>-0.280668713016273</v>
      </c>
      <c r="M23" s="16"/>
      <c r="N23" s="16"/>
      <c r="O23" s="16">
        <v>-0.16494389827988401</v>
      </c>
      <c r="P23" s="16"/>
      <c r="Q23" s="16">
        <v>-0.297569463554475</v>
      </c>
      <c r="R23" s="16">
        <v>-0.44611697335612599</v>
      </c>
      <c r="S23" s="16"/>
      <c r="T23" s="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934B1-17EC-C549-BFEE-B0B1EE491F88}">
  <dimension ref="A1:D22"/>
  <sheetViews>
    <sheetView workbookViewId="0">
      <selection activeCell="L15" sqref="L15"/>
    </sheetView>
  </sheetViews>
  <sheetFormatPr baseColWidth="10" defaultRowHeight="16" x14ac:dyDescent="0.2"/>
  <sheetData>
    <row r="1" spans="1:4" x14ac:dyDescent="0.2">
      <c r="A1" s="3" t="s">
        <v>28</v>
      </c>
      <c r="B1" s="4"/>
      <c r="C1" s="4"/>
      <c r="D1" s="5"/>
    </row>
    <row r="2" spans="1:4" x14ac:dyDescent="0.2">
      <c r="A2" s="4" t="s">
        <v>33</v>
      </c>
      <c r="B2" s="3"/>
      <c r="C2" s="4"/>
      <c r="D2" s="5"/>
    </row>
    <row r="3" spans="1:4" x14ac:dyDescent="0.2">
      <c r="A3" s="3"/>
      <c r="B3" s="4"/>
      <c r="C3" s="4"/>
      <c r="D3" s="4"/>
    </row>
    <row r="4" spans="1:4" x14ac:dyDescent="0.2">
      <c r="A4" s="2" t="s">
        <v>36</v>
      </c>
      <c r="B4" s="4"/>
      <c r="C4" s="4"/>
      <c r="D4" s="1"/>
    </row>
    <row r="5" spans="1:4" x14ac:dyDescent="0.2">
      <c r="A5" s="17" t="s">
        <v>41</v>
      </c>
      <c r="B5" s="4"/>
      <c r="C5" s="4"/>
      <c r="D5" s="1"/>
    </row>
    <row r="6" spans="1:4" x14ac:dyDescent="0.2">
      <c r="A6" s="2"/>
      <c r="B6" s="4"/>
      <c r="C6" s="4"/>
      <c r="D6" s="4"/>
    </row>
    <row r="7" spans="1:4" x14ac:dyDescent="0.2">
      <c r="A7" s="3"/>
      <c r="B7" s="7" t="s">
        <v>0</v>
      </c>
      <c r="C7" s="38" t="s">
        <v>30</v>
      </c>
      <c r="D7" s="37" t="s">
        <v>32</v>
      </c>
    </row>
    <row r="8" spans="1:4" x14ac:dyDescent="0.2">
      <c r="A8" s="3" t="s">
        <v>17</v>
      </c>
      <c r="B8" s="39">
        <v>1.147</v>
      </c>
      <c r="C8" s="39">
        <v>19.382000000000001</v>
      </c>
      <c r="D8" s="39">
        <v>11.97</v>
      </c>
    </row>
    <row r="9" spans="1:4" x14ac:dyDescent="0.2">
      <c r="A9" s="3" t="s">
        <v>18</v>
      </c>
      <c r="B9" s="39">
        <v>2.0190000000000001</v>
      </c>
      <c r="C9" s="39">
        <v>16.006</v>
      </c>
      <c r="D9" s="39">
        <v>21.997</v>
      </c>
    </row>
    <row r="10" spans="1:4" x14ac:dyDescent="0.2">
      <c r="A10" s="3" t="s">
        <v>19</v>
      </c>
      <c r="B10" s="39">
        <v>1.1359999999999999</v>
      </c>
      <c r="C10" s="39">
        <v>20.946999999999999</v>
      </c>
      <c r="D10" s="39">
        <v>21.927</v>
      </c>
    </row>
    <row r="11" spans="1:4" x14ac:dyDescent="0.2">
      <c r="A11" s="3" t="s">
        <v>20</v>
      </c>
      <c r="B11" s="39">
        <v>1.421</v>
      </c>
      <c r="C11" s="39">
        <v>18.088000000000001</v>
      </c>
      <c r="D11" s="39">
        <v>15.946</v>
      </c>
    </row>
    <row r="12" spans="1:4" x14ac:dyDescent="0.2">
      <c r="A12" s="10" t="s">
        <v>21</v>
      </c>
      <c r="B12" s="11">
        <f>AVERAGE(B8:B11)</f>
        <v>1.4307500000000002</v>
      </c>
      <c r="C12" s="11">
        <f>AVERAGE(C8:C11)</f>
        <v>18.60575</v>
      </c>
      <c r="D12" s="12">
        <f t="shared" ref="D12" si="0">AVERAGE(D8:D11)</f>
        <v>17.96</v>
      </c>
    </row>
    <row r="13" spans="1:4" x14ac:dyDescent="0.2">
      <c r="A13" s="13" t="s">
        <v>16</v>
      </c>
      <c r="B13" s="14">
        <f>STDEV(B8:B11)/SQRT(4)</f>
        <v>0.20686645249210064</v>
      </c>
      <c r="C13" s="14">
        <f>STDEV(C8:C11)/SQRT(4)</f>
        <v>1.0452583711695398</v>
      </c>
      <c r="D13" s="15">
        <f t="shared" ref="D13" si="1">STDEV(D8:D11)/SQRT(4)</f>
        <v>2.4489922076914268</v>
      </c>
    </row>
    <row r="14" spans="1:4" x14ac:dyDescent="0.2">
      <c r="A14" s="4"/>
      <c r="B14" s="6"/>
      <c r="C14" s="6"/>
      <c r="D14" s="6"/>
    </row>
    <row r="15" spans="1:4" x14ac:dyDescent="0.2">
      <c r="A15" s="4"/>
      <c r="B15" s="6"/>
      <c r="C15" s="6"/>
      <c r="D15" s="6"/>
    </row>
    <row r="16" spans="1:4" x14ac:dyDescent="0.2">
      <c r="A16" s="2" t="s">
        <v>39</v>
      </c>
      <c r="B16" s="6"/>
      <c r="C16" s="6"/>
      <c r="D16" s="6"/>
    </row>
    <row r="17" spans="1:4" x14ac:dyDescent="0.2">
      <c r="A17" s="2"/>
      <c r="B17" s="6"/>
      <c r="C17" s="6"/>
      <c r="D17" s="6"/>
    </row>
    <row r="18" spans="1:4" x14ac:dyDescent="0.2">
      <c r="A18" s="3"/>
      <c r="B18" s="7" t="s">
        <v>0</v>
      </c>
      <c r="C18" s="38" t="s">
        <v>30</v>
      </c>
      <c r="D18" s="37" t="s">
        <v>32</v>
      </c>
    </row>
    <row r="19" spans="1:4" x14ac:dyDescent="0.2">
      <c r="A19" s="3" t="s">
        <v>17</v>
      </c>
      <c r="B19" s="16">
        <v>5.95634179012677E-2</v>
      </c>
      <c r="C19" s="16">
        <v>1.2873985892342501</v>
      </c>
      <c r="D19" s="16">
        <v>1.0780941504064101</v>
      </c>
    </row>
    <row r="20" spans="1:4" x14ac:dyDescent="0.2">
      <c r="A20" s="3" t="s">
        <v>18</v>
      </c>
      <c r="B20" s="16">
        <v>0.30513631894363902</v>
      </c>
      <c r="C20" s="16">
        <v>1.2042828125579399</v>
      </c>
      <c r="D20" s="16">
        <v>1.3423634548091701</v>
      </c>
    </row>
    <row r="21" spans="1:4" x14ac:dyDescent="0.2">
      <c r="A21" s="3" t="s">
        <v>19</v>
      </c>
      <c r="B21" s="16">
        <v>5.5378331374999999E-2</v>
      </c>
      <c r="C21" s="16">
        <v>1.3211218327085299</v>
      </c>
      <c r="D21" s="16">
        <v>1.3409792166036401</v>
      </c>
    </row>
    <row r="22" spans="1:4" x14ac:dyDescent="0.2">
      <c r="A22" s="3" t="s">
        <v>20</v>
      </c>
      <c r="B22" s="16">
        <v>0.15259407792747001</v>
      </c>
      <c r="C22" s="16">
        <v>1.2573905493373001</v>
      </c>
      <c r="D22" s="16">
        <v>1.2026517597573401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FBA1F-CD82-7C42-9038-3A39BFAB74BB}">
  <dimension ref="A1:O47"/>
  <sheetViews>
    <sheetView topLeftCell="A3" workbookViewId="0">
      <selection activeCell="G42" sqref="G42"/>
    </sheetView>
  </sheetViews>
  <sheetFormatPr baseColWidth="10" defaultRowHeight="16" x14ac:dyDescent="0.2"/>
  <sheetData>
    <row r="1" spans="1:15" x14ac:dyDescent="0.2">
      <c r="A1" s="3" t="s">
        <v>26</v>
      </c>
      <c r="B1" s="4"/>
      <c r="C1" s="4"/>
      <c r="D1" s="17"/>
      <c r="E1" s="4"/>
      <c r="F1" s="4"/>
      <c r="G1" s="4"/>
      <c r="H1" s="17"/>
      <c r="I1" s="4"/>
      <c r="J1" s="4"/>
      <c r="K1" s="4"/>
      <c r="L1" s="4"/>
      <c r="M1" s="4"/>
      <c r="N1" s="4"/>
      <c r="O1" s="4"/>
    </row>
    <row r="2" spans="1:15" x14ac:dyDescent="0.2">
      <c r="A2" s="4" t="s">
        <v>34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x14ac:dyDescent="0.2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">
      <c r="A4" s="2" t="s">
        <v>36</v>
      </c>
      <c r="B4" s="4"/>
      <c r="C4" s="4"/>
      <c r="D4" s="1" t="s">
        <v>22</v>
      </c>
      <c r="E4" s="1"/>
      <c r="F4" s="1"/>
      <c r="G4" s="18"/>
      <c r="H4" s="4"/>
      <c r="I4" s="4"/>
      <c r="J4" s="4"/>
      <c r="K4" s="4"/>
      <c r="L4" s="4"/>
      <c r="M4" s="4"/>
      <c r="N4" s="3"/>
      <c r="O4" s="3"/>
    </row>
    <row r="5" spans="1:15" x14ac:dyDescent="0.2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19"/>
      <c r="O5" s="3"/>
    </row>
    <row r="6" spans="1:15" x14ac:dyDescent="0.2">
      <c r="A6" s="3"/>
      <c r="B6" s="41" t="s">
        <v>23</v>
      </c>
      <c r="C6" s="41"/>
      <c r="D6" s="41"/>
      <c r="E6" s="41"/>
      <c r="F6" s="31"/>
      <c r="G6" s="2"/>
      <c r="H6" s="2"/>
      <c r="I6" s="42" t="s">
        <v>24</v>
      </c>
      <c r="J6" s="42"/>
      <c r="K6" s="42"/>
      <c r="L6" s="42"/>
      <c r="M6" s="32"/>
      <c r="N6" s="2"/>
      <c r="O6" s="2"/>
    </row>
    <row r="7" spans="1:15" x14ac:dyDescent="0.2">
      <c r="A7" s="4"/>
      <c r="B7" s="20" t="s">
        <v>17</v>
      </c>
      <c r="C7" s="20" t="s">
        <v>18</v>
      </c>
      <c r="D7" s="20" t="s">
        <v>19</v>
      </c>
      <c r="E7" s="20" t="s">
        <v>20</v>
      </c>
      <c r="F7" s="20" t="s">
        <v>29</v>
      </c>
      <c r="G7" s="21" t="s">
        <v>21</v>
      </c>
      <c r="H7" s="22" t="s">
        <v>16</v>
      </c>
      <c r="I7" s="20" t="s">
        <v>17</v>
      </c>
      <c r="J7" s="20" t="s">
        <v>18</v>
      </c>
      <c r="K7" s="20" t="s">
        <v>19</v>
      </c>
      <c r="L7" s="20" t="s">
        <v>20</v>
      </c>
      <c r="M7" s="20" t="s">
        <v>29</v>
      </c>
      <c r="N7" s="21" t="s">
        <v>21</v>
      </c>
      <c r="O7" s="22" t="s">
        <v>16</v>
      </c>
    </row>
    <row r="8" spans="1:15" x14ac:dyDescent="0.2">
      <c r="A8" s="23" t="s">
        <v>0</v>
      </c>
      <c r="B8" s="36">
        <v>1.361</v>
      </c>
      <c r="C8" s="36">
        <v>0.72599999999999998</v>
      </c>
      <c r="D8" s="36">
        <v>0.66800000000000004</v>
      </c>
      <c r="E8" s="36">
        <v>0.96</v>
      </c>
      <c r="F8" s="36">
        <v>0.89</v>
      </c>
      <c r="G8" s="24">
        <f>AVERAGE(B8:F8)</f>
        <v>0.92099999999999993</v>
      </c>
      <c r="H8" s="25">
        <f>STDEV(B8:F8)/SQRT(5)</f>
        <v>0.12208931157148857</v>
      </c>
      <c r="I8" s="36">
        <v>2.7639999999999998</v>
      </c>
      <c r="J8" s="36">
        <v>3.6749999999999998</v>
      </c>
      <c r="K8" s="36">
        <v>2.4390000000000001</v>
      </c>
      <c r="L8" s="36">
        <v>2.58</v>
      </c>
      <c r="M8" s="36">
        <v>3.45</v>
      </c>
      <c r="N8" s="24">
        <f>AVERAGE(I8:M8)</f>
        <v>2.9816000000000003</v>
      </c>
      <c r="O8" s="25">
        <f>STDEV(I8:M8)/SQRT(5)</f>
        <v>0.24528037018889096</v>
      </c>
    </row>
    <row r="9" spans="1:15" x14ac:dyDescent="0.2">
      <c r="A9" s="23" t="s">
        <v>1</v>
      </c>
      <c r="B9" s="36">
        <v>1.9590000000000001</v>
      </c>
      <c r="C9" s="36">
        <v>2.2690000000000001</v>
      </c>
      <c r="D9" s="36">
        <v>1.7</v>
      </c>
      <c r="E9" s="36">
        <v>2.605</v>
      </c>
      <c r="F9" s="36">
        <v>1.778</v>
      </c>
      <c r="G9" s="24">
        <f>AVERAGE(B9:F9)</f>
        <v>2.0621999999999998</v>
      </c>
      <c r="H9" s="25">
        <f>STDEV(B9:F9)/SQRT(5)</f>
        <v>0.16733302124804947</v>
      </c>
      <c r="I9" s="36">
        <v>1.248</v>
      </c>
      <c r="J9" s="36">
        <v>2.3199999999999998</v>
      </c>
      <c r="K9" s="36">
        <v>2.0699999999999998</v>
      </c>
      <c r="L9" s="36">
        <v>2.4159999999999999</v>
      </c>
      <c r="M9" s="36">
        <v>1.522</v>
      </c>
      <c r="N9" s="24">
        <f>AVERAGE(I9:M9)</f>
        <v>1.9152</v>
      </c>
      <c r="O9" s="25">
        <f>STDEV(I9:M9)/SQRT(5)</f>
        <v>0.22785837706786163</v>
      </c>
    </row>
    <row r="10" spans="1:15" x14ac:dyDescent="0.2">
      <c r="A10" s="18" t="s">
        <v>2</v>
      </c>
      <c r="B10" s="36">
        <v>20.088000000000001</v>
      </c>
      <c r="C10" s="36">
        <v>17.378</v>
      </c>
      <c r="D10" s="36">
        <v>17.305</v>
      </c>
      <c r="E10" s="36">
        <v>26.858000000000001</v>
      </c>
      <c r="F10" s="36"/>
      <c r="G10" s="24">
        <f t="shared" ref="G10:G22" si="0">AVERAGE(B10:E10)</f>
        <v>20.407250000000001</v>
      </c>
      <c r="H10" s="25">
        <f t="shared" ref="H10:H22" si="1">STDEV(B10:E10)/SQRT(4)</f>
        <v>2.2456329239585551</v>
      </c>
      <c r="I10" s="36">
        <v>19.559999999999999</v>
      </c>
      <c r="J10" s="36">
        <v>14.366</v>
      </c>
      <c r="K10" s="36">
        <v>14.542</v>
      </c>
      <c r="L10" s="36">
        <v>24.832999999999998</v>
      </c>
      <c r="M10" s="36"/>
      <c r="N10" s="24">
        <f>AVERAGE(I10:L10)</f>
        <v>18.32525</v>
      </c>
      <c r="O10" s="25">
        <f t="shared" ref="O10:O22" si="2">STDEV(I10:L10)/SQRT(4)</f>
        <v>2.480995410952354</v>
      </c>
    </row>
    <row r="11" spans="1:15" x14ac:dyDescent="0.2">
      <c r="A11" s="35" t="s">
        <v>30</v>
      </c>
      <c r="B11" s="36">
        <v>21.12</v>
      </c>
      <c r="C11" s="36">
        <v>13.311</v>
      </c>
      <c r="D11" s="36">
        <v>19.558</v>
      </c>
      <c r="E11" s="36">
        <v>23.152000000000001</v>
      </c>
      <c r="F11" s="36"/>
      <c r="G11" s="24">
        <f t="shared" si="0"/>
        <v>19.285249999999998</v>
      </c>
      <c r="H11" s="25">
        <f t="shared" si="1"/>
        <v>2.1229719489040293</v>
      </c>
      <c r="I11" s="36">
        <v>18.100999999999999</v>
      </c>
      <c r="J11" s="36">
        <v>15.331</v>
      </c>
      <c r="K11" s="36">
        <v>15.487</v>
      </c>
      <c r="L11" s="36">
        <v>31.190999999999999</v>
      </c>
      <c r="M11" s="36"/>
      <c r="N11" s="24">
        <f>AVERAGE(I11:L11)</f>
        <v>20.0275</v>
      </c>
      <c r="O11" s="25">
        <f t="shared" si="2"/>
        <v>3.7750097902742787</v>
      </c>
    </row>
    <row r="12" spans="1:15" x14ac:dyDescent="0.2">
      <c r="A12" s="23" t="s">
        <v>3</v>
      </c>
      <c r="B12" s="36">
        <v>1.0860000000000001</v>
      </c>
      <c r="C12" s="36">
        <v>0.625</v>
      </c>
      <c r="D12" s="36">
        <v>0.77500000000000002</v>
      </c>
      <c r="E12" s="36">
        <v>0.64</v>
      </c>
      <c r="F12" s="36">
        <v>0.69</v>
      </c>
      <c r="G12" s="24">
        <f>AVERAGE(B12:F12)</f>
        <v>0.7632000000000001</v>
      </c>
      <c r="H12" s="25">
        <f>STDEV(B12:F12)/SQRT(5)</f>
        <v>8.4845388796327526E-2</v>
      </c>
      <c r="I12" s="36">
        <v>2.4580000000000002</v>
      </c>
      <c r="J12" s="36">
        <v>3.0019999999999998</v>
      </c>
      <c r="K12" s="36">
        <v>2.9980000000000002</v>
      </c>
      <c r="L12" s="36">
        <v>3.948</v>
      </c>
      <c r="M12" s="36">
        <v>2.9910000000000001</v>
      </c>
      <c r="N12" s="24">
        <f>AVERAGE(I12:M12)</f>
        <v>3.0794000000000001</v>
      </c>
      <c r="O12" s="25">
        <f>STDEV(I12:M12)/SQRT(5)</f>
        <v>0.24093932846258212</v>
      </c>
    </row>
    <row r="13" spans="1:15" x14ac:dyDescent="0.2">
      <c r="A13" s="23" t="s">
        <v>4</v>
      </c>
      <c r="B13" s="36">
        <v>1.2490000000000001</v>
      </c>
      <c r="C13" s="36">
        <v>0.88600000000000001</v>
      </c>
      <c r="D13" s="36">
        <v>0.86499999999999999</v>
      </c>
      <c r="E13" s="36">
        <v>1.113</v>
      </c>
      <c r="F13" s="36">
        <v>0.221</v>
      </c>
      <c r="G13" s="24">
        <f>AVERAGE(B13:F13)</f>
        <v>0.8667999999999999</v>
      </c>
      <c r="H13" s="25">
        <f>STDEV(B13:F13)/SQRT(5)</f>
        <v>0.17665231388238328</v>
      </c>
      <c r="I13" s="36">
        <v>1.9830000000000001</v>
      </c>
      <c r="J13" s="36">
        <v>1.776</v>
      </c>
      <c r="K13" s="36">
        <v>1.962</v>
      </c>
      <c r="L13" s="36">
        <v>1.4890000000000001</v>
      </c>
      <c r="M13" s="36">
        <v>1.36</v>
      </c>
      <c r="N13" s="24">
        <f>AVERAGE(I13:M13)</f>
        <v>1.714</v>
      </c>
      <c r="O13" s="25">
        <f>STDEV(I13:M13)/SQRT(5)</f>
        <v>0.12522978878845095</v>
      </c>
    </row>
    <row r="14" spans="1:15" x14ac:dyDescent="0.2">
      <c r="A14" s="18" t="s">
        <v>5</v>
      </c>
      <c r="B14" s="36">
        <v>22.082000000000001</v>
      </c>
      <c r="C14" s="36">
        <v>14.867000000000001</v>
      </c>
      <c r="D14" s="36">
        <v>16.129000000000001</v>
      </c>
      <c r="E14" s="36">
        <v>24.260999999999999</v>
      </c>
      <c r="F14" s="36"/>
      <c r="G14" s="24">
        <f t="shared" si="0"/>
        <v>19.33475</v>
      </c>
      <c r="H14" s="25">
        <f t="shared" si="1"/>
        <v>2.2740006000805431</v>
      </c>
      <c r="I14" s="36">
        <v>21.484000000000002</v>
      </c>
      <c r="J14" s="36">
        <v>17.158000000000001</v>
      </c>
      <c r="K14" s="36">
        <v>17.076000000000001</v>
      </c>
      <c r="L14" s="36">
        <v>24.763000000000002</v>
      </c>
      <c r="M14" s="36"/>
      <c r="N14" s="24">
        <f>AVERAGE(I14:L14)</f>
        <v>20.120250000000002</v>
      </c>
      <c r="O14" s="25">
        <f t="shared" si="2"/>
        <v>1.8587030592593268</v>
      </c>
    </row>
    <row r="15" spans="1:15" x14ac:dyDescent="0.2">
      <c r="A15" s="23" t="s">
        <v>6</v>
      </c>
      <c r="B15" s="36">
        <v>0.876</v>
      </c>
      <c r="C15" s="36">
        <v>0.57399999999999995</v>
      </c>
      <c r="D15" s="36">
        <v>0.499</v>
      </c>
      <c r="E15" s="36">
        <v>0.83899999999999997</v>
      </c>
      <c r="F15" s="36">
        <v>0.254</v>
      </c>
      <c r="G15" s="24">
        <f>AVERAGE(B15:F15)</f>
        <v>0.60839999999999994</v>
      </c>
      <c r="H15" s="25">
        <f>STDEV(B15:F15)/SQRT(5)</f>
        <v>0.11479050483380578</v>
      </c>
      <c r="I15" s="36">
        <v>2.6320000000000001</v>
      </c>
      <c r="J15" s="36">
        <v>3.1419999999999999</v>
      </c>
      <c r="K15" s="36">
        <v>2.726</v>
      </c>
      <c r="L15" s="36">
        <v>2.4430000000000001</v>
      </c>
      <c r="M15" s="36">
        <v>2.0049999999999999</v>
      </c>
      <c r="N15" s="24">
        <f>AVERAGE(I15:M15)</f>
        <v>2.5895999999999999</v>
      </c>
      <c r="O15" s="25">
        <f>STDEV(I15:M15)/SQRT(5)</f>
        <v>0.18557979415873865</v>
      </c>
    </row>
    <row r="16" spans="1:15" x14ac:dyDescent="0.2">
      <c r="A16" s="23" t="s">
        <v>7</v>
      </c>
      <c r="B16" s="36">
        <v>1.8129999999999999</v>
      </c>
      <c r="C16" s="36">
        <v>0.79500000000000004</v>
      </c>
      <c r="D16" s="36">
        <v>1.0980000000000001</v>
      </c>
      <c r="E16" s="36">
        <v>1.014</v>
      </c>
      <c r="F16" s="36">
        <v>0.68</v>
      </c>
      <c r="G16" s="24">
        <f>AVERAGE(B16:F16)</f>
        <v>1.08</v>
      </c>
      <c r="H16" s="25">
        <f>STDEV(B16:F16)/SQRT(5)</f>
        <v>0.19788809969273025</v>
      </c>
      <c r="I16" s="36">
        <v>2.2050000000000001</v>
      </c>
      <c r="J16" s="36">
        <v>1.9490000000000001</v>
      </c>
      <c r="K16" s="36">
        <v>2.468</v>
      </c>
      <c r="L16" s="36">
        <v>3.6589999999999998</v>
      </c>
      <c r="M16" s="36">
        <v>2.798</v>
      </c>
      <c r="N16" s="24">
        <f>AVERAGE(I16:M16)</f>
        <v>2.6157999999999997</v>
      </c>
      <c r="O16" s="25">
        <f>STDEV(I16:M16)/SQRT(5)</f>
        <v>0.29636858807910221</v>
      </c>
    </row>
    <row r="17" spans="1:15" x14ac:dyDescent="0.2">
      <c r="A17" s="23" t="s">
        <v>8</v>
      </c>
      <c r="B17" s="36">
        <v>0.83899999999999997</v>
      </c>
      <c r="C17" s="36">
        <v>0.56299999999999994</v>
      </c>
      <c r="D17" s="36">
        <v>0.72699999999999998</v>
      </c>
      <c r="E17" s="36">
        <v>0.68500000000000005</v>
      </c>
      <c r="F17" s="36">
        <v>0.745</v>
      </c>
      <c r="G17" s="24">
        <f>AVERAGE(B17:F17)</f>
        <v>0.71179999999999999</v>
      </c>
      <c r="H17" s="25">
        <f>STDEV(B17:F17)/SQRT(5)</f>
        <v>4.4929277759607984E-2</v>
      </c>
      <c r="I17" s="36">
        <v>1.798</v>
      </c>
      <c r="J17" s="36">
        <v>1.9430000000000001</v>
      </c>
      <c r="K17" s="36">
        <v>2.2469999999999999</v>
      </c>
      <c r="L17" s="36">
        <v>2.5449999999999999</v>
      </c>
      <c r="M17" s="36">
        <v>1.9990000000000001</v>
      </c>
      <c r="N17" s="24">
        <f>AVERAGE(I17:M17)</f>
        <v>2.1063999999999998</v>
      </c>
      <c r="O17" s="25">
        <f>STDEV(I17:M17)/SQRT(5)</f>
        <v>0.13143119873150366</v>
      </c>
    </row>
    <row r="18" spans="1:15" x14ac:dyDescent="0.2">
      <c r="A18" s="23" t="s">
        <v>9</v>
      </c>
      <c r="B18" s="36">
        <v>0.40699999999999997</v>
      </c>
      <c r="C18" s="36">
        <v>0.56999999999999995</v>
      </c>
      <c r="D18" s="36">
        <v>0.375</v>
      </c>
      <c r="E18" s="36">
        <v>0.42899999999999999</v>
      </c>
      <c r="F18" s="36">
        <v>0.52400000000000002</v>
      </c>
      <c r="G18" s="24">
        <f>AVERAGE(B18:F18)</f>
        <v>0.46099999999999997</v>
      </c>
      <c r="H18" s="25">
        <f>STDEV(B18:F18)/SQRT(5)</f>
        <v>3.6868685900096947E-2</v>
      </c>
      <c r="I18" s="36">
        <v>0.69199999999999995</v>
      </c>
      <c r="J18" s="36">
        <v>0.745</v>
      </c>
      <c r="K18" s="36">
        <v>0.98399999999999999</v>
      </c>
      <c r="L18" s="36">
        <v>0.504</v>
      </c>
      <c r="M18" s="36">
        <v>1.5009999999999999</v>
      </c>
      <c r="N18" s="24">
        <f>AVERAGE(I18:M18)</f>
        <v>0.88519999999999999</v>
      </c>
      <c r="O18" s="25">
        <f>STDEV(I18:M18)/SQRT(5)</f>
        <v>0.17193993137139488</v>
      </c>
    </row>
    <row r="19" spans="1:15" x14ac:dyDescent="0.2">
      <c r="A19" s="18" t="s">
        <v>10</v>
      </c>
      <c r="B19" s="36">
        <v>18.103999999999999</v>
      </c>
      <c r="C19" s="36">
        <v>17.696000000000002</v>
      </c>
      <c r="D19" s="36">
        <v>16.213999999999999</v>
      </c>
      <c r="E19" s="36">
        <v>21.175999999999998</v>
      </c>
      <c r="F19" s="36"/>
      <c r="G19" s="24">
        <f t="shared" si="0"/>
        <v>18.297499999999999</v>
      </c>
      <c r="H19" s="25">
        <f t="shared" si="1"/>
        <v>1.0418724730023343</v>
      </c>
      <c r="I19" s="36">
        <v>20.526</v>
      </c>
      <c r="J19" s="36">
        <v>15.435</v>
      </c>
      <c r="K19" s="36">
        <v>17.771999999999998</v>
      </c>
      <c r="L19" s="36">
        <v>22.449000000000002</v>
      </c>
      <c r="M19" s="36"/>
      <c r="N19" s="24">
        <f>AVERAGE(I19:L19)</f>
        <v>19.045500000000001</v>
      </c>
      <c r="O19" s="25">
        <f t="shared" si="2"/>
        <v>1.539296511397328</v>
      </c>
    </row>
    <row r="20" spans="1:15" x14ac:dyDescent="0.2">
      <c r="A20" s="18" t="s">
        <v>11</v>
      </c>
      <c r="B20" s="36">
        <v>25.257999999999999</v>
      </c>
      <c r="C20" s="36">
        <v>16.387</v>
      </c>
      <c r="D20" s="36">
        <v>16.094999999999999</v>
      </c>
      <c r="E20" s="36">
        <v>26.405000000000001</v>
      </c>
      <c r="F20" s="36"/>
      <c r="G20" s="24">
        <f t="shared" si="0"/>
        <v>21.036249999999999</v>
      </c>
      <c r="H20" s="25">
        <f t="shared" si="1"/>
        <v>2.7790604939739421</v>
      </c>
      <c r="I20" s="36">
        <v>20.306000000000001</v>
      </c>
      <c r="J20" s="36">
        <v>19.878</v>
      </c>
      <c r="K20" s="36">
        <v>15.452</v>
      </c>
      <c r="L20" s="36">
        <v>26.018999999999998</v>
      </c>
      <c r="M20" s="36"/>
      <c r="N20" s="24">
        <f>AVERAGE(I20:L20)</f>
        <v>20.41375</v>
      </c>
      <c r="O20" s="25">
        <f t="shared" si="2"/>
        <v>2.166726193092547</v>
      </c>
    </row>
    <row r="21" spans="1:15" x14ac:dyDescent="0.2">
      <c r="A21" s="23" t="s">
        <v>12</v>
      </c>
      <c r="B21" s="36">
        <v>0.98699999999999999</v>
      </c>
      <c r="C21" s="36">
        <v>0.97699999999999998</v>
      </c>
      <c r="D21" s="36">
        <v>0.81299999999999994</v>
      </c>
      <c r="E21" s="36">
        <v>0.82799999999999996</v>
      </c>
      <c r="F21" s="36">
        <v>0.68400000000000005</v>
      </c>
      <c r="G21" s="24">
        <f>AVERAGE(B21:F21)</f>
        <v>0.8577999999999999</v>
      </c>
      <c r="H21" s="25">
        <f>STDEV(B21:F21)/SQRT(5)</f>
        <v>5.6569779918256471E-2</v>
      </c>
      <c r="I21" s="36">
        <v>1.6439999999999999</v>
      </c>
      <c r="J21" s="36">
        <v>3.5139999999999998</v>
      </c>
      <c r="K21" s="36">
        <v>2.5640000000000001</v>
      </c>
      <c r="L21" s="36">
        <v>2.5510000000000002</v>
      </c>
      <c r="M21" s="36">
        <v>2.16</v>
      </c>
      <c r="N21" s="24">
        <f>AVERAGE(I21:M21)</f>
        <v>2.4866000000000001</v>
      </c>
      <c r="O21" s="25">
        <f>STDEV(I21:M21)/SQRT(5)</f>
        <v>0.3067842238447081</v>
      </c>
    </row>
    <row r="22" spans="1:15" x14ac:dyDescent="0.2">
      <c r="A22" s="18" t="s">
        <v>13</v>
      </c>
      <c r="B22" s="36">
        <v>11.111000000000001</v>
      </c>
      <c r="C22" s="36">
        <v>9.7469999999999999</v>
      </c>
      <c r="D22" s="36">
        <v>9.2910000000000004</v>
      </c>
      <c r="E22" s="36">
        <v>12.621</v>
      </c>
      <c r="F22" s="36"/>
      <c r="G22" s="24">
        <f t="shared" si="0"/>
        <v>10.692500000000001</v>
      </c>
      <c r="H22" s="25">
        <f t="shared" si="1"/>
        <v>0.75013482121549391</v>
      </c>
      <c r="I22" s="36">
        <v>12.122999999999999</v>
      </c>
      <c r="J22" s="36">
        <v>14.262</v>
      </c>
      <c r="K22" s="36">
        <v>11.91</v>
      </c>
      <c r="L22" s="36">
        <v>16.661000000000001</v>
      </c>
      <c r="M22" s="36"/>
      <c r="N22" s="24">
        <f>AVERAGE(I22:L22)</f>
        <v>13.739000000000001</v>
      </c>
      <c r="O22" s="25">
        <f t="shared" si="2"/>
        <v>1.1093658098210859</v>
      </c>
    </row>
    <row r="23" spans="1:15" x14ac:dyDescent="0.2">
      <c r="A23" s="23" t="s">
        <v>14</v>
      </c>
      <c r="B23" s="36">
        <v>0.35499999999999998</v>
      </c>
      <c r="C23" s="36">
        <v>5.5E-2</v>
      </c>
      <c r="D23" s="36">
        <v>0.38</v>
      </c>
      <c r="E23" s="36">
        <v>0.123</v>
      </c>
      <c r="F23" s="36">
        <v>0.504</v>
      </c>
      <c r="G23" s="24">
        <f>AVERAGE(B23:F23)</f>
        <v>0.28339999999999999</v>
      </c>
      <c r="H23" s="25">
        <f>STDEV(B23:F23)/SQRT(5)</f>
        <v>8.3969399188037516E-2</v>
      </c>
      <c r="I23" s="36">
        <v>3.0190000000000001</v>
      </c>
      <c r="J23" s="36">
        <v>4.6769999999999996</v>
      </c>
      <c r="K23" s="36">
        <v>3.157</v>
      </c>
      <c r="L23" s="36">
        <v>3.218</v>
      </c>
      <c r="M23" s="36">
        <v>3.4889999999999999</v>
      </c>
      <c r="N23" s="24">
        <f>AVERAGE(I23:M23)</f>
        <v>3.5119999999999996</v>
      </c>
      <c r="O23" s="25">
        <f>STDEV(I23:M23)/SQRT(5)</f>
        <v>0.30110330453184975</v>
      </c>
    </row>
    <row r="24" spans="1:15" x14ac:dyDescent="0.2">
      <c r="A24" s="23" t="s">
        <v>15</v>
      </c>
      <c r="B24" s="36">
        <v>0.35</v>
      </c>
      <c r="C24" s="36">
        <v>0.48199999999999998</v>
      </c>
      <c r="D24" s="36">
        <v>0.13</v>
      </c>
      <c r="E24" s="36">
        <v>0.374</v>
      </c>
      <c r="F24" s="36">
        <v>0.35799999999999998</v>
      </c>
      <c r="G24" s="26">
        <f>AVERAGE(B24:F24)</f>
        <v>0.33879999999999999</v>
      </c>
      <c r="H24" s="27">
        <f>STDEV(B24:F24)/SQRT(5)</f>
        <v>5.7374558821833226E-2</v>
      </c>
      <c r="I24" s="36">
        <v>0.41499999999999998</v>
      </c>
      <c r="J24" s="36">
        <v>1.329</v>
      </c>
      <c r="K24" s="36">
        <v>0.90900000000000003</v>
      </c>
      <c r="L24" s="36">
        <v>1.3520000000000001</v>
      </c>
      <c r="M24" s="36">
        <v>1.238</v>
      </c>
      <c r="N24" s="26">
        <f>AVERAGE(I24:M24)</f>
        <v>1.0486</v>
      </c>
      <c r="O24" s="27">
        <f>STDEV(I24:M24)/SQRT(5)</f>
        <v>0.17712780696434974</v>
      </c>
    </row>
    <row r="25" spans="1:15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6"/>
      <c r="O25" s="4"/>
    </row>
    <row r="26" spans="1:15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6"/>
      <c r="O26" s="4"/>
    </row>
    <row r="27" spans="1:15" x14ac:dyDescent="0.2">
      <c r="A27" s="2" t="s">
        <v>38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6"/>
      <c r="O27" s="4"/>
    </row>
    <row r="28" spans="1:15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5" x14ac:dyDescent="0.2">
      <c r="A29" s="3"/>
      <c r="B29" s="41" t="s">
        <v>23</v>
      </c>
      <c r="C29" s="41"/>
      <c r="D29" s="41"/>
      <c r="E29" s="41"/>
      <c r="F29" s="31"/>
      <c r="G29" s="4"/>
      <c r="H29" s="4"/>
      <c r="I29" s="42" t="s">
        <v>24</v>
      </c>
      <c r="J29" s="42"/>
      <c r="K29" s="42"/>
      <c r="L29" s="42"/>
      <c r="M29" s="32"/>
      <c r="N29" s="4"/>
      <c r="O29" s="4"/>
    </row>
    <row r="30" spans="1:15" x14ac:dyDescent="0.2">
      <c r="A30" s="4"/>
      <c r="B30" s="20" t="s">
        <v>17</v>
      </c>
      <c r="C30" s="20" t="s">
        <v>18</v>
      </c>
      <c r="D30" s="20" t="s">
        <v>19</v>
      </c>
      <c r="E30" s="20" t="s">
        <v>20</v>
      </c>
      <c r="F30" s="20" t="s">
        <v>29</v>
      </c>
      <c r="G30" s="4"/>
      <c r="H30" s="4"/>
      <c r="I30" s="20" t="s">
        <v>17</v>
      </c>
      <c r="J30" s="20" t="s">
        <v>18</v>
      </c>
      <c r="K30" s="20" t="s">
        <v>19</v>
      </c>
      <c r="L30" s="20" t="s">
        <v>20</v>
      </c>
      <c r="M30" s="20" t="s">
        <v>29</v>
      </c>
      <c r="N30" s="4"/>
      <c r="O30" s="4"/>
    </row>
    <row r="31" spans="1:15" x14ac:dyDescent="0.2">
      <c r="A31" s="23" t="s">
        <v>0</v>
      </c>
      <c r="B31" s="36">
        <v>0.13385812520333501</v>
      </c>
      <c r="C31" s="36">
        <v>-0.139063379299906</v>
      </c>
      <c r="D31" s="36">
        <v>-0.17522353752445399</v>
      </c>
      <c r="E31" s="36">
        <v>-1.7728766960431599E-2</v>
      </c>
      <c r="F31" s="36">
        <v>-5.0609993355087202E-2</v>
      </c>
      <c r="G31" s="28"/>
      <c r="H31" s="28"/>
      <c r="I31" s="36">
        <v>0.44153803870216102</v>
      </c>
      <c r="J31" s="36">
        <v>0.56525734342021405</v>
      </c>
      <c r="K31" s="36">
        <v>0.38721180031373098</v>
      </c>
      <c r="L31" s="36">
        <v>0.41161970596323</v>
      </c>
      <c r="M31" s="36">
        <v>0.53781909507327397</v>
      </c>
      <c r="N31" s="4"/>
      <c r="O31" s="4"/>
    </row>
    <row r="32" spans="1:15" x14ac:dyDescent="0.2">
      <c r="A32" s="23" t="s">
        <v>1</v>
      </c>
      <c r="B32" s="36">
        <v>0.292034435994736</v>
      </c>
      <c r="C32" s="36">
        <v>0.35583449588493599</v>
      </c>
      <c r="D32" s="36">
        <v>0.230448921378274</v>
      </c>
      <c r="E32" s="36">
        <v>0.41580772763554302</v>
      </c>
      <c r="F32" s="36">
        <v>0.24993175663419501</v>
      </c>
      <c r="G32" s="28"/>
      <c r="H32" s="28"/>
      <c r="I32" s="36">
        <v>9.6214585346405201E-2</v>
      </c>
      <c r="J32" s="36">
        <v>0.36548798489090001</v>
      </c>
      <c r="K32" s="36">
        <v>0.31597034545691799</v>
      </c>
      <c r="L32" s="36">
        <v>0.383096929949094</v>
      </c>
      <c r="M32" s="36">
        <v>0.18241465243455399</v>
      </c>
      <c r="N32" s="4"/>
      <c r="O32" s="4"/>
    </row>
    <row r="33" spans="1:15" x14ac:dyDescent="0.2">
      <c r="A33" s="18" t="s">
        <v>2</v>
      </c>
      <c r="B33" s="36">
        <v>1.3029366997048699</v>
      </c>
      <c r="C33" s="36">
        <v>1.23999979288687</v>
      </c>
      <c r="D33" s="36">
        <v>1.23817160363015</v>
      </c>
      <c r="E33" s="36">
        <v>1.42907366949044</v>
      </c>
      <c r="F33" s="36"/>
      <c r="G33" s="28"/>
      <c r="H33" s="28"/>
      <c r="I33" s="36">
        <v>1.2913688504515799</v>
      </c>
      <c r="J33" s="36">
        <v>1.15733586209728</v>
      </c>
      <c r="K33" s="36">
        <v>1.1626241403078501</v>
      </c>
      <c r="L33" s="36">
        <v>1.3950291885333701</v>
      </c>
      <c r="M33" s="36"/>
      <c r="N33" s="4"/>
      <c r="O33" s="4"/>
    </row>
    <row r="34" spans="1:15" x14ac:dyDescent="0.2">
      <c r="A34" s="35" t="s">
        <v>30</v>
      </c>
      <c r="B34" s="36">
        <v>1.3246939138617699</v>
      </c>
      <c r="C34" s="36">
        <v>1.12421068343622</v>
      </c>
      <c r="D34" s="36">
        <v>1.2913244417924199</v>
      </c>
      <c r="E34" s="36">
        <v>1.36458851377496</v>
      </c>
      <c r="F34" s="36"/>
      <c r="G34" s="28"/>
      <c r="H34" s="28"/>
      <c r="I34" s="36">
        <v>1.2577025683766601</v>
      </c>
      <c r="J34" s="36">
        <v>1.1855704836422201</v>
      </c>
      <c r="K34" s="36">
        <v>1.1899672983512699</v>
      </c>
      <c r="L34" s="36">
        <v>1.4940292986917401</v>
      </c>
      <c r="M34" s="36"/>
      <c r="N34" s="4"/>
      <c r="O34" s="4"/>
    </row>
    <row r="35" spans="1:15" x14ac:dyDescent="0.2">
      <c r="A35" s="23" t="s">
        <v>3</v>
      </c>
      <c r="B35" s="36">
        <v>3.5829825252828199E-2</v>
      </c>
      <c r="C35" s="36">
        <v>-0.20411998265592499</v>
      </c>
      <c r="D35" s="36">
        <v>-0.11069829749369001</v>
      </c>
      <c r="E35" s="36">
        <v>-0.19382002601611301</v>
      </c>
      <c r="F35" s="36">
        <v>-0.161150909262745</v>
      </c>
      <c r="G35" s="28"/>
      <c r="H35" s="28"/>
      <c r="I35" s="36">
        <v>0.39058187855043502</v>
      </c>
      <c r="J35" s="36">
        <v>0.477410687907252</v>
      </c>
      <c r="K35" s="36">
        <v>0.47683162851226102</v>
      </c>
      <c r="L35" s="36">
        <v>0.596377143997599</v>
      </c>
      <c r="M35" s="36">
        <v>0.475816413031318</v>
      </c>
      <c r="N35" s="4"/>
      <c r="O35" s="4"/>
    </row>
    <row r="36" spans="1:15" x14ac:dyDescent="0.2">
      <c r="A36" s="23" t="s">
        <v>4</v>
      </c>
      <c r="B36" s="36">
        <v>9.6562438374135598E-2</v>
      </c>
      <c r="C36" s="36">
        <v>-5.25662781129492E-2</v>
      </c>
      <c r="D36" s="36">
        <v>-6.2983892535185798E-2</v>
      </c>
      <c r="E36" s="36">
        <v>4.6495164334708301E-2</v>
      </c>
      <c r="F36" s="36">
        <v>-0.65560772631488895</v>
      </c>
      <c r="G36" s="28"/>
      <c r="H36" s="28"/>
      <c r="I36" s="36">
        <v>0.29732271420530298</v>
      </c>
      <c r="J36" s="36">
        <v>0.24944296144258199</v>
      </c>
      <c r="K36" s="36">
        <v>0.29269900304392998</v>
      </c>
      <c r="L36" s="36">
        <v>0.172894697752176</v>
      </c>
      <c r="M36" s="36">
        <v>0.13353890837021801</v>
      </c>
      <c r="N36" s="4"/>
      <c r="O36" s="4"/>
    </row>
    <row r="37" spans="1:15" x14ac:dyDescent="0.2">
      <c r="A37" s="18" t="s">
        <v>5</v>
      </c>
      <c r="B37" s="36">
        <v>1.3440384055439301</v>
      </c>
      <c r="C37" s="36">
        <v>1.1722233414277501</v>
      </c>
      <c r="D37" s="36">
        <v>1.2076074419119101</v>
      </c>
      <c r="E37" s="36">
        <v>1.38490869783028</v>
      </c>
      <c r="F37" s="36"/>
      <c r="G37" s="28"/>
      <c r="H37" s="28"/>
      <c r="I37" s="36">
        <v>1.33211514370346</v>
      </c>
      <c r="J37" s="36">
        <v>1.2344666634902599</v>
      </c>
      <c r="K37" s="36">
        <v>1.2323861461319101</v>
      </c>
      <c r="L37" s="36">
        <v>1.3938032576550801</v>
      </c>
      <c r="M37" s="36"/>
      <c r="N37" s="4"/>
      <c r="O37" s="4"/>
    </row>
    <row r="38" spans="1:15" x14ac:dyDescent="0.2">
      <c r="A38" s="23" t="s">
        <v>6</v>
      </c>
      <c r="B38" s="36">
        <v>-5.7495893831919297E-2</v>
      </c>
      <c r="C38" s="36">
        <v>-0.24108810760202701</v>
      </c>
      <c r="D38" s="36">
        <v>-0.30189945437660998</v>
      </c>
      <c r="E38" s="36">
        <v>-7.6238039171299704E-2</v>
      </c>
      <c r="F38" s="36">
        <v>-0.59516628338006194</v>
      </c>
      <c r="G38" s="28"/>
      <c r="H38" s="28"/>
      <c r="I38" s="36">
        <v>0.42028588494191799</v>
      </c>
      <c r="J38" s="36">
        <v>0.497206180703955</v>
      </c>
      <c r="K38" s="36">
        <v>0.43552585149865503</v>
      </c>
      <c r="L38" s="36">
        <v>0.38792346697343699</v>
      </c>
      <c r="M38" s="36">
        <v>0.30211437695620103</v>
      </c>
      <c r="N38" s="4"/>
      <c r="O38" s="4"/>
    </row>
    <row r="39" spans="1:15" x14ac:dyDescent="0.2">
      <c r="A39" s="23" t="s">
        <v>7</v>
      </c>
      <c r="B39" s="36">
        <v>0.258397804095509</v>
      </c>
      <c r="C39" s="36">
        <v>-9.9632871343529703E-2</v>
      </c>
      <c r="D39" s="36">
        <v>4.0602340114073099E-2</v>
      </c>
      <c r="E39" s="36">
        <v>6.0379549973171801E-3</v>
      </c>
      <c r="F39" s="36">
        <v>-0.167491087293764</v>
      </c>
      <c r="G39" s="28"/>
      <c r="H39" s="28"/>
      <c r="I39" s="36">
        <v>0.34340859380385702</v>
      </c>
      <c r="J39" s="36">
        <v>0.28981183911762098</v>
      </c>
      <c r="K39" s="36">
        <v>0.39234515536120401</v>
      </c>
      <c r="L39" s="36">
        <v>0.56336240948660699</v>
      </c>
      <c r="M39" s="36">
        <v>0.44684771015580899</v>
      </c>
      <c r="N39" s="4"/>
      <c r="O39" s="4"/>
    </row>
    <row r="40" spans="1:15" x14ac:dyDescent="0.2">
      <c r="A40" s="23" t="s">
        <v>8</v>
      </c>
      <c r="B40" s="36">
        <v>-7.6238039171299704E-2</v>
      </c>
      <c r="C40" s="36">
        <v>-0.24949160514865401</v>
      </c>
      <c r="D40" s="36">
        <v>-0.13846558914096199</v>
      </c>
      <c r="E40" s="36">
        <v>-0.16430942850757399</v>
      </c>
      <c r="F40" s="36">
        <v>-0.12784372725170701</v>
      </c>
      <c r="G40" s="28"/>
      <c r="H40" s="28"/>
      <c r="I40" s="36">
        <v>0.25478968739720997</v>
      </c>
      <c r="J40" s="36">
        <v>0.28847280059978297</v>
      </c>
      <c r="K40" s="36">
        <v>0.35160307241912903</v>
      </c>
      <c r="L40" s="36">
        <v>0.40568778667277799</v>
      </c>
      <c r="M40" s="36">
        <v>0.30081279411811701</v>
      </c>
      <c r="N40" s="4"/>
      <c r="O40" s="4"/>
    </row>
    <row r="41" spans="1:15" x14ac:dyDescent="0.2">
      <c r="A41" s="23" t="s">
        <v>9</v>
      </c>
      <c r="B41" s="36">
        <v>-0.39040559077477999</v>
      </c>
      <c r="C41" s="36">
        <v>-0.24412514432750901</v>
      </c>
      <c r="D41" s="36">
        <v>-0.42596873227228099</v>
      </c>
      <c r="E41" s="36">
        <v>-0.36754270781527598</v>
      </c>
      <c r="F41" s="36">
        <v>-0.280668713016273</v>
      </c>
      <c r="G41" s="28"/>
      <c r="H41" s="28"/>
      <c r="I41" s="36">
        <v>-0.15989390554324201</v>
      </c>
      <c r="J41" s="36">
        <v>-0.12784372725170701</v>
      </c>
      <c r="K41" s="36">
        <v>-7.0049015686584901E-3</v>
      </c>
      <c r="L41" s="36">
        <v>-0.297569463554475</v>
      </c>
      <c r="M41" s="36">
        <v>0.17638069224326999</v>
      </c>
      <c r="N41" s="4"/>
      <c r="O41" s="4"/>
    </row>
    <row r="42" spans="1:15" x14ac:dyDescent="0.2">
      <c r="A42" s="18" t="s">
        <v>10</v>
      </c>
      <c r="B42" s="36">
        <v>1.2577745409466701</v>
      </c>
      <c r="C42" s="36">
        <v>1.2478751096245999</v>
      </c>
      <c r="D42" s="36">
        <v>1.20989016868126</v>
      </c>
      <c r="E42" s="36">
        <v>1.3258439282932899</v>
      </c>
      <c r="F42" s="36"/>
      <c r="G42" s="28"/>
      <c r="H42" s="28"/>
      <c r="I42" s="36">
        <v>1.31230432456871</v>
      </c>
      <c r="J42" s="36">
        <v>1.1885066338181101</v>
      </c>
      <c r="K42" s="36">
        <v>1.2497363045688299</v>
      </c>
      <c r="L42" s="36">
        <v>1.3511969999427</v>
      </c>
      <c r="M42" s="36"/>
      <c r="N42" s="4"/>
      <c r="O42" s="4"/>
    </row>
    <row r="43" spans="1:15" x14ac:dyDescent="0.2">
      <c r="A43" s="18" t="s">
        <v>11</v>
      </c>
      <c r="B43" s="36">
        <v>1.40239895891323</v>
      </c>
      <c r="C43" s="36">
        <v>1.21449945371088</v>
      </c>
      <c r="D43" s="36">
        <v>1.20669098102163</v>
      </c>
      <c r="E43" s="36">
        <v>1.42168617182451</v>
      </c>
      <c r="F43" s="36"/>
      <c r="G43" s="28"/>
      <c r="H43" s="28"/>
      <c r="I43" s="36">
        <v>1.3076243818481199</v>
      </c>
      <c r="J43" s="36">
        <v>1.2983726862656</v>
      </c>
      <c r="K43" s="36">
        <v>1.18898469947278</v>
      </c>
      <c r="L43" s="36">
        <v>1.41529060110998</v>
      </c>
      <c r="M43" s="36"/>
      <c r="N43" s="4"/>
      <c r="O43" s="4"/>
    </row>
    <row r="44" spans="1:15" x14ac:dyDescent="0.2">
      <c r="A44" s="23" t="s">
        <v>12</v>
      </c>
      <c r="B44" s="36">
        <v>-5.6828473303632701E-3</v>
      </c>
      <c r="C44" s="36">
        <v>-1.01054362812269E-2</v>
      </c>
      <c r="D44" s="36">
        <v>-8.9909454405931899E-2</v>
      </c>
      <c r="E44" s="36">
        <v>-8.1969663215119906E-2</v>
      </c>
      <c r="F44" s="36">
        <v>-0.16494389827988401</v>
      </c>
      <c r="G44" s="28"/>
      <c r="H44" s="28"/>
      <c r="I44" s="36">
        <v>0.21590181320403201</v>
      </c>
      <c r="J44" s="36">
        <v>0.54580175715927604</v>
      </c>
      <c r="K44" s="36">
        <v>0.40891802084677997</v>
      </c>
      <c r="L44" s="36">
        <v>0.40671045860978999</v>
      </c>
      <c r="M44" s="36">
        <v>0.33445375115093101</v>
      </c>
      <c r="N44" s="4"/>
      <c r="O44" s="4"/>
    </row>
    <row r="45" spans="1:15" x14ac:dyDescent="0.2">
      <c r="A45" s="18" t="s">
        <v>13</v>
      </c>
      <c r="B45" s="36">
        <v>1.04575314759414</v>
      </c>
      <c r="C45" s="36">
        <v>0.98887096606464497</v>
      </c>
      <c r="D45" s="36">
        <v>0.96806246007644903</v>
      </c>
      <c r="E45" s="36">
        <v>1.10109376673666</v>
      </c>
      <c r="F45" s="36"/>
      <c r="G45" s="28"/>
      <c r="H45" s="28"/>
      <c r="I45" s="36">
        <v>1.0836101051623099</v>
      </c>
      <c r="J45" s="36">
        <v>1.1541804321118201</v>
      </c>
      <c r="K45" s="36">
        <v>1.07591176148278</v>
      </c>
      <c r="L45" s="36">
        <v>1.2217010643846</v>
      </c>
      <c r="M45" s="36"/>
      <c r="N45" s="4"/>
      <c r="O45" s="4"/>
    </row>
    <row r="46" spans="1:15" x14ac:dyDescent="0.2">
      <c r="A46" s="23" t="s">
        <v>14</v>
      </c>
      <c r="B46" s="36">
        <v>-0.44977164694490601</v>
      </c>
      <c r="C46" s="36">
        <v>-1.2596373105057601</v>
      </c>
      <c r="D46" s="36">
        <v>-0.42021640338319</v>
      </c>
      <c r="E46" s="36">
        <v>-0.91009488856060194</v>
      </c>
      <c r="F46" s="36">
        <v>-0.297569463554475</v>
      </c>
      <c r="G46" s="28"/>
      <c r="H46" s="28"/>
      <c r="I46" s="36">
        <v>0.47986311302309798</v>
      </c>
      <c r="J46" s="36">
        <v>0.66996736990850403</v>
      </c>
      <c r="K46" s="36">
        <v>0.49927458189221702</v>
      </c>
      <c r="L46" s="36">
        <v>0.50758603976301098</v>
      </c>
      <c r="M46" s="36">
        <v>0.54270096944811097</v>
      </c>
      <c r="N46" s="4"/>
      <c r="O46" s="4"/>
    </row>
    <row r="47" spans="1:15" x14ac:dyDescent="0.2">
      <c r="A47" s="23" t="s">
        <v>15</v>
      </c>
      <c r="B47" s="36">
        <v>-0.455931955649724</v>
      </c>
      <c r="C47" s="36">
        <v>-0.31695296176115001</v>
      </c>
      <c r="D47" s="36">
        <v>-0.88605664769316295</v>
      </c>
      <c r="E47" s="36">
        <v>-0.42712839779952</v>
      </c>
      <c r="F47" s="36">
        <v>-0.44611697335612599</v>
      </c>
      <c r="G47" s="28"/>
      <c r="H47" s="28"/>
      <c r="I47" s="36">
        <v>-0.38195190328790701</v>
      </c>
      <c r="J47" s="36">
        <v>0.123524980942732</v>
      </c>
      <c r="K47" s="36">
        <v>-4.1436116778032502E-2</v>
      </c>
      <c r="L47" s="36">
        <v>0.13097669160561701</v>
      </c>
      <c r="M47" s="36">
        <v>9.2720644684099199E-2</v>
      </c>
      <c r="N47" s="4"/>
      <c r="O47" s="4"/>
    </row>
  </sheetData>
  <mergeCells count="4">
    <mergeCell ref="B6:E6"/>
    <mergeCell ref="I6:L6"/>
    <mergeCell ref="B29:E29"/>
    <mergeCell ref="I29:L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984A7-36EE-C74C-8D85-FF16B87D11EC}">
  <dimension ref="A1:S35"/>
  <sheetViews>
    <sheetView workbookViewId="0">
      <selection activeCell="F42" sqref="F42"/>
    </sheetView>
  </sheetViews>
  <sheetFormatPr baseColWidth="10" defaultRowHeight="16" x14ac:dyDescent="0.2"/>
  <sheetData>
    <row r="1" spans="1:19" x14ac:dyDescent="0.2">
      <c r="A1" s="3" t="s">
        <v>31</v>
      </c>
      <c r="B1" s="4"/>
      <c r="C1" s="17"/>
      <c r="D1" s="4"/>
      <c r="E1" s="4"/>
      <c r="F1" s="4"/>
      <c r="G1" s="17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x14ac:dyDescent="0.2">
      <c r="A2" s="4" t="s">
        <v>35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x14ac:dyDescent="0.2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x14ac:dyDescent="0.2">
      <c r="A4" s="2" t="s">
        <v>36</v>
      </c>
      <c r="B4" s="4"/>
      <c r="C4" s="1"/>
      <c r="D4" s="1"/>
      <c r="E4" s="1"/>
      <c r="F4" s="18"/>
      <c r="G4" s="4"/>
      <c r="H4" s="4"/>
      <c r="I4" s="4"/>
      <c r="J4" s="4"/>
      <c r="K4" s="4"/>
      <c r="L4" s="3"/>
      <c r="M4" s="3"/>
      <c r="N4" s="3"/>
      <c r="O4" s="3"/>
      <c r="P4" s="3"/>
      <c r="Q4" s="3"/>
      <c r="R4" s="3"/>
      <c r="S4" s="3"/>
    </row>
    <row r="5" spans="1:19" x14ac:dyDescent="0.2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19"/>
      <c r="M5" s="3"/>
      <c r="N5" s="3"/>
      <c r="O5" s="3"/>
      <c r="P5" s="3"/>
      <c r="Q5" s="3"/>
      <c r="R5" s="3"/>
      <c r="S5" s="3"/>
    </row>
    <row r="6" spans="1:19" x14ac:dyDescent="0.2">
      <c r="A6" s="3"/>
      <c r="B6" s="41" t="s">
        <v>23</v>
      </c>
      <c r="C6" s="41"/>
      <c r="D6" s="41"/>
      <c r="E6" s="31"/>
      <c r="F6" s="2"/>
      <c r="G6" s="2"/>
      <c r="H6" s="43" t="s">
        <v>25</v>
      </c>
      <c r="I6" s="43"/>
      <c r="J6" s="43"/>
      <c r="K6" s="33"/>
      <c r="L6" s="2"/>
      <c r="M6" s="2"/>
      <c r="N6" s="42" t="s">
        <v>24</v>
      </c>
      <c r="O6" s="42"/>
      <c r="P6" s="42"/>
      <c r="Q6" s="32"/>
      <c r="R6" s="2"/>
      <c r="S6" s="2"/>
    </row>
    <row r="7" spans="1:19" x14ac:dyDescent="0.2">
      <c r="A7" s="4"/>
      <c r="B7" s="20" t="s">
        <v>18</v>
      </c>
      <c r="C7" s="20" t="s">
        <v>19</v>
      </c>
      <c r="D7" s="20" t="s">
        <v>20</v>
      </c>
      <c r="E7" s="20" t="s">
        <v>29</v>
      </c>
      <c r="F7" s="21" t="s">
        <v>21</v>
      </c>
      <c r="G7" s="22" t="s">
        <v>16</v>
      </c>
      <c r="H7" s="20" t="s">
        <v>18</v>
      </c>
      <c r="I7" s="20" t="s">
        <v>19</v>
      </c>
      <c r="J7" s="20" t="s">
        <v>20</v>
      </c>
      <c r="K7" s="20" t="s">
        <v>29</v>
      </c>
      <c r="L7" s="21" t="s">
        <v>21</v>
      </c>
      <c r="M7" s="22" t="s">
        <v>16</v>
      </c>
      <c r="N7" s="20" t="s">
        <v>18</v>
      </c>
      <c r="O7" s="20" t="s">
        <v>19</v>
      </c>
      <c r="P7" s="20" t="s">
        <v>20</v>
      </c>
      <c r="Q7" s="20" t="s">
        <v>29</v>
      </c>
      <c r="R7" s="21" t="s">
        <v>21</v>
      </c>
      <c r="S7" s="22" t="s">
        <v>16</v>
      </c>
    </row>
    <row r="8" spans="1:19" x14ac:dyDescent="0.2">
      <c r="A8" s="23" t="s">
        <v>0</v>
      </c>
      <c r="B8" s="36">
        <v>0.72599999999999998</v>
      </c>
      <c r="C8" s="36">
        <v>0.66800000000000004</v>
      </c>
      <c r="D8" s="36">
        <v>0.96</v>
      </c>
      <c r="E8" s="36">
        <v>0.89</v>
      </c>
      <c r="F8" s="24">
        <f t="shared" ref="F8:F18" si="0">AVERAGE(B8:E8)</f>
        <v>0.81100000000000005</v>
      </c>
      <c r="G8" s="25">
        <f t="shared" ref="G8:G18" si="1">STDEV(B8:E8)/SQRT(4)</f>
        <v>6.838372125976562E-2</v>
      </c>
      <c r="H8" s="36">
        <v>1.6</v>
      </c>
      <c r="I8" s="36">
        <v>1.4059999999999999</v>
      </c>
      <c r="J8" s="36">
        <v>2.274</v>
      </c>
      <c r="K8" s="36">
        <v>1.8320000000000001</v>
      </c>
      <c r="L8" s="24">
        <f t="shared" ref="L8:L18" si="2">AVERAGE(H8:K8)</f>
        <v>1.778</v>
      </c>
      <c r="M8" s="25">
        <f t="shared" ref="M8:M18" si="3">STDEV(H8:K8)/SQRT(4)</f>
        <v>0.18686001890898626</v>
      </c>
      <c r="N8" s="36">
        <v>3.6749999999999998</v>
      </c>
      <c r="O8" s="36">
        <v>2.4390000000000001</v>
      </c>
      <c r="P8" s="36">
        <v>2.58</v>
      </c>
      <c r="Q8" s="36">
        <v>3.45</v>
      </c>
      <c r="R8" s="24">
        <f t="shared" ref="R8:R18" si="4">AVERAGE(N8:Q8)</f>
        <v>3.0359999999999996</v>
      </c>
      <c r="S8" s="25">
        <f t="shared" ref="S8:S18" si="5">STDEV(N8:Q8)/SQRT(4)</f>
        <v>0.30876933137862161</v>
      </c>
    </row>
    <row r="9" spans="1:19" x14ac:dyDescent="0.2">
      <c r="A9" s="23" t="s">
        <v>1</v>
      </c>
      <c r="B9" s="36">
        <v>2.2690000000000001</v>
      </c>
      <c r="C9" s="36">
        <v>1.7</v>
      </c>
      <c r="D9" s="36">
        <v>2.605</v>
      </c>
      <c r="E9" s="36">
        <v>1.778</v>
      </c>
      <c r="F9" s="24">
        <f t="shared" si="0"/>
        <v>2.0880000000000001</v>
      </c>
      <c r="G9" s="25">
        <f t="shared" si="1"/>
        <v>0.21344281045126168</v>
      </c>
      <c r="H9" s="36">
        <v>2.1269999999999998</v>
      </c>
      <c r="I9" s="36">
        <v>1.7130000000000001</v>
      </c>
      <c r="J9" s="36">
        <v>3.2749999999999999</v>
      </c>
      <c r="K9" s="36">
        <v>1.8240000000000001</v>
      </c>
      <c r="L9" s="24">
        <f t="shared" si="2"/>
        <v>2.23475</v>
      </c>
      <c r="M9" s="25">
        <f t="shared" si="3"/>
        <v>0.3576158029226339</v>
      </c>
      <c r="N9" s="36">
        <v>2.3199999999999998</v>
      </c>
      <c r="O9" s="36">
        <v>2.0699999999999998</v>
      </c>
      <c r="P9" s="36">
        <v>2.4159999999999999</v>
      </c>
      <c r="Q9" s="36">
        <v>1.522</v>
      </c>
      <c r="R9" s="24">
        <f t="shared" si="4"/>
        <v>2.0819999999999999</v>
      </c>
      <c r="S9" s="25">
        <f t="shared" si="5"/>
        <v>0.20040459076578032</v>
      </c>
    </row>
    <row r="10" spans="1:19" x14ac:dyDescent="0.2">
      <c r="A10" s="23" t="s">
        <v>3</v>
      </c>
      <c r="B10" s="36">
        <v>0.625</v>
      </c>
      <c r="C10" s="36">
        <v>0.77500000000000002</v>
      </c>
      <c r="D10" s="36">
        <v>0.64</v>
      </c>
      <c r="E10" s="36">
        <v>0.69</v>
      </c>
      <c r="F10" s="24">
        <f t="shared" si="0"/>
        <v>0.6825</v>
      </c>
      <c r="G10" s="25">
        <f t="shared" si="1"/>
        <v>3.3819373146171713E-2</v>
      </c>
      <c r="H10" s="36">
        <v>1.2729999999999999</v>
      </c>
      <c r="I10" s="36">
        <v>0.96899999999999997</v>
      </c>
      <c r="J10" s="36">
        <v>1.9750000000000001</v>
      </c>
      <c r="K10" s="36">
        <v>0.96399999999999997</v>
      </c>
      <c r="L10" s="24">
        <f t="shared" si="2"/>
        <v>1.2952500000000002</v>
      </c>
      <c r="M10" s="25">
        <f t="shared" si="3"/>
        <v>0.23782359533906594</v>
      </c>
      <c r="N10" s="36">
        <v>3.0019999999999998</v>
      </c>
      <c r="O10" s="36">
        <v>2.9980000000000002</v>
      </c>
      <c r="P10" s="36">
        <v>3.948</v>
      </c>
      <c r="Q10" s="36">
        <v>2.9910000000000001</v>
      </c>
      <c r="R10" s="24">
        <f t="shared" si="4"/>
        <v>3.23475</v>
      </c>
      <c r="S10" s="25">
        <f t="shared" si="5"/>
        <v>0.23776086550706049</v>
      </c>
    </row>
    <row r="11" spans="1:19" x14ac:dyDescent="0.2">
      <c r="A11" s="23" t="s">
        <v>4</v>
      </c>
      <c r="B11" s="36">
        <v>0.88600000000000001</v>
      </c>
      <c r="C11" s="36">
        <v>0.86499999999999999</v>
      </c>
      <c r="D11" s="36">
        <v>1.113</v>
      </c>
      <c r="E11" s="36">
        <v>0.221</v>
      </c>
      <c r="F11" s="24">
        <f t="shared" si="0"/>
        <v>0.77124999999999999</v>
      </c>
      <c r="G11" s="25">
        <f t="shared" si="1"/>
        <v>0.1918169157469348</v>
      </c>
      <c r="H11" s="36">
        <v>0.68899999999999995</v>
      </c>
      <c r="I11" s="36">
        <v>0.34300000000000003</v>
      </c>
      <c r="J11" s="36">
        <v>1.915</v>
      </c>
      <c r="K11" s="36">
        <v>0.88600000000000001</v>
      </c>
      <c r="L11" s="24">
        <f t="shared" si="2"/>
        <v>0.95825000000000005</v>
      </c>
      <c r="M11" s="25">
        <f t="shared" si="3"/>
        <v>0.33808514090388536</v>
      </c>
      <c r="N11" s="36">
        <v>1.776</v>
      </c>
      <c r="O11" s="36">
        <v>1.962</v>
      </c>
      <c r="P11" s="36">
        <v>1.4890000000000001</v>
      </c>
      <c r="Q11" s="36">
        <v>1.36</v>
      </c>
      <c r="R11" s="24">
        <f t="shared" si="4"/>
        <v>1.6467500000000002</v>
      </c>
      <c r="S11" s="25">
        <f t="shared" si="5"/>
        <v>0.13638143507579459</v>
      </c>
    </row>
    <row r="12" spans="1:19" x14ac:dyDescent="0.2">
      <c r="A12" s="23" t="s">
        <v>6</v>
      </c>
      <c r="B12" s="36">
        <v>0.57399999999999995</v>
      </c>
      <c r="C12" s="36">
        <v>0.499</v>
      </c>
      <c r="D12" s="36">
        <v>0.83899999999999997</v>
      </c>
      <c r="E12" s="36">
        <v>0.254</v>
      </c>
      <c r="F12" s="24">
        <f t="shared" si="0"/>
        <v>0.54149999999999998</v>
      </c>
      <c r="G12" s="25">
        <f t="shared" si="1"/>
        <v>0.1204245960480388</v>
      </c>
      <c r="H12" s="36">
        <v>0.74099999999999999</v>
      </c>
      <c r="I12" s="36">
        <v>0.64800000000000002</v>
      </c>
      <c r="J12" s="36">
        <v>1.589</v>
      </c>
      <c r="K12" s="36">
        <v>1.3109999999999999</v>
      </c>
      <c r="L12" s="24">
        <f t="shared" si="2"/>
        <v>1.0722499999999999</v>
      </c>
      <c r="M12" s="25">
        <f t="shared" si="3"/>
        <v>0.22615384697148086</v>
      </c>
      <c r="N12" s="36">
        <v>3.1419999999999999</v>
      </c>
      <c r="O12" s="36">
        <v>2.726</v>
      </c>
      <c r="P12" s="36">
        <v>2.4430000000000001</v>
      </c>
      <c r="Q12" s="36">
        <v>2.0049999999999999</v>
      </c>
      <c r="R12" s="24">
        <f t="shared" si="4"/>
        <v>2.5789999999999997</v>
      </c>
      <c r="S12" s="25">
        <f t="shared" si="5"/>
        <v>0.23919134599730052</v>
      </c>
    </row>
    <row r="13" spans="1:19" x14ac:dyDescent="0.2">
      <c r="A13" s="23" t="s">
        <v>7</v>
      </c>
      <c r="B13" s="36">
        <v>0.79500000000000004</v>
      </c>
      <c r="C13" s="36">
        <v>1.0980000000000001</v>
      </c>
      <c r="D13" s="36">
        <v>1.014</v>
      </c>
      <c r="E13" s="36">
        <v>0.68</v>
      </c>
      <c r="F13" s="24">
        <f t="shared" si="0"/>
        <v>0.89675000000000005</v>
      </c>
      <c r="G13" s="25">
        <f t="shared" si="1"/>
        <v>9.6429054231595451E-2</v>
      </c>
      <c r="H13" s="36">
        <v>0.90900000000000003</v>
      </c>
      <c r="I13" s="36">
        <v>1.397</v>
      </c>
      <c r="J13" s="36">
        <v>3.294</v>
      </c>
      <c r="K13" s="36">
        <v>1.601</v>
      </c>
      <c r="L13" s="24">
        <f t="shared" si="2"/>
        <v>1.8002499999999999</v>
      </c>
      <c r="M13" s="25">
        <f t="shared" si="3"/>
        <v>0.51864621451750081</v>
      </c>
      <c r="N13" s="36">
        <v>1.9490000000000001</v>
      </c>
      <c r="O13" s="36">
        <v>2.468</v>
      </c>
      <c r="P13" s="36">
        <v>3.6589999999999998</v>
      </c>
      <c r="Q13" s="36">
        <v>2.798</v>
      </c>
      <c r="R13" s="24">
        <f t="shared" si="4"/>
        <v>2.7185000000000001</v>
      </c>
      <c r="S13" s="25">
        <f t="shared" si="5"/>
        <v>0.3589035385726918</v>
      </c>
    </row>
    <row r="14" spans="1:19" x14ac:dyDescent="0.2">
      <c r="A14" s="23" t="s">
        <v>8</v>
      </c>
      <c r="B14" s="36">
        <v>0.56299999999999994</v>
      </c>
      <c r="C14" s="36">
        <v>0.72699999999999998</v>
      </c>
      <c r="D14" s="36">
        <v>0.68500000000000005</v>
      </c>
      <c r="E14" s="36">
        <v>0.745</v>
      </c>
      <c r="F14" s="24">
        <f t="shared" si="0"/>
        <v>0.68</v>
      </c>
      <c r="G14" s="25">
        <f t="shared" si="1"/>
        <v>4.0975602497095365E-2</v>
      </c>
      <c r="H14" s="36">
        <v>1.0680000000000001</v>
      </c>
      <c r="I14" s="36">
        <v>1.4570000000000001</v>
      </c>
      <c r="J14" s="36">
        <v>0.91300000000000003</v>
      </c>
      <c r="K14" s="36">
        <v>1.6579999999999999</v>
      </c>
      <c r="L14" s="24">
        <f t="shared" si="2"/>
        <v>1.274</v>
      </c>
      <c r="M14" s="25">
        <f t="shared" si="3"/>
        <v>0.17168333252435022</v>
      </c>
      <c r="N14" s="36">
        <v>1.9430000000000001</v>
      </c>
      <c r="O14" s="36">
        <v>2.2469999999999999</v>
      </c>
      <c r="P14" s="36">
        <v>2.5449999999999999</v>
      </c>
      <c r="Q14" s="36">
        <v>1.9990000000000001</v>
      </c>
      <c r="R14" s="24">
        <f t="shared" si="4"/>
        <v>2.1835</v>
      </c>
      <c r="S14" s="25">
        <f t="shared" si="5"/>
        <v>0.13741512531983746</v>
      </c>
    </row>
    <row r="15" spans="1:19" x14ac:dyDescent="0.2">
      <c r="A15" s="23" t="s">
        <v>9</v>
      </c>
      <c r="B15" s="36">
        <v>0.56999999999999995</v>
      </c>
      <c r="C15" s="36">
        <v>0.375</v>
      </c>
      <c r="D15" s="36">
        <v>0.42899999999999999</v>
      </c>
      <c r="E15" s="36">
        <v>0.52400000000000002</v>
      </c>
      <c r="F15" s="24">
        <f t="shared" si="0"/>
        <v>0.47449999999999998</v>
      </c>
      <c r="G15" s="25">
        <f t="shared" si="1"/>
        <v>4.4291647068042207E-2</v>
      </c>
      <c r="H15" s="36">
        <v>1.3069999999999999</v>
      </c>
      <c r="I15" s="36">
        <v>0.16500000000000001</v>
      </c>
      <c r="J15" s="36">
        <v>0.92300000000000004</v>
      </c>
      <c r="K15" s="36">
        <v>0.52</v>
      </c>
      <c r="L15" s="24">
        <f t="shared" si="2"/>
        <v>0.72875000000000001</v>
      </c>
      <c r="M15" s="25">
        <f t="shared" si="3"/>
        <v>0.24723415857576531</v>
      </c>
      <c r="N15" s="36">
        <v>0.745</v>
      </c>
      <c r="O15" s="36">
        <v>0.98399999999999999</v>
      </c>
      <c r="P15" s="36">
        <v>0.504</v>
      </c>
      <c r="Q15" s="36">
        <v>1.5009999999999999</v>
      </c>
      <c r="R15" s="24">
        <f t="shared" si="4"/>
        <v>0.9335</v>
      </c>
      <c r="S15" s="25">
        <f t="shared" si="5"/>
        <v>0.2130354039434135</v>
      </c>
    </row>
    <row r="16" spans="1:19" x14ac:dyDescent="0.2">
      <c r="A16" s="23" t="s">
        <v>12</v>
      </c>
      <c r="B16" s="36">
        <v>0.97699999999999998</v>
      </c>
      <c r="C16" s="36">
        <v>0.81299999999999994</v>
      </c>
      <c r="D16" s="36">
        <v>0.82799999999999996</v>
      </c>
      <c r="E16" s="36">
        <v>0.68400000000000005</v>
      </c>
      <c r="F16" s="24">
        <f t="shared" si="0"/>
        <v>0.82550000000000001</v>
      </c>
      <c r="G16" s="25">
        <f t="shared" si="1"/>
        <v>5.9956234037838105E-2</v>
      </c>
      <c r="H16" s="36">
        <v>1.2789999999999999</v>
      </c>
      <c r="I16" s="36">
        <v>0.86799999999999999</v>
      </c>
      <c r="J16" s="36">
        <v>1.806</v>
      </c>
      <c r="K16" s="36">
        <v>1.3280000000000001</v>
      </c>
      <c r="L16" s="24">
        <f t="shared" si="2"/>
        <v>1.3202499999999999</v>
      </c>
      <c r="M16" s="25">
        <f t="shared" si="3"/>
        <v>0.1919732511749144</v>
      </c>
      <c r="N16" s="36">
        <v>3.5139999999999998</v>
      </c>
      <c r="O16" s="36">
        <v>2.5640000000000001</v>
      </c>
      <c r="P16" s="36">
        <v>2.5510000000000002</v>
      </c>
      <c r="Q16" s="36">
        <v>2.16</v>
      </c>
      <c r="R16" s="24">
        <f t="shared" si="4"/>
        <v>2.6972499999999999</v>
      </c>
      <c r="S16" s="25">
        <f t="shared" si="5"/>
        <v>0.28793268165782593</v>
      </c>
    </row>
    <row r="17" spans="1:19" x14ac:dyDescent="0.2">
      <c r="A17" s="23" t="s">
        <v>14</v>
      </c>
      <c r="B17" s="36">
        <v>5.5E-2</v>
      </c>
      <c r="C17" s="36">
        <v>0.38</v>
      </c>
      <c r="D17" s="36">
        <v>0.123</v>
      </c>
      <c r="E17" s="36">
        <v>0.504</v>
      </c>
      <c r="F17" s="24">
        <f t="shared" si="0"/>
        <v>0.26550000000000001</v>
      </c>
      <c r="G17" s="25">
        <f t="shared" si="1"/>
        <v>0.10591230649299761</v>
      </c>
      <c r="H17" s="36">
        <v>1.159</v>
      </c>
      <c r="I17" s="36">
        <v>1.1659999999999999</v>
      </c>
      <c r="J17" s="36">
        <v>0.19500000000000001</v>
      </c>
      <c r="K17" s="36">
        <v>1.115</v>
      </c>
      <c r="L17" s="24">
        <f t="shared" si="2"/>
        <v>0.90874999999999995</v>
      </c>
      <c r="M17" s="25">
        <f t="shared" si="3"/>
        <v>0.23818423366517502</v>
      </c>
      <c r="N17" s="36">
        <v>4.6769999999999996</v>
      </c>
      <c r="O17" s="36">
        <v>3.157</v>
      </c>
      <c r="P17" s="36">
        <v>3.218</v>
      </c>
      <c r="Q17" s="36">
        <v>3.4889999999999999</v>
      </c>
      <c r="R17" s="24">
        <f t="shared" si="4"/>
        <v>3.6352500000000001</v>
      </c>
      <c r="S17" s="25">
        <f t="shared" si="5"/>
        <v>0.35466565828490582</v>
      </c>
    </row>
    <row r="18" spans="1:19" x14ac:dyDescent="0.2">
      <c r="A18" s="23" t="s">
        <v>15</v>
      </c>
      <c r="B18" s="36">
        <v>0.48199999999999998</v>
      </c>
      <c r="C18" s="36">
        <v>0.13</v>
      </c>
      <c r="D18" s="36">
        <v>0.374</v>
      </c>
      <c r="E18" s="36">
        <v>0.35799999999999998</v>
      </c>
      <c r="F18" s="26">
        <f t="shared" si="0"/>
        <v>0.33599999999999997</v>
      </c>
      <c r="G18" s="27">
        <f t="shared" si="1"/>
        <v>7.3981979787873575E-2</v>
      </c>
      <c r="H18" s="36">
        <v>0.26</v>
      </c>
      <c r="I18" s="36">
        <v>0.66500000000000004</v>
      </c>
      <c r="J18" s="36">
        <v>8.5000000000000006E-2</v>
      </c>
      <c r="K18" s="36">
        <v>0.371</v>
      </c>
      <c r="L18" s="26">
        <f t="shared" si="2"/>
        <v>0.34525</v>
      </c>
      <c r="M18" s="27">
        <f t="shared" si="3"/>
        <v>0.12175821327532697</v>
      </c>
      <c r="N18" s="36">
        <v>1.329</v>
      </c>
      <c r="O18" s="36">
        <v>0.90900000000000003</v>
      </c>
      <c r="P18" s="36">
        <v>1.3520000000000001</v>
      </c>
      <c r="Q18" s="36">
        <v>1.238</v>
      </c>
      <c r="R18" s="26">
        <f t="shared" si="4"/>
        <v>1.2069999999999999</v>
      </c>
      <c r="S18" s="27">
        <f t="shared" si="5"/>
        <v>0.10233686204556737</v>
      </c>
    </row>
    <row r="19" spans="1:19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6"/>
      <c r="M19" s="4"/>
      <c r="N19" s="4"/>
      <c r="O19" s="4"/>
      <c r="P19" s="4"/>
      <c r="Q19" s="4"/>
      <c r="R19" s="4"/>
      <c r="S19" s="4"/>
    </row>
    <row r="20" spans="1:19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6"/>
      <c r="M20" s="4"/>
      <c r="N20" s="4"/>
      <c r="O20" s="4"/>
      <c r="P20" s="4"/>
      <c r="Q20" s="4"/>
      <c r="R20" s="4"/>
      <c r="S20" s="4"/>
    </row>
    <row r="21" spans="1:19" x14ac:dyDescent="0.2">
      <c r="A21" s="2" t="s">
        <v>37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6"/>
      <c r="M21" s="4"/>
      <c r="N21" s="4"/>
      <c r="O21" s="4"/>
      <c r="P21" s="4"/>
      <c r="Q21" s="4"/>
      <c r="R21" s="4"/>
      <c r="S21" s="4"/>
    </row>
    <row r="22" spans="1:19" x14ac:dyDescent="0.2">
      <c r="A22" s="40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</row>
    <row r="23" spans="1:19" x14ac:dyDescent="0.2">
      <c r="A23" s="3"/>
      <c r="B23" s="41" t="s">
        <v>23</v>
      </c>
      <c r="C23" s="41"/>
      <c r="D23" s="41"/>
      <c r="E23" s="31"/>
      <c r="F23" s="4"/>
      <c r="G23" s="4"/>
      <c r="H23" s="43" t="s">
        <v>25</v>
      </c>
      <c r="I23" s="43"/>
      <c r="J23" s="43"/>
      <c r="K23" s="33"/>
      <c r="L23" s="4"/>
      <c r="M23" s="2"/>
      <c r="N23" s="42" t="s">
        <v>24</v>
      </c>
      <c r="O23" s="42"/>
      <c r="P23" s="42"/>
      <c r="Q23" s="32"/>
      <c r="R23" s="4"/>
      <c r="S23" s="4"/>
    </row>
    <row r="24" spans="1:19" x14ac:dyDescent="0.2">
      <c r="A24" s="4"/>
      <c r="B24" s="20" t="s">
        <v>18</v>
      </c>
      <c r="C24" s="20" t="s">
        <v>19</v>
      </c>
      <c r="D24" s="20" t="s">
        <v>20</v>
      </c>
      <c r="E24" s="20" t="s">
        <v>29</v>
      </c>
      <c r="F24" s="4"/>
      <c r="G24" s="4"/>
      <c r="H24" s="20" t="s">
        <v>18</v>
      </c>
      <c r="I24" s="20" t="s">
        <v>19</v>
      </c>
      <c r="J24" s="20" t="s">
        <v>20</v>
      </c>
      <c r="K24" s="20" t="s">
        <v>29</v>
      </c>
      <c r="L24" s="4"/>
      <c r="M24" s="29"/>
      <c r="N24" s="20" t="s">
        <v>18</v>
      </c>
      <c r="O24" s="20" t="s">
        <v>19</v>
      </c>
      <c r="P24" s="20" t="s">
        <v>20</v>
      </c>
      <c r="Q24" s="20" t="s">
        <v>29</v>
      </c>
      <c r="R24" s="4"/>
      <c r="S24" s="4"/>
    </row>
    <row r="25" spans="1:19" x14ac:dyDescent="0.2">
      <c r="A25" s="23" t="s">
        <v>0</v>
      </c>
      <c r="B25" s="36">
        <v>-0.139063379299906</v>
      </c>
      <c r="C25" s="36">
        <v>-0.17522353752445399</v>
      </c>
      <c r="D25" s="36">
        <v>-1.7728766960431599E-2</v>
      </c>
      <c r="E25" s="36">
        <v>-5.0609993355087202E-2</v>
      </c>
      <c r="F25" s="4"/>
      <c r="G25" s="4"/>
      <c r="H25" s="36">
        <v>0.20411998265592499</v>
      </c>
      <c r="I25" s="36">
        <v>0.14798532068380499</v>
      </c>
      <c r="J25" s="36">
        <v>0.35679046035171602</v>
      </c>
      <c r="K25" s="36">
        <v>0.26292546933183197</v>
      </c>
      <c r="L25" s="4"/>
      <c r="M25" s="30"/>
      <c r="N25" s="36">
        <v>0.56525734342021405</v>
      </c>
      <c r="O25" s="36">
        <v>0.38721180031373098</v>
      </c>
      <c r="P25" s="36">
        <v>0.41161970596323</v>
      </c>
      <c r="Q25" s="36">
        <v>0.53781909507327397</v>
      </c>
      <c r="R25" s="4"/>
      <c r="S25" s="4"/>
    </row>
    <row r="26" spans="1:19" x14ac:dyDescent="0.2">
      <c r="A26" s="23" t="s">
        <v>1</v>
      </c>
      <c r="B26" s="36">
        <v>0.35583449588493599</v>
      </c>
      <c r="C26" s="36">
        <v>0.230448921378274</v>
      </c>
      <c r="D26" s="36">
        <v>0.41580772763554302</v>
      </c>
      <c r="E26" s="36">
        <v>0.24993175663419501</v>
      </c>
      <c r="F26" s="4"/>
      <c r="G26" s="4"/>
      <c r="H26" s="36">
        <v>0.32776748990272903</v>
      </c>
      <c r="I26" s="36">
        <v>0.233757362965511</v>
      </c>
      <c r="J26" s="36">
        <v>0.51521130432780204</v>
      </c>
      <c r="K26" s="36">
        <v>0.26102483399239701</v>
      </c>
      <c r="L26" s="4"/>
      <c r="M26" s="30"/>
      <c r="N26" s="36">
        <v>0.36548798489090001</v>
      </c>
      <c r="O26" s="36">
        <v>0.31597034545691799</v>
      </c>
      <c r="P26" s="36">
        <v>0.383096929949094</v>
      </c>
      <c r="Q26" s="36">
        <v>0.18241465243455399</v>
      </c>
      <c r="R26" s="4"/>
      <c r="S26" s="4"/>
    </row>
    <row r="27" spans="1:19" x14ac:dyDescent="0.2">
      <c r="A27" s="23" t="s">
        <v>3</v>
      </c>
      <c r="B27" s="36">
        <v>-0.20411998265592499</v>
      </c>
      <c r="C27" s="36">
        <v>-0.11069829749369001</v>
      </c>
      <c r="D27" s="36">
        <v>-0.19382002601611301</v>
      </c>
      <c r="E27" s="36">
        <v>-0.161150909262745</v>
      </c>
      <c r="F27" s="4"/>
      <c r="G27" s="4"/>
      <c r="H27" s="36">
        <v>0.10482840365365501</v>
      </c>
      <c r="I27" s="36">
        <v>-1.36762229492347E-2</v>
      </c>
      <c r="J27" s="36">
        <v>0.29556709996247899</v>
      </c>
      <c r="K27" s="36">
        <v>-1.59229660971692E-2</v>
      </c>
      <c r="L27" s="4"/>
      <c r="M27" s="30"/>
      <c r="N27" s="36">
        <v>0.477410687907252</v>
      </c>
      <c r="O27" s="36">
        <v>0.47683162851226102</v>
      </c>
      <c r="P27" s="36">
        <v>0.596377143997599</v>
      </c>
      <c r="Q27" s="36">
        <v>0.475816413031318</v>
      </c>
      <c r="R27" s="4"/>
      <c r="S27" s="4"/>
    </row>
    <row r="28" spans="1:19" x14ac:dyDescent="0.2">
      <c r="A28" s="23" t="s">
        <v>4</v>
      </c>
      <c r="B28" s="36">
        <v>-5.25662781129492E-2</v>
      </c>
      <c r="C28" s="36">
        <v>-6.2983892535185798E-2</v>
      </c>
      <c r="D28" s="36">
        <v>4.6495164334708301E-2</v>
      </c>
      <c r="E28" s="36">
        <v>-0.65560772631488895</v>
      </c>
      <c r="F28" s="4"/>
      <c r="G28" s="4"/>
      <c r="H28" s="36">
        <v>-0.16178077809237401</v>
      </c>
      <c r="I28" s="36">
        <v>-0.46470587995722901</v>
      </c>
      <c r="J28" s="36">
        <v>0.28216877830464199</v>
      </c>
      <c r="K28" s="36">
        <v>-5.25662781129492E-2</v>
      </c>
      <c r="L28" s="4"/>
      <c r="M28" s="30"/>
      <c r="N28" s="36">
        <v>0.24944296144258199</v>
      </c>
      <c r="O28" s="36">
        <v>0.29269900304392998</v>
      </c>
      <c r="P28" s="36">
        <v>0.172894697752176</v>
      </c>
      <c r="Q28" s="36">
        <v>0.13353890837021801</v>
      </c>
      <c r="R28" s="4"/>
      <c r="S28" s="4"/>
    </row>
    <row r="29" spans="1:19" x14ac:dyDescent="0.2">
      <c r="A29" s="23" t="s">
        <v>6</v>
      </c>
      <c r="B29" s="36">
        <v>-0.24108810760202701</v>
      </c>
      <c r="C29" s="36">
        <v>-0.30189945437660998</v>
      </c>
      <c r="D29" s="36">
        <v>-7.6238039171299704E-2</v>
      </c>
      <c r="E29" s="36">
        <v>-0.59516628338006194</v>
      </c>
      <c r="F29" s="4"/>
      <c r="G29" s="4"/>
      <c r="H29" s="36">
        <v>-0.13018179202067201</v>
      </c>
      <c r="I29" s="36">
        <v>-0.188424994129407</v>
      </c>
      <c r="J29" s="36">
        <v>0.20112389720738</v>
      </c>
      <c r="K29" s="36">
        <v>0.117602691690084</v>
      </c>
      <c r="L29" s="4"/>
      <c r="M29" s="30"/>
      <c r="N29" s="36">
        <v>0.497206180703955</v>
      </c>
      <c r="O29" s="36">
        <v>0.43552585149865503</v>
      </c>
      <c r="P29" s="36">
        <v>0.38792346697343699</v>
      </c>
      <c r="Q29" s="36">
        <v>0.30211437695620103</v>
      </c>
      <c r="R29" s="4"/>
      <c r="S29" s="4"/>
    </row>
    <row r="30" spans="1:19" x14ac:dyDescent="0.2">
      <c r="A30" s="23" t="s">
        <v>7</v>
      </c>
      <c r="B30" s="36">
        <v>-9.9632871343529703E-2</v>
      </c>
      <c r="C30" s="36">
        <v>4.0602340114073099E-2</v>
      </c>
      <c r="D30" s="36">
        <v>6.0379549973171801E-3</v>
      </c>
      <c r="E30" s="36">
        <v>-0.167491087293764</v>
      </c>
      <c r="F30" s="4"/>
      <c r="G30" s="4"/>
      <c r="H30" s="36">
        <v>-4.1436116778032502E-2</v>
      </c>
      <c r="I30" s="36">
        <v>0.145196406114182</v>
      </c>
      <c r="J30" s="36">
        <v>0.51772359483373598</v>
      </c>
      <c r="K30" s="36">
        <v>0.20439133191930001</v>
      </c>
      <c r="L30" s="4"/>
      <c r="M30" s="30"/>
      <c r="N30" s="36">
        <v>0.28981183911762098</v>
      </c>
      <c r="O30" s="36">
        <v>0.39234515536120401</v>
      </c>
      <c r="P30" s="36">
        <v>0.56336240948660699</v>
      </c>
      <c r="Q30" s="36">
        <v>0.44684771015580899</v>
      </c>
      <c r="R30" s="4"/>
      <c r="S30" s="4"/>
    </row>
    <row r="31" spans="1:19" x14ac:dyDescent="0.2">
      <c r="A31" s="23" t="s">
        <v>8</v>
      </c>
      <c r="B31" s="36">
        <v>-0.24949160514865401</v>
      </c>
      <c r="C31" s="36">
        <v>-0.13846558914096199</v>
      </c>
      <c r="D31" s="36">
        <v>-0.16430942850757399</v>
      </c>
      <c r="E31" s="36">
        <v>-0.12784372725170701</v>
      </c>
      <c r="F31" s="4"/>
      <c r="G31" s="4"/>
      <c r="H31" s="36">
        <v>2.8571252692537599E-2</v>
      </c>
      <c r="I31" s="36">
        <v>0.16345955176999</v>
      </c>
      <c r="J31" s="36">
        <v>-3.9529222465701001E-2</v>
      </c>
      <c r="K31" s="36">
        <v>0.219584526214255</v>
      </c>
      <c r="L31" s="4"/>
      <c r="M31" s="30"/>
      <c r="N31" s="36">
        <v>0.28847280059978297</v>
      </c>
      <c r="O31" s="36">
        <v>0.35160307241912903</v>
      </c>
      <c r="P31" s="36">
        <v>0.40568778667277799</v>
      </c>
      <c r="Q31" s="36">
        <v>0.30081279411811701</v>
      </c>
      <c r="R31" s="4"/>
      <c r="S31" s="4"/>
    </row>
    <row r="32" spans="1:19" x14ac:dyDescent="0.2">
      <c r="A32" s="23" t="s">
        <v>9</v>
      </c>
      <c r="B32" s="36">
        <v>-0.24412514432750901</v>
      </c>
      <c r="C32" s="36">
        <v>-0.42596873227228099</v>
      </c>
      <c r="D32" s="36">
        <v>-0.36754270781527598</v>
      </c>
      <c r="E32" s="36">
        <v>-0.280668713016273</v>
      </c>
      <c r="F32" s="4"/>
      <c r="G32" s="4"/>
      <c r="H32" s="36">
        <v>0.116275587580544</v>
      </c>
      <c r="I32" s="36">
        <v>-0.78251605578609396</v>
      </c>
      <c r="J32" s="36">
        <v>-3.4798298974087899E-2</v>
      </c>
      <c r="K32" s="36">
        <v>-0.28399665636520099</v>
      </c>
      <c r="L32" s="4"/>
      <c r="M32" s="30"/>
      <c r="N32" s="36">
        <v>-0.12784372725170701</v>
      </c>
      <c r="O32" s="36">
        <v>-7.0049015686584901E-3</v>
      </c>
      <c r="P32" s="36">
        <v>-0.297569463554475</v>
      </c>
      <c r="Q32" s="36">
        <v>0.17638069224326999</v>
      </c>
      <c r="R32" s="4"/>
      <c r="S32" s="4"/>
    </row>
    <row r="33" spans="1:19" x14ac:dyDescent="0.2">
      <c r="A33" s="23" t="s">
        <v>12</v>
      </c>
      <c r="B33" s="36">
        <v>-1.01054362812269E-2</v>
      </c>
      <c r="C33" s="36">
        <v>-8.9909454405931899E-2</v>
      </c>
      <c r="D33" s="36">
        <v>-8.1969663215119906E-2</v>
      </c>
      <c r="E33" s="36">
        <v>-0.16494389827988401</v>
      </c>
      <c r="F33" s="4"/>
      <c r="G33" s="4"/>
      <c r="H33" s="36">
        <v>0.106870544478654</v>
      </c>
      <c r="I33" s="36">
        <v>-6.1480274823508103E-2</v>
      </c>
      <c r="J33" s="36">
        <v>0.25671774597748698</v>
      </c>
      <c r="K33" s="36">
        <v>0.123198075031999</v>
      </c>
      <c r="L33" s="4"/>
      <c r="M33" s="30"/>
      <c r="N33" s="36">
        <v>0.54580175715927604</v>
      </c>
      <c r="O33" s="36">
        <v>0.40891802084677997</v>
      </c>
      <c r="P33" s="36">
        <v>0.40671045860978999</v>
      </c>
      <c r="Q33" s="36">
        <v>0.33445375115093101</v>
      </c>
      <c r="R33" s="4"/>
      <c r="S33" s="4"/>
    </row>
    <row r="34" spans="1:19" x14ac:dyDescent="0.2">
      <c r="A34" s="23" t="s">
        <v>14</v>
      </c>
      <c r="B34" s="36">
        <v>-1.2596373105057601</v>
      </c>
      <c r="C34" s="36">
        <v>-0.42021640338319</v>
      </c>
      <c r="D34" s="36">
        <v>-0.91009488856060194</v>
      </c>
      <c r="E34" s="36">
        <v>-0.297569463554475</v>
      </c>
      <c r="F34" s="4"/>
      <c r="G34" s="4"/>
      <c r="H34" s="36">
        <v>6.4083435963596003E-2</v>
      </c>
      <c r="I34" s="36">
        <v>6.6698550422995301E-2</v>
      </c>
      <c r="J34" s="36">
        <v>-0.70996538863748204</v>
      </c>
      <c r="K34" s="36">
        <v>4.7274867384179499E-2</v>
      </c>
      <c r="L34" s="4"/>
      <c r="M34" s="30"/>
      <c r="N34" s="36">
        <v>0.66996736990850403</v>
      </c>
      <c r="O34" s="36">
        <v>0.49927458189221702</v>
      </c>
      <c r="P34" s="36">
        <v>0.50758603976301098</v>
      </c>
      <c r="Q34" s="36">
        <v>0.54270096944811097</v>
      </c>
      <c r="R34" s="4"/>
      <c r="S34" s="4"/>
    </row>
    <row r="35" spans="1:19" x14ac:dyDescent="0.2">
      <c r="A35" s="23" t="s">
        <v>15</v>
      </c>
      <c r="B35" s="36">
        <v>-0.31695296176115001</v>
      </c>
      <c r="C35" s="36">
        <v>-0.88605664769316295</v>
      </c>
      <c r="D35" s="36">
        <v>-0.42712839779952</v>
      </c>
      <c r="E35" s="36">
        <v>-0.44611697335612599</v>
      </c>
      <c r="F35" s="4"/>
      <c r="G35" s="4"/>
      <c r="H35" s="36">
        <v>-0.58502665202918203</v>
      </c>
      <c r="I35" s="36">
        <v>-0.177178354696895</v>
      </c>
      <c r="J35" s="36">
        <v>-1.07058107428571</v>
      </c>
      <c r="K35" s="36">
        <v>-0.43062609038495397</v>
      </c>
      <c r="L35" s="4"/>
      <c r="M35" s="30"/>
      <c r="N35" s="36">
        <v>0.123524980942732</v>
      </c>
      <c r="O35" s="36">
        <v>-4.1436116778032502E-2</v>
      </c>
      <c r="P35" s="36">
        <v>0.13097669160561701</v>
      </c>
      <c r="Q35" s="36">
        <v>9.2720644684099199E-2</v>
      </c>
      <c r="R35" s="4"/>
      <c r="S35" s="4"/>
    </row>
  </sheetData>
  <mergeCells count="6">
    <mergeCell ref="B6:D6"/>
    <mergeCell ref="H6:J6"/>
    <mergeCell ref="N6:P6"/>
    <mergeCell ref="B23:D23"/>
    <mergeCell ref="H23:J23"/>
    <mergeCell ref="N23:P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3A</vt:lpstr>
      <vt:lpstr>Figure 3B</vt:lpstr>
      <vt:lpstr>Figure 3C</vt:lpstr>
      <vt:lpstr>Figure 3D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Gilley</dc:creator>
  <cp:lastModifiedBy>Jon Gilley</cp:lastModifiedBy>
  <dcterms:created xsi:type="dcterms:W3CDTF">2021-06-08T14:59:01Z</dcterms:created>
  <dcterms:modified xsi:type="dcterms:W3CDTF">2021-10-25T12:20:03Z</dcterms:modified>
</cp:coreProperties>
</file>