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FINAL files for resubmission/NEW Source data/"/>
    </mc:Choice>
  </mc:AlternateContent>
  <xr:revisionPtr revIDLastSave="0" documentId="13_ncr:1_{4E0C54B1-20BD-FC43-8D6B-5AA1935110D2}" xr6:coauthVersionLast="47" xr6:coauthVersionMax="47" xr10:uidLastSave="{00000000-0000-0000-0000-000000000000}"/>
  <bookViews>
    <workbookView xWindow="1420" yWindow="960" windowWidth="28040" windowHeight="17440" xr2:uid="{C9414B5B-7C21-7542-9A02-BC0E98D2F997}"/>
  </bookViews>
  <sheets>
    <sheet name="Figure 3 - figure supplement 2A" sheetId="1" r:id="rId1"/>
    <sheet name="Figure 3 - figure supplement 2B" sheetId="2" r:id="rId2"/>
    <sheet name="Figure 3 - figure supplement 2C" sheetId="3" r:id="rId3"/>
    <sheet name="Figure 3 - figure supplement 2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4" l="1"/>
  <c r="L11" i="4"/>
  <c r="K12" i="4"/>
  <c r="K11" i="4"/>
  <c r="J12" i="4"/>
  <c r="J11" i="4"/>
  <c r="I12" i="4"/>
  <c r="I11" i="4"/>
  <c r="H12" i="4"/>
  <c r="H11" i="4"/>
  <c r="G12" i="4"/>
  <c r="G11" i="4"/>
  <c r="F12" i="4"/>
  <c r="F11" i="4"/>
  <c r="E12" i="4"/>
  <c r="E11" i="4"/>
  <c r="D12" i="4"/>
  <c r="D11" i="4"/>
  <c r="C12" i="4"/>
  <c r="C11" i="4"/>
  <c r="B12" i="4"/>
  <c r="B11" i="4"/>
  <c r="L13" i="3"/>
  <c r="L12" i="3"/>
  <c r="K13" i="3"/>
  <c r="K12" i="3"/>
  <c r="J13" i="3"/>
  <c r="J12" i="3"/>
  <c r="I13" i="3"/>
  <c r="I12" i="3"/>
  <c r="H13" i="3"/>
  <c r="H12" i="3"/>
  <c r="G13" i="3"/>
  <c r="G12" i="3"/>
  <c r="F13" i="3"/>
  <c r="F12" i="3"/>
  <c r="E13" i="3"/>
  <c r="E12" i="3"/>
  <c r="D13" i="3"/>
  <c r="D12" i="3"/>
  <c r="C13" i="3"/>
  <c r="C12" i="3"/>
  <c r="B13" i="3"/>
  <c r="B12" i="3"/>
  <c r="R13" i="1"/>
  <c r="R12" i="1"/>
  <c r="Q13" i="1"/>
  <c r="Q12" i="1"/>
  <c r="O13" i="1"/>
  <c r="O12" i="1"/>
  <c r="L13" i="1"/>
  <c r="L12" i="1"/>
  <c r="K13" i="1"/>
  <c r="K12" i="1"/>
  <c r="J13" i="1"/>
  <c r="J12" i="1"/>
  <c r="I13" i="1"/>
  <c r="I12" i="1"/>
  <c r="G13" i="1"/>
  <c r="G12" i="1"/>
  <c r="F13" i="1"/>
  <c r="F12" i="1"/>
  <c r="C13" i="1"/>
  <c r="C12" i="1"/>
  <c r="B13" i="1"/>
  <c r="B12" i="1"/>
  <c r="L12" i="2"/>
  <c r="L11" i="2"/>
  <c r="K12" i="2"/>
  <c r="K11" i="2"/>
  <c r="J12" i="2"/>
  <c r="J11" i="2"/>
  <c r="I12" i="2"/>
  <c r="I11" i="2"/>
  <c r="H12" i="2"/>
  <c r="H11" i="2"/>
  <c r="G12" i="2"/>
  <c r="G11" i="2"/>
  <c r="F12" i="2"/>
  <c r="F11" i="2"/>
  <c r="E12" i="2"/>
  <c r="E11" i="2"/>
  <c r="D12" i="2"/>
  <c r="D11" i="2"/>
  <c r="C12" i="2"/>
  <c r="C11" i="2"/>
  <c r="B12" i="2"/>
  <c r="B11" i="2"/>
  <c r="P13" i="1"/>
  <c r="N13" i="1"/>
  <c r="M13" i="1"/>
  <c r="H13" i="1"/>
  <c r="E13" i="1"/>
  <c r="D13" i="1"/>
  <c r="P12" i="1"/>
  <c r="N12" i="1"/>
  <c r="M12" i="1"/>
  <c r="H12" i="1"/>
  <c r="E12" i="1"/>
  <c r="D12" i="1"/>
</calcChain>
</file>

<file path=xl/sharedStrings.xml><?xml version="1.0" encoding="utf-8"?>
<sst xmlns="http://schemas.openxmlformats.org/spreadsheetml/2006/main" count="145" uniqueCount="36">
  <si>
    <t>WT</t>
  </si>
  <si>
    <t>V112I</t>
  </si>
  <si>
    <t>L223P</t>
  </si>
  <si>
    <t>A240E</t>
  </si>
  <si>
    <t>R244S</t>
  </si>
  <si>
    <t>Δ249-252</t>
  </si>
  <si>
    <t>A250T</t>
  </si>
  <si>
    <t>A275V</t>
  </si>
  <si>
    <t>A301S</t>
  </si>
  <si>
    <t>R310H</t>
  </si>
  <si>
    <t>V331E</t>
  </si>
  <si>
    <t>E340K</t>
  </si>
  <si>
    <t>A341V</t>
  </si>
  <si>
    <t>T385A</t>
  </si>
  <si>
    <t>P332Q</t>
  </si>
  <si>
    <t>N337D</t>
  </si>
  <si>
    <t>SEM</t>
  </si>
  <si>
    <t>prep 1</t>
  </si>
  <si>
    <t>prep 2</t>
  </si>
  <si>
    <t>prep 3</t>
  </si>
  <si>
    <t>prep 4</t>
  </si>
  <si>
    <t>Mean</t>
  </si>
  <si>
    <t>high NADase variants (LHS plot)</t>
  </si>
  <si>
    <t>NADase with 50 µM NMN (25 µM NAD)</t>
  </si>
  <si>
    <t>NADase with 10 µM NMN (25 µM NAD)</t>
  </si>
  <si>
    <t>fold induction (+50 µM NMN/basal)</t>
  </si>
  <si>
    <t>fold induction (+10 µM NMN/basal)</t>
  </si>
  <si>
    <t>Figure 3 - figure supplement 2D source data</t>
  </si>
  <si>
    <t>Figure 3 - figure supplement 2A source data</t>
  </si>
  <si>
    <t>Figure 3 - figure supplement 2B source data</t>
  </si>
  <si>
    <t>prep 5</t>
  </si>
  <si>
    <t>Figure 3 - figure supplement 2C source data</t>
  </si>
  <si>
    <t>Δ229-235</t>
  </si>
  <si>
    <t>Original values plotted on graph</t>
  </si>
  <si>
    <t>log10 transformed values used for multiple pairwise comparisons to WT (matched data) with FDR correction</t>
  </si>
  <si>
    <t>Original values plotted on graph and used for multiple pairwise comparisons to WT (matched data) with FDR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</si>
</sst>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6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R23"/>
  <sheetViews>
    <sheetView tabSelected="1" workbookViewId="0">
      <selection activeCell="A16" sqref="A16"/>
    </sheetView>
  </sheetViews>
  <sheetFormatPr baseColWidth="10" defaultRowHeight="15" x14ac:dyDescent="0.2"/>
  <cols>
    <col min="1" max="1" width="9" style="4" customWidth="1"/>
    <col min="2" max="16384" width="10.83203125" style="4"/>
  </cols>
  <sheetData>
    <row r="1" spans="1:18" x14ac:dyDescent="0.2">
      <c r="A1" s="3" t="s">
        <v>28</v>
      </c>
      <c r="D1" s="5"/>
      <c r="E1" s="5"/>
    </row>
    <row r="2" spans="1:18" x14ac:dyDescent="0.2">
      <c r="A2" s="4" t="s">
        <v>23</v>
      </c>
      <c r="B2" s="3"/>
      <c r="D2" s="5"/>
      <c r="E2" s="5"/>
    </row>
    <row r="3" spans="1:18" x14ac:dyDescent="0.2">
      <c r="A3" s="3"/>
      <c r="H3" s="6"/>
    </row>
    <row r="4" spans="1:18" s="3" customFormat="1" x14ac:dyDescent="0.2">
      <c r="A4" s="2" t="s">
        <v>33</v>
      </c>
      <c r="B4" s="4"/>
      <c r="C4" s="4"/>
      <c r="D4" s="1" t="s">
        <v>22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s="3" customFormat="1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s="3" customFormat="1" x14ac:dyDescent="0.2">
      <c r="B6" s="7" t="s">
        <v>0</v>
      </c>
      <c r="C6" s="8" t="s">
        <v>1</v>
      </c>
      <c r="D6" s="9" t="s">
        <v>2</v>
      </c>
      <c r="E6" s="9" t="s">
        <v>32</v>
      </c>
      <c r="F6" s="8" t="s">
        <v>3</v>
      </c>
      <c r="G6" s="8" t="s">
        <v>4</v>
      </c>
      <c r="H6" s="9" t="s">
        <v>5</v>
      </c>
      <c r="I6" s="8" t="s">
        <v>6</v>
      </c>
      <c r="J6" s="8" t="s">
        <v>7</v>
      </c>
      <c r="K6" s="8" t="s">
        <v>8</v>
      </c>
      <c r="L6" s="8" t="s">
        <v>9</v>
      </c>
      <c r="M6" s="9" t="s">
        <v>10</v>
      </c>
      <c r="N6" s="9" t="s">
        <v>11</v>
      </c>
      <c r="O6" s="8" t="s">
        <v>12</v>
      </c>
      <c r="P6" s="9" t="s">
        <v>13</v>
      </c>
      <c r="Q6" s="8" t="s">
        <v>14</v>
      </c>
      <c r="R6" s="8" t="s">
        <v>15</v>
      </c>
    </row>
    <row r="7" spans="1:18" x14ac:dyDescent="0.2">
      <c r="A7" s="3" t="s">
        <v>17</v>
      </c>
      <c r="B7" s="16">
        <v>2.7639999999999998</v>
      </c>
      <c r="C7" s="16">
        <v>1.248</v>
      </c>
      <c r="D7" s="16">
        <v>19.559999999999999</v>
      </c>
      <c r="E7" s="16">
        <v>18.100999999999999</v>
      </c>
      <c r="F7" s="16">
        <v>2.4580000000000002</v>
      </c>
      <c r="G7" s="16">
        <v>1.9830000000000001</v>
      </c>
      <c r="H7" s="16">
        <v>21.484000000000002</v>
      </c>
      <c r="I7" s="16">
        <v>2.6320000000000001</v>
      </c>
      <c r="J7" s="16">
        <v>2.2050000000000001</v>
      </c>
      <c r="K7" s="16">
        <v>1.798</v>
      </c>
      <c r="L7" s="16">
        <v>0.69199999999999995</v>
      </c>
      <c r="M7" s="16">
        <v>20.526</v>
      </c>
      <c r="N7" s="16">
        <v>20.306000000000001</v>
      </c>
      <c r="O7" s="16">
        <v>1.6439999999999999</v>
      </c>
      <c r="P7" s="16">
        <v>12.122999999999999</v>
      </c>
      <c r="Q7" s="16">
        <v>3.0190000000000001</v>
      </c>
      <c r="R7" s="16">
        <v>0.41499999999999998</v>
      </c>
    </row>
    <row r="8" spans="1:18" x14ac:dyDescent="0.2">
      <c r="A8" s="3" t="s">
        <v>18</v>
      </c>
      <c r="B8" s="16">
        <v>3.6749999999999998</v>
      </c>
      <c r="C8" s="16">
        <v>2.3199999999999998</v>
      </c>
      <c r="D8" s="16">
        <v>14.366</v>
      </c>
      <c r="E8" s="16">
        <v>15.331</v>
      </c>
      <c r="F8" s="16">
        <v>3.0019999999999998</v>
      </c>
      <c r="G8" s="16">
        <v>1.776</v>
      </c>
      <c r="H8" s="16">
        <v>17.158000000000001</v>
      </c>
      <c r="I8" s="16">
        <v>3.1419999999999999</v>
      </c>
      <c r="J8" s="16">
        <v>1.9490000000000001</v>
      </c>
      <c r="K8" s="16">
        <v>1.9430000000000001</v>
      </c>
      <c r="L8" s="16">
        <v>0.745</v>
      </c>
      <c r="M8" s="16">
        <v>15.435</v>
      </c>
      <c r="N8" s="16">
        <v>19.878</v>
      </c>
      <c r="O8" s="16">
        <v>3.5139999999999998</v>
      </c>
      <c r="P8" s="16">
        <v>14.262</v>
      </c>
      <c r="Q8" s="16">
        <v>4.6769999999999996</v>
      </c>
      <c r="R8" s="16">
        <v>1.329</v>
      </c>
    </row>
    <row r="9" spans="1:18" x14ac:dyDescent="0.2">
      <c r="A9" s="3" t="s">
        <v>19</v>
      </c>
      <c r="B9" s="16">
        <v>2.4390000000000001</v>
      </c>
      <c r="C9" s="16">
        <v>2.0699999999999998</v>
      </c>
      <c r="D9" s="16">
        <v>14.542</v>
      </c>
      <c r="E9" s="16">
        <v>15.487</v>
      </c>
      <c r="F9" s="16">
        <v>2.9980000000000002</v>
      </c>
      <c r="G9" s="16">
        <v>1.962</v>
      </c>
      <c r="H9" s="16">
        <v>17.076000000000001</v>
      </c>
      <c r="I9" s="16">
        <v>2.726</v>
      </c>
      <c r="J9" s="16">
        <v>2.468</v>
      </c>
      <c r="K9" s="16">
        <v>2.2469999999999999</v>
      </c>
      <c r="L9" s="16">
        <v>0.98399999999999999</v>
      </c>
      <c r="M9" s="16">
        <v>17.771999999999998</v>
      </c>
      <c r="N9" s="16">
        <v>15.452</v>
      </c>
      <c r="O9" s="16">
        <v>2.5640000000000001</v>
      </c>
      <c r="P9" s="16">
        <v>11.91</v>
      </c>
      <c r="Q9" s="16">
        <v>3.157</v>
      </c>
      <c r="R9" s="16">
        <v>0.90900000000000003</v>
      </c>
    </row>
    <row r="10" spans="1:18" x14ac:dyDescent="0.2">
      <c r="A10" s="3" t="s">
        <v>20</v>
      </c>
      <c r="B10" s="16">
        <v>2.58</v>
      </c>
      <c r="C10" s="16">
        <v>2.4159999999999999</v>
      </c>
      <c r="D10" s="16">
        <v>24.832999999999998</v>
      </c>
      <c r="E10" s="16">
        <v>31.190999999999999</v>
      </c>
      <c r="F10" s="16">
        <v>3.948</v>
      </c>
      <c r="G10" s="16">
        <v>1.4890000000000001</v>
      </c>
      <c r="H10" s="16">
        <v>24.763000000000002</v>
      </c>
      <c r="I10" s="16">
        <v>2.4430000000000001</v>
      </c>
      <c r="J10" s="16">
        <v>3.6589999999999998</v>
      </c>
      <c r="K10" s="16">
        <v>2.5449999999999999</v>
      </c>
      <c r="L10" s="16">
        <v>0.504</v>
      </c>
      <c r="M10" s="16">
        <v>22.449000000000002</v>
      </c>
      <c r="N10" s="16">
        <v>26.018999999999998</v>
      </c>
      <c r="O10" s="16">
        <v>2.5510000000000002</v>
      </c>
      <c r="P10" s="16">
        <v>16.661000000000001</v>
      </c>
      <c r="Q10" s="16">
        <v>3.218</v>
      </c>
      <c r="R10" s="16">
        <v>1.3520000000000001</v>
      </c>
    </row>
    <row r="11" spans="1:18" x14ac:dyDescent="0.2">
      <c r="A11" s="3" t="s">
        <v>30</v>
      </c>
      <c r="B11" s="19">
        <v>3.45</v>
      </c>
      <c r="C11" s="19">
        <v>1.522</v>
      </c>
      <c r="D11" s="19"/>
      <c r="E11" s="19"/>
      <c r="F11" s="19">
        <v>2.9910000000000001</v>
      </c>
      <c r="G11" s="19">
        <v>1.36</v>
      </c>
      <c r="H11" s="19"/>
      <c r="I11" s="19">
        <v>2.0049999999999999</v>
      </c>
      <c r="J11" s="19">
        <v>2.798</v>
      </c>
      <c r="K11" s="19">
        <v>1.9990000000000001</v>
      </c>
      <c r="L11" s="19">
        <v>1.5009999999999999</v>
      </c>
      <c r="M11" s="19"/>
      <c r="N11" s="19"/>
      <c r="O11" s="19">
        <v>2.16</v>
      </c>
      <c r="P11" s="19"/>
      <c r="Q11" s="19">
        <v>3.4889999999999999</v>
      </c>
      <c r="R11" s="19">
        <v>1.238</v>
      </c>
    </row>
    <row r="12" spans="1:18" x14ac:dyDescent="0.2">
      <c r="A12" s="10" t="s">
        <v>21</v>
      </c>
      <c r="B12" s="11">
        <f>AVERAGE(B7:B11)</f>
        <v>2.9816000000000003</v>
      </c>
      <c r="C12" s="11">
        <f>AVERAGE(C7:C11)</f>
        <v>1.9152</v>
      </c>
      <c r="D12" s="11">
        <f t="shared" ref="D12:P12" si="0">AVERAGE(D7:D10)</f>
        <v>18.32525</v>
      </c>
      <c r="E12" s="11">
        <f t="shared" si="0"/>
        <v>20.0275</v>
      </c>
      <c r="F12" s="11">
        <f>AVERAGE(F7:F11)</f>
        <v>3.0794000000000001</v>
      </c>
      <c r="G12" s="11">
        <f>AVERAGE(G7:G11)</f>
        <v>1.714</v>
      </c>
      <c r="H12" s="11">
        <f t="shared" si="0"/>
        <v>20.120250000000002</v>
      </c>
      <c r="I12" s="11">
        <f>AVERAGE(I7:I11)</f>
        <v>2.5895999999999999</v>
      </c>
      <c r="J12" s="11">
        <f>AVERAGE(J7:J11)</f>
        <v>2.6157999999999997</v>
      </c>
      <c r="K12" s="11">
        <f>AVERAGE(K7:K11)</f>
        <v>2.1063999999999998</v>
      </c>
      <c r="L12" s="11">
        <f>AVERAGE(L7:L11)</f>
        <v>0.88519999999999999</v>
      </c>
      <c r="M12" s="11">
        <f t="shared" si="0"/>
        <v>19.045500000000001</v>
      </c>
      <c r="N12" s="11">
        <f t="shared" si="0"/>
        <v>20.41375</v>
      </c>
      <c r="O12" s="11">
        <f>AVERAGE(O7:O11)</f>
        <v>2.4866000000000001</v>
      </c>
      <c r="P12" s="11">
        <f t="shared" si="0"/>
        <v>13.739000000000001</v>
      </c>
      <c r="Q12" s="11">
        <f>AVERAGE(Q7:Q11)</f>
        <v>3.5119999999999996</v>
      </c>
      <c r="R12" s="12">
        <f>AVERAGE(R7:R11)</f>
        <v>1.0486</v>
      </c>
    </row>
    <row r="13" spans="1:18" x14ac:dyDescent="0.2">
      <c r="A13" s="13" t="s">
        <v>16</v>
      </c>
      <c r="B13" s="14">
        <f>STDEV(B7:B11)/SQRT(5)</f>
        <v>0.24528037018889096</v>
      </c>
      <c r="C13" s="14">
        <f>STDEV(C7:C11)/SQRT(5)</f>
        <v>0.22785837706786163</v>
      </c>
      <c r="D13" s="14">
        <f t="shared" ref="D13:N13" si="1">STDEV(D7:D10)/SQRT(4)</f>
        <v>2.480995410952354</v>
      </c>
      <c r="E13" s="14">
        <f t="shared" si="1"/>
        <v>3.7750097902742787</v>
      </c>
      <c r="F13" s="14">
        <f>STDEV(F7:F11)/SQRT(5)</f>
        <v>0.24093932846258212</v>
      </c>
      <c r="G13" s="14">
        <f>STDEV(G7:G11)/SQRT(5)</f>
        <v>0.12522978878845095</v>
      </c>
      <c r="H13" s="14">
        <f t="shared" si="1"/>
        <v>1.8587030592593268</v>
      </c>
      <c r="I13" s="14">
        <f>STDEV(I7:I11)/SQRT(5)</f>
        <v>0.18557979415873865</v>
      </c>
      <c r="J13" s="14">
        <f>STDEV(J7:J11)/SQRT(5)</f>
        <v>0.29636858807910221</v>
      </c>
      <c r="K13" s="14">
        <f>STDEV(K7:K11)/SQRT(5)</f>
        <v>0.13143119873150366</v>
      </c>
      <c r="L13" s="14">
        <f>STDEV(L7:L11)/SQRT(5)</f>
        <v>0.17193993137139488</v>
      </c>
      <c r="M13" s="14">
        <f t="shared" si="1"/>
        <v>1.539296511397328</v>
      </c>
      <c r="N13" s="14">
        <f t="shared" si="1"/>
        <v>2.166726193092547</v>
      </c>
      <c r="O13" s="14">
        <f>STDEV(O7:O11)/SQRT(5)</f>
        <v>0.3067842238447081</v>
      </c>
      <c r="P13" s="14">
        <f>STDEV(P7:P10)/SQRT(4)</f>
        <v>1.1093658098210859</v>
      </c>
      <c r="Q13" s="14">
        <f>STDEV(Q7:Q11)/SQRT(5)</f>
        <v>0.30110330453184975</v>
      </c>
      <c r="R13" s="15">
        <f>STDEV(R7:R11)/SQRT(5)</f>
        <v>0.17712780696434974</v>
      </c>
    </row>
    <row r="14" spans="1:18" x14ac:dyDescent="0.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x14ac:dyDescent="0.2">
      <c r="A16" s="2" t="s">
        <v>34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x14ac:dyDescent="0.2">
      <c r="A17" s="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s="3" customFormat="1" x14ac:dyDescent="0.2">
      <c r="B18" s="8" t="s">
        <v>0</v>
      </c>
      <c r="C18" s="8" t="s">
        <v>1</v>
      </c>
      <c r="D18" s="8" t="s">
        <v>2</v>
      </c>
      <c r="E18" s="8" t="s">
        <v>32</v>
      </c>
      <c r="F18" s="8" t="s">
        <v>3</v>
      </c>
      <c r="G18" s="8" t="s">
        <v>4</v>
      </c>
      <c r="H18" s="8" t="s">
        <v>5</v>
      </c>
      <c r="I18" s="8" t="s">
        <v>6</v>
      </c>
      <c r="J18" s="8" t="s">
        <v>7</v>
      </c>
      <c r="K18" s="8" t="s">
        <v>8</v>
      </c>
      <c r="L18" s="8" t="s">
        <v>9</v>
      </c>
      <c r="M18" s="8" t="s">
        <v>10</v>
      </c>
      <c r="N18" s="8" t="s">
        <v>11</v>
      </c>
      <c r="O18" s="8" t="s">
        <v>12</v>
      </c>
      <c r="P18" s="8" t="s">
        <v>13</v>
      </c>
      <c r="Q18" s="8" t="s">
        <v>14</v>
      </c>
      <c r="R18" s="8" t="s">
        <v>15</v>
      </c>
    </row>
    <row r="19" spans="1:18" x14ac:dyDescent="0.2">
      <c r="A19" s="3" t="s">
        <v>17</v>
      </c>
      <c r="B19" s="16">
        <v>0.44153803870216102</v>
      </c>
      <c r="C19" s="16">
        <v>9.6214585346405201E-2</v>
      </c>
      <c r="D19" s="16">
        <v>1.2913688504515799</v>
      </c>
      <c r="E19" s="16">
        <v>1.2577025683766601</v>
      </c>
      <c r="F19" s="16">
        <v>0.39058187855043502</v>
      </c>
      <c r="G19" s="16">
        <v>0.29732271420530298</v>
      </c>
      <c r="H19" s="16">
        <v>1.33211514370346</v>
      </c>
      <c r="I19" s="16">
        <v>0.42028588494191799</v>
      </c>
      <c r="J19" s="16">
        <v>0.34340859380385702</v>
      </c>
      <c r="K19" s="16">
        <v>0.25478968739720997</v>
      </c>
      <c r="L19" s="16">
        <v>-0.15989390554324201</v>
      </c>
      <c r="M19" s="16">
        <v>1.31230432456871</v>
      </c>
      <c r="N19" s="16">
        <v>1.3076243818481199</v>
      </c>
      <c r="O19" s="16">
        <v>0.21590181320403201</v>
      </c>
      <c r="P19" s="16">
        <v>1.0836101051623099</v>
      </c>
      <c r="Q19" s="16">
        <v>0.47986311302309798</v>
      </c>
      <c r="R19" s="16">
        <v>-0.38195190328790701</v>
      </c>
    </row>
    <row r="20" spans="1:18" x14ac:dyDescent="0.2">
      <c r="A20" s="3" t="s">
        <v>18</v>
      </c>
      <c r="B20" s="16">
        <v>0.56525734342021405</v>
      </c>
      <c r="C20" s="16">
        <v>0.36548798489090001</v>
      </c>
      <c r="D20" s="16">
        <v>1.15733586209728</v>
      </c>
      <c r="E20" s="16">
        <v>1.1855704836422201</v>
      </c>
      <c r="F20" s="16">
        <v>0.477410687907252</v>
      </c>
      <c r="G20" s="16">
        <v>0.24944296144258199</v>
      </c>
      <c r="H20" s="16">
        <v>1.2344666634902599</v>
      </c>
      <c r="I20" s="16">
        <v>0.497206180703955</v>
      </c>
      <c r="J20" s="16">
        <v>0.28981183911762098</v>
      </c>
      <c r="K20" s="16">
        <v>0.28847280059978297</v>
      </c>
      <c r="L20" s="16">
        <v>-0.12784372725170701</v>
      </c>
      <c r="M20" s="16">
        <v>1.1885066338181101</v>
      </c>
      <c r="N20" s="16">
        <v>1.2983726862656</v>
      </c>
      <c r="O20" s="16">
        <v>0.54580175715927604</v>
      </c>
      <c r="P20" s="16">
        <v>1.1541804321118201</v>
      </c>
      <c r="Q20" s="16">
        <v>0.66996736990850403</v>
      </c>
      <c r="R20" s="16">
        <v>0.123524980942732</v>
      </c>
    </row>
    <row r="21" spans="1:18" x14ac:dyDescent="0.2">
      <c r="A21" s="3" t="s">
        <v>19</v>
      </c>
      <c r="B21" s="16">
        <v>0.38721180031373098</v>
      </c>
      <c r="C21" s="16">
        <v>0.31597034545691799</v>
      </c>
      <c r="D21" s="16">
        <v>1.1626241403078501</v>
      </c>
      <c r="E21" s="16">
        <v>1.1899672983512699</v>
      </c>
      <c r="F21" s="16">
        <v>0.47683162851226102</v>
      </c>
      <c r="G21" s="16">
        <v>0.29269900304392998</v>
      </c>
      <c r="H21" s="16">
        <v>1.2323861461319101</v>
      </c>
      <c r="I21" s="16">
        <v>0.43552585149865503</v>
      </c>
      <c r="J21" s="16">
        <v>0.39234515536120401</v>
      </c>
      <c r="K21" s="16">
        <v>0.35160307241912903</v>
      </c>
      <c r="L21" s="16">
        <v>-7.0049015686584901E-3</v>
      </c>
      <c r="M21" s="16">
        <v>1.2497363045688299</v>
      </c>
      <c r="N21" s="16">
        <v>1.18898469947278</v>
      </c>
      <c r="O21" s="16">
        <v>0.40891802084677997</v>
      </c>
      <c r="P21" s="16">
        <v>1.07591176148278</v>
      </c>
      <c r="Q21" s="16">
        <v>0.49927458189221702</v>
      </c>
      <c r="R21" s="16">
        <v>-4.1436116778032502E-2</v>
      </c>
    </row>
    <row r="22" spans="1:18" x14ac:dyDescent="0.2">
      <c r="A22" s="3" t="s">
        <v>20</v>
      </c>
      <c r="B22" s="16">
        <v>0.41161970596323</v>
      </c>
      <c r="C22" s="16">
        <v>0.383096929949094</v>
      </c>
      <c r="D22" s="16">
        <v>1.3950291885333701</v>
      </c>
      <c r="E22" s="16">
        <v>1.4940292986917401</v>
      </c>
      <c r="F22" s="16">
        <v>0.596377143997599</v>
      </c>
      <c r="G22" s="16">
        <v>0.172894697752176</v>
      </c>
      <c r="H22" s="16">
        <v>1.3938032576550801</v>
      </c>
      <c r="I22" s="16">
        <v>0.38792346697343699</v>
      </c>
      <c r="J22" s="16">
        <v>0.56336240948660699</v>
      </c>
      <c r="K22" s="16">
        <v>0.40568778667277799</v>
      </c>
      <c r="L22" s="16">
        <v>-0.297569463554475</v>
      </c>
      <c r="M22" s="16">
        <v>1.3511969999427</v>
      </c>
      <c r="N22" s="16">
        <v>1.41529060110998</v>
      </c>
      <c r="O22" s="16">
        <v>0.40671045860978999</v>
      </c>
      <c r="P22" s="16">
        <v>1.2217010643846</v>
      </c>
      <c r="Q22" s="16">
        <v>0.50758603976301098</v>
      </c>
      <c r="R22" s="16">
        <v>0.13097669160561701</v>
      </c>
    </row>
    <row r="23" spans="1:18" x14ac:dyDescent="0.2">
      <c r="A23" s="3" t="s">
        <v>30</v>
      </c>
      <c r="B23" s="19">
        <v>0.53781909507327397</v>
      </c>
      <c r="C23" s="19">
        <v>0.18241465243455399</v>
      </c>
      <c r="D23" s="19"/>
      <c r="E23" s="19"/>
      <c r="F23" s="19">
        <v>0.475816413031318</v>
      </c>
      <c r="G23" s="19">
        <v>0.13353890837021801</v>
      </c>
      <c r="H23" s="19"/>
      <c r="I23" s="19">
        <v>0.30211437695620103</v>
      </c>
      <c r="J23" s="19">
        <v>0.44684771015580899</v>
      </c>
      <c r="K23" s="19">
        <v>0.30081279411811701</v>
      </c>
      <c r="L23" s="19">
        <v>0.17638069224326999</v>
      </c>
      <c r="M23" s="19"/>
      <c r="N23" s="19"/>
      <c r="O23" s="19">
        <v>0.33445375115093101</v>
      </c>
      <c r="P23" s="19"/>
      <c r="Q23" s="19">
        <v>0.54270096944811097</v>
      </c>
      <c r="R23" s="19">
        <v>9.2720644684099199E-2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E3C74-CF85-C540-9A44-D58612EA0985}">
  <dimension ref="A1:L14"/>
  <sheetViews>
    <sheetView workbookViewId="0">
      <selection activeCell="L23" sqref="L23"/>
    </sheetView>
  </sheetViews>
  <sheetFormatPr baseColWidth="10" defaultRowHeight="16" x14ac:dyDescent="0.2"/>
  <sheetData>
    <row r="1" spans="1:12" x14ac:dyDescent="0.2">
      <c r="A1" s="3" t="s">
        <v>29</v>
      </c>
    </row>
    <row r="2" spans="1:12" x14ac:dyDescent="0.2">
      <c r="A2" s="4" t="s">
        <v>24</v>
      </c>
      <c r="B2" s="3"/>
      <c r="C2" s="4"/>
      <c r="D2" s="18"/>
      <c r="E2" s="18"/>
      <c r="F2" s="4"/>
      <c r="G2" s="4"/>
      <c r="H2" s="4"/>
      <c r="I2" s="4"/>
      <c r="J2" s="4"/>
      <c r="K2" s="4"/>
      <c r="L2" s="4"/>
    </row>
    <row r="3" spans="1:12" x14ac:dyDescent="0.2">
      <c r="A3" s="3"/>
      <c r="B3" s="4"/>
      <c r="C3" s="4"/>
      <c r="D3" s="4"/>
      <c r="E3" s="4"/>
      <c r="F3" s="4"/>
      <c r="G3" s="4"/>
      <c r="H3" s="6"/>
      <c r="I3" s="4"/>
      <c r="J3" s="4"/>
      <c r="K3" s="4"/>
      <c r="L3" s="4"/>
    </row>
    <row r="4" spans="1:12" x14ac:dyDescent="0.2">
      <c r="A4" s="2" t="s">
        <v>35</v>
      </c>
      <c r="B4" s="4"/>
      <c r="C4" s="4"/>
      <c r="D4" s="1"/>
      <c r="E4" s="4"/>
      <c r="F4" s="4"/>
      <c r="G4" s="4"/>
      <c r="H4" s="4"/>
      <c r="I4" s="4"/>
      <c r="J4" s="4"/>
      <c r="K4" s="4"/>
      <c r="L4" s="4"/>
    </row>
    <row r="5" spans="1:12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2">
      <c r="A6" s="3"/>
      <c r="B6" s="8" t="s">
        <v>0</v>
      </c>
      <c r="C6" s="8" t="s">
        <v>1</v>
      </c>
      <c r="D6" s="8" t="s">
        <v>3</v>
      </c>
      <c r="E6" s="8" t="s">
        <v>4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12</v>
      </c>
      <c r="K6" s="8" t="s">
        <v>14</v>
      </c>
      <c r="L6" s="8" t="s">
        <v>15</v>
      </c>
    </row>
    <row r="7" spans="1:12" x14ac:dyDescent="0.2">
      <c r="A7" s="3" t="s">
        <v>18</v>
      </c>
      <c r="B7" s="16">
        <v>1.6</v>
      </c>
      <c r="C7" s="16">
        <v>2.1269999999999998</v>
      </c>
      <c r="D7" s="16">
        <v>1.2729999999999999</v>
      </c>
      <c r="E7" s="16">
        <v>0.68899999999999995</v>
      </c>
      <c r="F7" s="16">
        <v>0.74099999999999999</v>
      </c>
      <c r="G7" s="16">
        <v>0.90900000000000003</v>
      </c>
      <c r="H7" s="16">
        <v>1.0680000000000001</v>
      </c>
      <c r="I7" s="16">
        <v>1.3069999999999999</v>
      </c>
      <c r="J7" s="16">
        <v>1.2789999999999999</v>
      </c>
      <c r="K7" s="16">
        <v>1.159</v>
      </c>
      <c r="L7" s="16">
        <v>0.26</v>
      </c>
    </row>
    <row r="8" spans="1:12" x14ac:dyDescent="0.2">
      <c r="A8" s="3" t="s">
        <v>19</v>
      </c>
      <c r="B8" s="16">
        <v>1.4059999999999999</v>
      </c>
      <c r="C8" s="16">
        <v>1.7130000000000001</v>
      </c>
      <c r="D8" s="16">
        <v>0.96899999999999997</v>
      </c>
      <c r="E8" s="16">
        <v>0.34300000000000003</v>
      </c>
      <c r="F8" s="16">
        <v>0.64800000000000002</v>
      </c>
      <c r="G8" s="16">
        <v>1.397</v>
      </c>
      <c r="H8" s="16">
        <v>1.4570000000000001</v>
      </c>
      <c r="I8" s="16">
        <v>0.16500000000000001</v>
      </c>
      <c r="J8" s="16">
        <v>0.86799999999999999</v>
      </c>
      <c r="K8" s="16">
        <v>1.1659999999999999</v>
      </c>
      <c r="L8" s="16">
        <v>0.66500000000000004</v>
      </c>
    </row>
    <row r="9" spans="1:12" x14ac:dyDescent="0.2">
      <c r="A9" s="3" t="s">
        <v>20</v>
      </c>
      <c r="B9" s="16">
        <v>2.274</v>
      </c>
      <c r="C9" s="16">
        <v>3.2749999999999999</v>
      </c>
      <c r="D9" s="16">
        <v>1.9750000000000001</v>
      </c>
      <c r="E9" s="16">
        <v>1.915</v>
      </c>
      <c r="F9" s="16">
        <v>1.589</v>
      </c>
      <c r="G9" s="16">
        <v>3.294</v>
      </c>
      <c r="H9" s="16">
        <v>0.91300000000000003</v>
      </c>
      <c r="I9" s="16">
        <v>0.92300000000000004</v>
      </c>
      <c r="J9" s="16">
        <v>1.806</v>
      </c>
      <c r="K9" s="16">
        <v>0.19500000000000001</v>
      </c>
      <c r="L9" s="16">
        <v>8.5000000000000006E-2</v>
      </c>
    </row>
    <row r="10" spans="1:12" x14ac:dyDescent="0.2">
      <c r="A10" s="3" t="s">
        <v>30</v>
      </c>
      <c r="B10" s="19">
        <v>1.8320000000000001</v>
      </c>
      <c r="C10" s="19">
        <v>1.8240000000000001</v>
      </c>
      <c r="D10" s="19">
        <v>0.96399999999999997</v>
      </c>
      <c r="E10" s="19">
        <v>0.88600000000000001</v>
      </c>
      <c r="F10" s="19">
        <v>1.3109999999999999</v>
      </c>
      <c r="G10" s="19">
        <v>1.601</v>
      </c>
      <c r="H10" s="19">
        <v>1.6579999999999999</v>
      </c>
      <c r="I10" s="19">
        <v>0.52</v>
      </c>
      <c r="J10" s="19">
        <v>1.3280000000000001</v>
      </c>
      <c r="K10" s="19">
        <v>1.115</v>
      </c>
      <c r="L10" s="19">
        <v>0.371</v>
      </c>
    </row>
    <row r="11" spans="1:12" x14ac:dyDescent="0.2">
      <c r="A11" s="10" t="s">
        <v>21</v>
      </c>
      <c r="B11" s="11">
        <f t="shared" ref="B11:L11" si="0">AVERAGE(B7:B10)</f>
        <v>1.778</v>
      </c>
      <c r="C11" s="11">
        <f t="shared" si="0"/>
        <v>2.23475</v>
      </c>
      <c r="D11" s="11">
        <f t="shared" si="0"/>
        <v>1.2952500000000002</v>
      </c>
      <c r="E11" s="11">
        <f t="shared" si="0"/>
        <v>0.95825000000000005</v>
      </c>
      <c r="F11" s="11">
        <f t="shared" si="0"/>
        <v>1.0722499999999999</v>
      </c>
      <c r="G11" s="11">
        <f t="shared" si="0"/>
        <v>1.8002499999999999</v>
      </c>
      <c r="H11" s="11">
        <f t="shared" si="0"/>
        <v>1.274</v>
      </c>
      <c r="I11" s="11">
        <f t="shared" si="0"/>
        <v>0.72875000000000001</v>
      </c>
      <c r="J11" s="11">
        <f t="shared" si="0"/>
        <v>1.3202499999999999</v>
      </c>
      <c r="K11" s="11">
        <f t="shared" si="0"/>
        <v>0.90874999999999995</v>
      </c>
      <c r="L11" s="12">
        <f t="shared" si="0"/>
        <v>0.34525</v>
      </c>
    </row>
    <row r="12" spans="1:12" x14ac:dyDescent="0.2">
      <c r="A12" s="13" t="s">
        <v>16</v>
      </c>
      <c r="B12" s="14">
        <f t="shared" ref="B12:L12" si="1">STDEV(B7:B10)/SQRT(4)</f>
        <v>0.18686001890898626</v>
      </c>
      <c r="C12" s="14">
        <f t="shared" si="1"/>
        <v>0.3576158029226339</v>
      </c>
      <c r="D12" s="14">
        <f t="shared" si="1"/>
        <v>0.23782359533906594</v>
      </c>
      <c r="E12" s="14">
        <f t="shared" si="1"/>
        <v>0.33808514090388536</v>
      </c>
      <c r="F12" s="14">
        <f t="shared" si="1"/>
        <v>0.22615384697148086</v>
      </c>
      <c r="G12" s="14">
        <f t="shared" si="1"/>
        <v>0.51864621451750081</v>
      </c>
      <c r="H12" s="14">
        <f t="shared" si="1"/>
        <v>0.17168333252435022</v>
      </c>
      <c r="I12" s="14">
        <f t="shared" si="1"/>
        <v>0.24723415857576531</v>
      </c>
      <c r="J12" s="14">
        <f t="shared" si="1"/>
        <v>0.1919732511749144</v>
      </c>
      <c r="K12" s="14">
        <f t="shared" si="1"/>
        <v>0.23818423366517502</v>
      </c>
      <c r="L12" s="15">
        <f t="shared" si="1"/>
        <v>0.12175821327532697</v>
      </c>
    </row>
    <row r="13" spans="1:12" x14ac:dyDescent="0.2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2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699D7-0D3B-234D-A63B-3250AA14199D}">
  <dimension ref="A1:L23"/>
  <sheetViews>
    <sheetView workbookViewId="0">
      <selection activeCell="A16" sqref="A16"/>
    </sheetView>
  </sheetViews>
  <sheetFormatPr baseColWidth="10" defaultRowHeight="16" x14ac:dyDescent="0.2"/>
  <sheetData>
    <row r="1" spans="1:12" x14ac:dyDescent="0.2">
      <c r="A1" s="17" t="s">
        <v>31</v>
      </c>
    </row>
    <row r="2" spans="1:12" x14ac:dyDescent="0.2">
      <c r="A2" s="4" t="s">
        <v>25</v>
      </c>
      <c r="B2" s="3"/>
      <c r="C2" s="4"/>
      <c r="D2" s="18"/>
      <c r="E2" s="18"/>
      <c r="F2" s="4"/>
      <c r="G2" s="4"/>
      <c r="H2" s="4"/>
      <c r="I2" s="4"/>
      <c r="J2" s="4"/>
      <c r="K2" s="4"/>
      <c r="L2" s="4"/>
    </row>
    <row r="3" spans="1:12" x14ac:dyDescent="0.2">
      <c r="A3" s="3"/>
      <c r="B3" s="4"/>
      <c r="C3" s="4"/>
      <c r="D3" s="4"/>
      <c r="E3" s="4"/>
      <c r="F3" s="4"/>
      <c r="G3" s="4"/>
      <c r="H3" s="6"/>
      <c r="I3" s="4"/>
      <c r="J3" s="4"/>
      <c r="K3" s="4"/>
      <c r="L3" s="4"/>
    </row>
    <row r="4" spans="1:12" x14ac:dyDescent="0.2">
      <c r="A4" s="2" t="s">
        <v>35</v>
      </c>
      <c r="B4" s="4"/>
      <c r="C4" s="4"/>
      <c r="D4" s="1"/>
      <c r="E4" s="4"/>
      <c r="F4" s="4"/>
      <c r="G4" s="4"/>
      <c r="H4" s="4"/>
      <c r="I4" s="4"/>
      <c r="J4" s="4"/>
      <c r="K4" s="4"/>
      <c r="L4" s="4"/>
    </row>
    <row r="5" spans="1:12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2">
      <c r="A6" s="3"/>
      <c r="B6" s="8" t="s">
        <v>0</v>
      </c>
      <c r="C6" s="8" t="s">
        <v>1</v>
      </c>
      <c r="D6" s="8" t="s">
        <v>3</v>
      </c>
      <c r="E6" s="8" t="s">
        <v>4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12</v>
      </c>
      <c r="K6" s="8" t="s">
        <v>14</v>
      </c>
      <c r="L6" s="8" t="s">
        <v>15</v>
      </c>
    </row>
    <row r="7" spans="1:12" x14ac:dyDescent="0.2">
      <c r="A7" s="3" t="s">
        <v>17</v>
      </c>
      <c r="B7" s="16">
        <v>2.0310000000000001</v>
      </c>
      <c r="C7" s="16">
        <v>0.63700000000000001</v>
      </c>
      <c r="D7" s="16">
        <v>2.2629999999999999</v>
      </c>
      <c r="E7" s="16">
        <v>1.5880000000000001</v>
      </c>
      <c r="F7" s="16">
        <v>3.0049999999999999</v>
      </c>
      <c r="G7" s="16">
        <v>1.216</v>
      </c>
      <c r="H7" s="16">
        <v>2.1429999999999998</v>
      </c>
      <c r="I7" s="16">
        <v>1.7</v>
      </c>
      <c r="J7" s="16">
        <v>1.6659999999999999</v>
      </c>
      <c r="K7" s="16">
        <v>8.5039999999999996</v>
      </c>
      <c r="L7" s="16">
        <v>1.1859999999999999</v>
      </c>
    </row>
    <row r="8" spans="1:12" x14ac:dyDescent="0.2">
      <c r="A8" s="3" t="s">
        <v>18</v>
      </c>
      <c r="B8" s="16">
        <v>5.0620000000000003</v>
      </c>
      <c r="C8" s="16">
        <v>1.022</v>
      </c>
      <c r="D8" s="16">
        <v>4.8029999999999999</v>
      </c>
      <c r="E8" s="16">
        <v>2.0049999999999999</v>
      </c>
      <c r="F8" s="16">
        <v>5.4740000000000002</v>
      </c>
      <c r="G8" s="16">
        <v>2.452</v>
      </c>
      <c r="H8" s="16">
        <v>3.4510000000000001</v>
      </c>
      <c r="I8" s="16">
        <v>1.3069999999999999</v>
      </c>
      <c r="J8" s="16">
        <v>3.597</v>
      </c>
      <c r="K8" s="16">
        <v>85.036000000000001</v>
      </c>
      <c r="L8" s="16">
        <v>2.7570000000000001</v>
      </c>
    </row>
    <row r="9" spans="1:12" x14ac:dyDescent="0.2">
      <c r="A9" s="3" t="s">
        <v>19</v>
      </c>
      <c r="B9" s="16">
        <v>3.6509999999999998</v>
      </c>
      <c r="C9" s="16">
        <v>1.218</v>
      </c>
      <c r="D9" s="16">
        <v>3.8679999999999999</v>
      </c>
      <c r="E9" s="16">
        <v>2.2679999999999998</v>
      </c>
      <c r="F9" s="16">
        <v>5.4630000000000001</v>
      </c>
      <c r="G9" s="16">
        <v>2.2480000000000002</v>
      </c>
      <c r="H9" s="16">
        <v>3.0910000000000002</v>
      </c>
      <c r="I9" s="16">
        <v>2.6240000000000001</v>
      </c>
      <c r="J9" s="16">
        <v>3.1539999999999999</v>
      </c>
      <c r="K9" s="16">
        <v>8.3079999999999998</v>
      </c>
      <c r="L9" s="16">
        <v>6.992</v>
      </c>
    </row>
    <row r="10" spans="1:12" x14ac:dyDescent="0.2">
      <c r="A10" s="3" t="s">
        <v>20</v>
      </c>
      <c r="B10" s="16">
        <v>2.6880000000000002</v>
      </c>
      <c r="C10" s="16">
        <v>0.92700000000000005</v>
      </c>
      <c r="D10" s="16">
        <v>6.1689999999999996</v>
      </c>
      <c r="E10" s="16">
        <v>1.3380000000000001</v>
      </c>
      <c r="F10" s="16">
        <v>2.9119999999999999</v>
      </c>
      <c r="G10" s="16">
        <v>3.6080000000000001</v>
      </c>
      <c r="H10" s="16">
        <v>3.7149999999999999</v>
      </c>
      <c r="I10" s="16">
        <v>1.175</v>
      </c>
      <c r="J10" s="16">
        <v>3.081</v>
      </c>
      <c r="K10" s="16">
        <v>26.163</v>
      </c>
      <c r="L10" s="16">
        <v>3.6150000000000002</v>
      </c>
    </row>
    <row r="11" spans="1:12" x14ac:dyDescent="0.2">
      <c r="A11" s="3" t="s">
        <v>30</v>
      </c>
      <c r="B11" s="16">
        <v>3.8759999999999999</v>
      </c>
      <c r="C11" s="16">
        <v>0.85599999999999998</v>
      </c>
      <c r="D11" s="16">
        <v>4.335</v>
      </c>
      <c r="E11" s="16">
        <v>6.1539999999999999</v>
      </c>
      <c r="F11" s="16">
        <v>7.8940000000000001</v>
      </c>
      <c r="G11" s="16">
        <v>4.1150000000000002</v>
      </c>
      <c r="H11" s="16">
        <v>2.6829999999999998</v>
      </c>
      <c r="I11" s="16">
        <v>2.8650000000000002</v>
      </c>
      <c r="J11" s="16">
        <v>3.1579999999999999</v>
      </c>
      <c r="K11" s="16">
        <v>6.923</v>
      </c>
      <c r="L11" s="16">
        <v>3.4580000000000002</v>
      </c>
    </row>
    <row r="12" spans="1:12" x14ac:dyDescent="0.2">
      <c r="A12" s="10" t="s">
        <v>21</v>
      </c>
      <c r="B12" s="11">
        <f t="shared" ref="B12:L12" si="0">AVERAGE(B7:B11)</f>
        <v>3.4615999999999998</v>
      </c>
      <c r="C12" s="11">
        <f t="shared" si="0"/>
        <v>0.93200000000000005</v>
      </c>
      <c r="D12" s="11">
        <f t="shared" si="0"/>
        <v>4.2875999999999994</v>
      </c>
      <c r="E12" s="11">
        <f t="shared" si="0"/>
        <v>2.6705999999999999</v>
      </c>
      <c r="F12" s="11">
        <f t="shared" si="0"/>
        <v>4.9495999999999993</v>
      </c>
      <c r="G12" s="11">
        <f t="shared" si="0"/>
        <v>2.7278000000000002</v>
      </c>
      <c r="H12" s="11">
        <f t="shared" si="0"/>
        <v>3.0165999999999995</v>
      </c>
      <c r="I12" s="11">
        <f t="shared" si="0"/>
        <v>1.9341999999999999</v>
      </c>
      <c r="J12" s="11">
        <f t="shared" si="0"/>
        <v>2.9311999999999996</v>
      </c>
      <c r="K12" s="11">
        <f t="shared" si="0"/>
        <v>26.986800000000006</v>
      </c>
      <c r="L12" s="12">
        <f t="shared" si="0"/>
        <v>3.6016000000000004</v>
      </c>
    </row>
    <row r="13" spans="1:12" x14ac:dyDescent="0.2">
      <c r="A13" s="13" t="s">
        <v>16</v>
      </c>
      <c r="B13" s="14">
        <f t="shared" ref="B13:L13" si="1">STDEV(B7:B11)/SQRT(5)</f>
        <v>0.52028613281539582</v>
      </c>
      <c r="C13" s="14">
        <f t="shared" si="1"/>
        <v>9.5582948270075643E-2</v>
      </c>
      <c r="D13" s="14">
        <f t="shared" si="1"/>
        <v>0.63571295409170303</v>
      </c>
      <c r="E13" s="14">
        <f t="shared" si="1"/>
        <v>0.88563624587072987</v>
      </c>
      <c r="F13" s="14">
        <f t="shared" si="1"/>
        <v>0.9257793797660443</v>
      </c>
      <c r="G13" s="14">
        <f t="shared" si="1"/>
        <v>0.51433883773248146</v>
      </c>
      <c r="H13" s="14">
        <f t="shared" si="1"/>
        <v>0.27896838530557605</v>
      </c>
      <c r="I13" s="14">
        <f t="shared" si="1"/>
        <v>0.34400776154034679</v>
      </c>
      <c r="J13" s="14">
        <f t="shared" si="1"/>
        <v>0.32920653091942165</v>
      </c>
      <c r="K13" s="14">
        <f t="shared" si="1"/>
        <v>14.938968844602361</v>
      </c>
      <c r="L13" s="15">
        <f t="shared" si="1"/>
        <v>0.95037059087494857</v>
      </c>
    </row>
    <row r="14" spans="1:12" x14ac:dyDescent="0.2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2">
      <c r="A15" s="4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2" x14ac:dyDescent="0.2">
      <c r="A16" s="2" t="s">
        <v>34</v>
      </c>
    </row>
    <row r="18" spans="1:12" x14ac:dyDescent="0.2">
      <c r="A18" s="3"/>
      <c r="B18" s="8" t="s">
        <v>0</v>
      </c>
      <c r="C18" s="8" t="s">
        <v>1</v>
      </c>
      <c r="D18" s="8" t="s">
        <v>3</v>
      </c>
      <c r="E18" s="8" t="s">
        <v>4</v>
      </c>
      <c r="F18" s="8" t="s">
        <v>6</v>
      </c>
      <c r="G18" s="8" t="s">
        <v>7</v>
      </c>
      <c r="H18" s="8" t="s">
        <v>8</v>
      </c>
      <c r="I18" s="8" t="s">
        <v>9</v>
      </c>
      <c r="J18" s="8" t="s">
        <v>12</v>
      </c>
      <c r="K18" s="8" t="s">
        <v>14</v>
      </c>
      <c r="L18" s="8" t="s">
        <v>15</v>
      </c>
    </row>
    <row r="19" spans="1:12" x14ac:dyDescent="0.2">
      <c r="A19" s="3" t="s">
        <v>17</v>
      </c>
      <c r="B19" s="16">
        <v>0.30770992340480702</v>
      </c>
      <c r="C19" s="16">
        <v>-0.19586056766464999</v>
      </c>
      <c r="D19" s="16">
        <v>0.35468455395472898</v>
      </c>
      <c r="E19" s="16">
        <v>0.200850498091077</v>
      </c>
      <c r="F19" s="16">
        <v>0.47784447633875798</v>
      </c>
      <c r="G19" s="16">
        <v>8.4933574936716105E-2</v>
      </c>
      <c r="H19" s="16">
        <v>0.33102217104182902</v>
      </c>
      <c r="I19" s="16">
        <v>0.230448921378274</v>
      </c>
      <c r="J19" s="16">
        <v>0.22167499707076899</v>
      </c>
      <c r="K19" s="16">
        <v>0.92962325151523995</v>
      </c>
      <c r="L19" s="16">
        <v>7.4084689028243805E-2</v>
      </c>
    </row>
    <row r="20" spans="1:12" x14ac:dyDescent="0.2">
      <c r="A20" s="3" t="s">
        <v>18</v>
      </c>
      <c r="B20" s="16">
        <v>0.70432214082223499</v>
      </c>
      <c r="C20" s="16">
        <v>9.4508957986939295E-3</v>
      </c>
      <c r="D20" s="16">
        <v>0.68151258663896197</v>
      </c>
      <c r="E20" s="16">
        <v>0.30211437695620103</v>
      </c>
      <c r="F20" s="16">
        <v>0.73830479307410501</v>
      </c>
      <c r="G20" s="16">
        <v>0.38952046584637701</v>
      </c>
      <c r="H20" s="16">
        <v>0.537944959291487</v>
      </c>
      <c r="I20" s="16">
        <v>0.116275587580544</v>
      </c>
      <c r="J20" s="16">
        <v>0.55594043781851099</v>
      </c>
      <c r="K20" s="16">
        <v>1.92960282326048</v>
      </c>
      <c r="L20" s="16">
        <v>0.44043676610577398</v>
      </c>
    </row>
    <row r="21" spans="1:12" x14ac:dyDescent="0.2">
      <c r="A21" s="3" t="s">
        <v>19</v>
      </c>
      <c r="B21" s="16">
        <v>0.56241183294972696</v>
      </c>
      <c r="C21" s="16">
        <v>8.56472882968565E-2</v>
      </c>
      <c r="D21" s="16">
        <v>0.58748646541096405</v>
      </c>
      <c r="E21" s="16">
        <v>0.35564305022086901</v>
      </c>
      <c r="F21" s="16">
        <v>0.737431200514582</v>
      </c>
      <c r="G21" s="16">
        <v>0.35179630689702401</v>
      </c>
      <c r="H21" s="16">
        <v>0.490099005063305</v>
      </c>
      <c r="I21" s="16">
        <v>0.41896383070362297</v>
      </c>
      <c r="J21" s="16">
        <v>0.49886168899288402</v>
      </c>
      <c r="K21" s="16">
        <v>0.91949648786306104</v>
      </c>
      <c r="L21" s="16">
        <v>0.84460141962634705</v>
      </c>
    </row>
    <row r="22" spans="1:12" x14ac:dyDescent="0.2">
      <c r="A22" s="3" t="s">
        <v>20</v>
      </c>
      <c r="B22" s="16">
        <v>0.42942926438178802</v>
      </c>
      <c r="C22" s="16">
        <v>-3.2920265855502902E-2</v>
      </c>
      <c r="D22" s="16">
        <v>0.79021477024397901</v>
      </c>
      <c r="E22" s="16">
        <v>0.12645611343180399</v>
      </c>
      <c r="F22" s="16">
        <v>0.46419137064100002</v>
      </c>
      <c r="G22" s="16">
        <v>0.55726652886990402</v>
      </c>
      <c r="H22" s="16">
        <v>0.56995881809659399</v>
      </c>
      <c r="I22" s="16">
        <v>7.00378666077551E-2</v>
      </c>
      <c r="J22" s="16">
        <v>0.48869169831694098</v>
      </c>
      <c r="K22" s="16">
        <v>1.41768754120975</v>
      </c>
      <c r="L22" s="16">
        <v>0.55810830163055003</v>
      </c>
    </row>
    <row r="23" spans="1:12" x14ac:dyDescent="0.2">
      <c r="A23" s="3" t="s">
        <v>30</v>
      </c>
      <c r="B23" s="16">
        <v>0.58838376837872797</v>
      </c>
      <c r="C23" s="16">
        <v>-6.7526235322846795E-2</v>
      </c>
      <c r="D23" s="16">
        <v>0.63698910181222901</v>
      </c>
      <c r="E23" s="16">
        <v>0.78915749191144002</v>
      </c>
      <c r="F23" s="16">
        <v>0.89729712205949697</v>
      </c>
      <c r="G23" s="16">
        <v>0.61436983954828905</v>
      </c>
      <c r="H23" s="16">
        <v>0.42862067267193898</v>
      </c>
      <c r="I23" s="16">
        <v>0.457124626303409</v>
      </c>
      <c r="J23" s="16">
        <v>0.499412125672275</v>
      </c>
      <c r="K23" s="16">
        <v>0.84029433161143596</v>
      </c>
      <c r="L23" s="16">
        <v>0.53882498893790398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DBFBB-FBD6-6544-B28E-A9E82BBB76E8}">
  <dimension ref="A1:L21"/>
  <sheetViews>
    <sheetView workbookViewId="0">
      <selection activeCell="F32" sqref="F32"/>
    </sheetView>
  </sheetViews>
  <sheetFormatPr baseColWidth="10" defaultRowHeight="16" x14ac:dyDescent="0.2"/>
  <sheetData>
    <row r="1" spans="1:12" x14ac:dyDescent="0.2">
      <c r="A1" s="17" t="s">
        <v>27</v>
      </c>
    </row>
    <row r="2" spans="1:12" x14ac:dyDescent="0.2">
      <c r="A2" s="4" t="s">
        <v>26</v>
      </c>
      <c r="B2" s="3"/>
      <c r="C2" s="4"/>
      <c r="D2" s="18"/>
      <c r="E2" s="18"/>
      <c r="F2" s="4"/>
      <c r="G2" s="4"/>
      <c r="H2" s="4"/>
      <c r="I2" s="4"/>
      <c r="J2" s="4"/>
      <c r="K2" s="4"/>
      <c r="L2" s="4"/>
    </row>
    <row r="3" spans="1:12" x14ac:dyDescent="0.2">
      <c r="A3" s="3"/>
      <c r="B3" s="4"/>
      <c r="C3" s="4"/>
      <c r="D3" s="4"/>
      <c r="E3" s="4"/>
      <c r="F3" s="4"/>
      <c r="G3" s="4"/>
      <c r="H3" s="6"/>
      <c r="I3" s="4"/>
      <c r="J3" s="4"/>
      <c r="K3" s="4"/>
      <c r="L3" s="4"/>
    </row>
    <row r="4" spans="1:12" x14ac:dyDescent="0.2">
      <c r="A4" s="2" t="s">
        <v>35</v>
      </c>
      <c r="B4" s="4"/>
      <c r="C4" s="4"/>
      <c r="D4" s="1"/>
      <c r="E4" s="4"/>
      <c r="F4" s="4"/>
      <c r="G4" s="4"/>
      <c r="H4" s="4"/>
      <c r="I4" s="4"/>
      <c r="J4" s="4"/>
      <c r="K4" s="4"/>
      <c r="L4" s="4"/>
    </row>
    <row r="5" spans="1:12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2">
      <c r="A6" s="3"/>
      <c r="B6" s="8" t="s">
        <v>0</v>
      </c>
      <c r="C6" s="8" t="s">
        <v>1</v>
      </c>
      <c r="D6" s="8" t="s">
        <v>3</v>
      </c>
      <c r="E6" s="8" t="s">
        <v>4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12</v>
      </c>
      <c r="K6" s="8" t="s">
        <v>14</v>
      </c>
      <c r="L6" s="8" t="s">
        <v>15</v>
      </c>
    </row>
    <row r="7" spans="1:12" x14ac:dyDescent="0.2">
      <c r="A7" s="3" t="s">
        <v>18</v>
      </c>
      <c r="B7" s="16">
        <v>2.2040000000000002</v>
      </c>
      <c r="C7" s="16">
        <v>0.93700000000000006</v>
      </c>
      <c r="D7" s="16">
        <v>2.0369999999999999</v>
      </c>
      <c r="E7" s="16">
        <v>0.77800000000000002</v>
      </c>
      <c r="F7" s="16">
        <v>1.2909999999999999</v>
      </c>
      <c r="G7" s="16">
        <v>1.143</v>
      </c>
      <c r="H7" s="16">
        <v>1.897</v>
      </c>
      <c r="I7" s="16">
        <v>2.2930000000000001</v>
      </c>
      <c r="J7" s="16">
        <v>1.3089999999999999</v>
      </c>
      <c r="K7" s="16">
        <v>21.073</v>
      </c>
      <c r="L7" s="16">
        <v>0.53900000000000003</v>
      </c>
    </row>
    <row r="8" spans="1:12" x14ac:dyDescent="0.2">
      <c r="A8" s="3" t="s">
        <v>19</v>
      </c>
      <c r="B8" s="16">
        <v>2.105</v>
      </c>
      <c r="C8" s="16">
        <v>1.008</v>
      </c>
      <c r="D8" s="16">
        <v>1.25</v>
      </c>
      <c r="E8" s="16">
        <v>0.39700000000000002</v>
      </c>
      <c r="F8" s="16">
        <v>1.2989999999999999</v>
      </c>
      <c r="G8" s="16">
        <v>1.272</v>
      </c>
      <c r="H8" s="16">
        <v>2.004</v>
      </c>
      <c r="I8" s="16">
        <v>0.44</v>
      </c>
      <c r="J8" s="16">
        <v>1.0680000000000001</v>
      </c>
      <c r="K8" s="16">
        <v>3.0680000000000001</v>
      </c>
      <c r="L8" s="16">
        <v>5.1150000000000002</v>
      </c>
    </row>
    <row r="9" spans="1:12" x14ac:dyDescent="0.2">
      <c r="A9" s="3" t="s">
        <v>20</v>
      </c>
      <c r="B9" s="16">
        <v>2.3690000000000002</v>
      </c>
      <c r="C9" s="16">
        <v>1.2569999999999999</v>
      </c>
      <c r="D9" s="16">
        <v>3.0859999999999999</v>
      </c>
      <c r="E9" s="16">
        <v>1.7210000000000001</v>
      </c>
      <c r="F9" s="16">
        <v>1.8939999999999999</v>
      </c>
      <c r="G9" s="16">
        <v>3.2490000000000001</v>
      </c>
      <c r="H9" s="16">
        <v>1.333</v>
      </c>
      <c r="I9" s="16">
        <v>2.1520000000000001</v>
      </c>
      <c r="J9" s="16">
        <v>2.181</v>
      </c>
      <c r="K9" s="16">
        <v>1.585</v>
      </c>
      <c r="L9" s="16">
        <v>0.22700000000000001</v>
      </c>
    </row>
    <row r="10" spans="1:12" x14ac:dyDescent="0.2">
      <c r="A10" s="3" t="s">
        <v>30</v>
      </c>
      <c r="B10" s="16">
        <v>2.0579999999999998</v>
      </c>
      <c r="C10" s="16">
        <v>1.026</v>
      </c>
      <c r="D10" s="16">
        <v>1.397</v>
      </c>
      <c r="E10" s="16">
        <v>4.0090000000000003</v>
      </c>
      <c r="F10" s="16">
        <v>5.1609999999999996</v>
      </c>
      <c r="G10" s="16">
        <v>2.3540000000000001</v>
      </c>
      <c r="H10" s="16">
        <v>2.226</v>
      </c>
      <c r="I10" s="16">
        <v>0.99199999999999999</v>
      </c>
      <c r="J10" s="16">
        <v>1.9419999999999999</v>
      </c>
      <c r="K10" s="16">
        <v>2.2120000000000002</v>
      </c>
      <c r="L10" s="16">
        <v>1.036</v>
      </c>
    </row>
    <row r="11" spans="1:12" x14ac:dyDescent="0.2">
      <c r="A11" s="10" t="s">
        <v>21</v>
      </c>
      <c r="B11" s="11">
        <f t="shared" ref="B11:L11" si="0">AVERAGE(B7:B10)</f>
        <v>2.1840000000000002</v>
      </c>
      <c r="C11" s="11">
        <f t="shared" si="0"/>
        <v>1.0569999999999999</v>
      </c>
      <c r="D11" s="11">
        <f t="shared" si="0"/>
        <v>1.9424999999999999</v>
      </c>
      <c r="E11" s="11">
        <f t="shared" si="0"/>
        <v>1.7262500000000001</v>
      </c>
      <c r="F11" s="11">
        <f t="shared" si="0"/>
        <v>2.4112499999999999</v>
      </c>
      <c r="G11" s="11">
        <f t="shared" si="0"/>
        <v>2.0045000000000002</v>
      </c>
      <c r="H11" s="11">
        <f t="shared" si="0"/>
        <v>1.865</v>
      </c>
      <c r="I11" s="11">
        <f t="shared" si="0"/>
        <v>1.4692499999999999</v>
      </c>
      <c r="J11" s="11">
        <f t="shared" si="0"/>
        <v>1.625</v>
      </c>
      <c r="K11" s="11">
        <f t="shared" si="0"/>
        <v>6.9845000000000006</v>
      </c>
      <c r="L11" s="12">
        <f t="shared" si="0"/>
        <v>1.72925</v>
      </c>
    </row>
    <row r="12" spans="1:12" x14ac:dyDescent="0.2">
      <c r="A12" s="13" t="s">
        <v>16</v>
      </c>
      <c r="B12" s="14">
        <f t="shared" ref="B12:L12" si="1">STDEV(B7:B10)/SQRT(4)</f>
        <v>6.8764089465359834E-2</v>
      </c>
      <c r="C12" s="14">
        <f t="shared" si="1"/>
        <v>6.9379391752883116E-2</v>
      </c>
      <c r="D12" s="14">
        <f t="shared" si="1"/>
        <v>0.41769695952927416</v>
      </c>
      <c r="E12" s="14">
        <f t="shared" si="1"/>
        <v>0.8101984710550868</v>
      </c>
      <c r="F12" s="14">
        <f t="shared" si="1"/>
        <v>0.92739477165875772</v>
      </c>
      <c r="G12" s="14">
        <f t="shared" si="1"/>
        <v>0.49578800913293547</v>
      </c>
      <c r="H12" s="14">
        <f t="shared" si="1"/>
        <v>0.19010742577115014</v>
      </c>
      <c r="I12" s="14">
        <f t="shared" si="1"/>
        <v>0.45016985220395811</v>
      </c>
      <c r="J12" s="14">
        <f t="shared" si="1"/>
        <v>0.26136341238462074</v>
      </c>
      <c r="K12" s="14">
        <f t="shared" si="1"/>
        <v>4.7059905174150103</v>
      </c>
      <c r="L12" s="15">
        <f t="shared" si="1"/>
        <v>1.140809243110638</v>
      </c>
    </row>
    <row r="13" spans="1:12" x14ac:dyDescent="0.2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2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x14ac:dyDescent="0.2">
      <c r="A15" s="2" t="s">
        <v>34</v>
      </c>
    </row>
    <row r="17" spans="1:12" x14ac:dyDescent="0.2">
      <c r="A17" s="3"/>
      <c r="B17" s="8" t="s">
        <v>0</v>
      </c>
      <c r="C17" s="8" t="s">
        <v>1</v>
      </c>
      <c r="D17" s="8" t="s">
        <v>3</v>
      </c>
      <c r="E17" s="8" t="s">
        <v>4</v>
      </c>
      <c r="F17" s="8" t="s">
        <v>6</v>
      </c>
      <c r="G17" s="8" t="s">
        <v>7</v>
      </c>
      <c r="H17" s="8" t="s">
        <v>8</v>
      </c>
      <c r="I17" s="8" t="s">
        <v>9</v>
      </c>
      <c r="J17" s="8" t="s">
        <v>12</v>
      </c>
      <c r="K17" s="8" t="s">
        <v>14</v>
      </c>
      <c r="L17" s="8" t="s">
        <v>15</v>
      </c>
    </row>
    <row r="18" spans="1:12" x14ac:dyDescent="0.2">
      <c r="A18" s="3" t="s">
        <v>18</v>
      </c>
      <c r="B18" s="16">
        <v>0.34321159017974701</v>
      </c>
      <c r="C18" s="16">
        <v>-2.8260409112221701E-2</v>
      </c>
      <c r="D18" s="16">
        <v>0.30899102900016401</v>
      </c>
      <c r="E18" s="16">
        <v>-0.109020403010311</v>
      </c>
      <c r="F18" s="16">
        <v>0.11092624226642001</v>
      </c>
      <c r="G18" s="16">
        <v>5.80462303952817E-2</v>
      </c>
      <c r="H18" s="16">
        <v>0.27806733088866298</v>
      </c>
      <c r="I18" s="16">
        <v>0.36040405472993903</v>
      </c>
      <c r="J18" s="16">
        <v>0.116939646550756</v>
      </c>
      <c r="K18" s="16">
        <v>1.3237263671553501</v>
      </c>
      <c r="L18" s="16">
        <v>-0.26841123481326101</v>
      </c>
    </row>
    <row r="19" spans="1:12" x14ac:dyDescent="0.2">
      <c r="A19" s="3" t="s">
        <v>19</v>
      </c>
      <c r="B19" s="16">
        <v>0.32325210017168698</v>
      </c>
      <c r="C19" s="16">
        <v>3.4605321095064899E-3</v>
      </c>
      <c r="D19" s="16">
        <v>9.6910013008056406E-2</v>
      </c>
      <c r="E19" s="16">
        <v>-0.40120949323688498</v>
      </c>
      <c r="F19" s="16">
        <v>0.11360915107302801</v>
      </c>
      <c r="G19" s="16">
        <v>0.10448711131239501</v>
      </c>
      <c r="H19" s="16">
        <v>0.30189771719520803</v>
      </c>
      <c r="I19" s="16">
        <v>-0.35654732351381302</v>
      </c>
      <c r="J19" s="16">
        <v>2.8571252692537599E-2</v>
      </c>
      <c r="K19" s="16">
        <v>0.48685535527694301</v>
      </c>
      <c r="L19" s="16">
        <v>0.70884563804817902</v>
      </c>
    </row>
    <row r="20" spans="1:12" x14ac:dyDescent="0.2">
      <c r="A20" s="3" t="s">
        <v>20</v>
      </c>
      <c r="B20" s="16">
        <v>0.37456506072276502</v>
      </c>
      <c r="C20" s="16">
        <v>9.9335277685957707E-2</v>
      </c>
      <c r="D20" s="16">
        <v>0.48939592172712898</v>
      </c>
      <c r="E20" s="16">
        <v>0.23578087032756001</v>
      </c>
      <c r="F20" s="16">
        <v>0.277379974667255</v>
      </c>
      <c r="G20" s="16">
        <v>0.51174971134498304</v>
      </c>
      <c r="H20" s="16">
        <v>0.124830149413859</v>
      </c>
      <c r="I20" s="16">
        <v>0.33284226699435199</v>
      </c>
      <c r="J20" s="16">
        <v>0.33865566557870003</v>
      </c>
      <c r="K20" s="16">
        <v>0.20002926655377001</v>
      </c>
      <c r="L20" s="16">
        <v>-0.64397414280687704</v>
      </c>
    </row>
    <row r="21" spans="1:12" x14ac:dyDescent="0.2">
      <c r="A21" s="3" t="s">
        <v>30</v>
      </c>
      <c r="B21" s="16">
        <v>0.31344537042641402</v>
      </c>
      <c r="C21" s="16">
        <v>1.1147360775797499E-2</v>
      </c>
      <c r="D21" s="16">
        <v>0.145196406114182</v>
      </c>
      <c r="E21" s="16">
        <v>0.60303605625052203</v>
      </c>
      <c r="F21" s="16">
        <v>0.71273385906995201</v>
      </c>
      <c r="G21" s="16">
        <v>0.371806458507416</v>
      </c>
      <c r="H21" s="16">
        <v>0.34752515999868899</v>
      </c>
      <c r="I21" s="16">
        <v>-3.4883278458213499E-3</v>
      </c>
      <c r="J21" s="16">
        <v>0.28824922557198601</v>
      </c>
      <c r="K21" s="16">
        <v>0.34478512263266098</v>
      </c>
      <c r="L21" s="16">
        <v>1.53597554092142E-2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3 - figure supplement 2A</vt:lpstr>
      <vt:lpstr>Figure 3 - figure supplement 2B</vt:lpstr>
      <vt:lpstr>Figure 3 - figure supplement 2C</vt:lpstr>
      <vt:lpstr>Figure 3 - figure supplement 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2021-10-25T12:36:02Z</dcterms:modified>
</cp:coreProperties>
</file>