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n.gilley/WORK FOLDER/LAB WORK/My papers/hSARM1 ALS variants/eLife submission/FINAL files for resubmission/NEW Source data/"/>
    </mc:Choice>
  </mc:AlternateContent>
  <xr:revisionPtr revIDLastSave="0" documentId="13_ncr:1_{BC03FC18-3DB4-CD4C-ABC4-3C524ECC48B3}" xr6:coauthVersionLast="47" xr6:coauthVersionMax="47" xr10:uidLastSave="{00000000-0000-0000-0000-000000000000}"/>
  <bookViews>
    <workbookView xWindow="2360" yWindow="460" windowWidth="28980" windowHeight="19700" xr2:uid="{C9414B5B-7C21-7542-9A02-BC0E98D2F997}"/>
  </bookViews>
  <sheets>
    <sheet name="Figure 5A" sheetId="1" r:id="rId1"/>
    <sheet name="Figure 5D" sheetId="2" r:id="rId2"/>
    <sheet name="Figure 5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" i="3" l="1"/>
  <c r="L10" i="3"/>
  <c r="G10" i="3"/>
  <c r="F10" i="3"/>
  <c r="M9" i="3"/>
  <c r="L9" i="3"/>
  <c r="G9" i="3"/>
  <c r="F9" i="3"/>
  <c r="M8" i="3"/>
  <c r="L8" i="3"/>
  <c r="G8" i="3"/>
  <c r="F8" i="3"/>
  <c r="D13" i="2"/>
  <c r="C13" i="2"/>
  <c r="B13" i="2"/>
  <c r="D12" i="2"/>
  <c r="C12" i="2"/>
  <c r="B12" i="2"/>
  <c r="F13" i="1"/>
  <c r="E13" i="1"/>
  <c r="D13" i="1"/>
  <c r="C13" i="1"/>
  <c r="B12" i="1"/>
  <c r="B13" i="1"/>
  <c r="C12" i="1"/>
  <c r="F12" i="1"/>
  <c r="E12" i="1"/>
  <c r="D12" i="1"/>
</calcChain>
</file>

<file path=xl/sharedStrings.xml><?xml version="1.0" encoding="utf-8"?>
<sst xmlns="http://schemas.openxmlformats.org/spreadsheetml/2006/main" count="71" uniqueCount="24">
  <si>
    <t>SEM</t>
  </si>
  <si>
    <t>Mean</t>
  </si>
  <si>
    <t>NAD (proportion of empty vector)</t>
  </si>
  <si>
    <t>Original values plotted on graph</t>
  </si>
  <si>
    <t>Figure 5A source data</t>
  </si>
  <si>
    <t>log10 transformed values used for one-way ANOVA (matched data) with Tukey's correction</t>
  </si>
  <si>
    <t>constitutive NADase (25 µM NAD)</t>
  </si>
  <si>
    <t>prep 1</t>
  </si>
  <si>
    <t>prep 2</t>
  </si>
  <si>
    <t>prep 3</t>
  </si>
  <si>
    <t>prep 4</t>
  </si>
  <si>
    <t>WT-HA</t>
  </si>
  <si>
    <t>WT-Flag + WT-HA</t>
  </si>
  <si>
    <t>WT-Flag</t>
  </si>
  <si>
    <t>25 µM NAD</t>
  </si>
  <si>
    <t>25 µM NAD + 50 µM NMN</t>
  </si>
  <si>
    <t>log10 transformed values used for multiple paired t tests of rates ±NMN for each variant with FDR correction</t>
  </si>
  <si>
    <t>Figure 5E source data</t>
  </si>
  <si>
    <t>constitutive versus 50 µM NMN-induced NADase (basal as in 5D, matched to 50 µM values)</t>
  </si>
  <si>
    <t>Δ229-235-Flag + WT-Flag</t>
  </si>
  <si>
    <t>Δ229-235-Flag</t>
  </si>
  <si>
    <t>Figure 5D source data</t>
  </si>
  <si>
    <t>Δ229-235-Flag + WT-HA</t>
  </si>
  <si>
    <t>Prep 2 and prep 3 here correspond to prep 3 and prep 4 in Figure 3B with Δ229-235-Flag + WT-Flag here, and SAM-TIR in Figure 3B, being compared to the same WT(-Flag) and Δ229-235(-Flag) assays in parallel.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</si>
</sst>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left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5" fillId="0" borderId="4" xfId="0" applyFont="1" applyBorder="1" applyAlignment="1">
      <alignment horizontal="left"/>
    </xf>
    <xf numFmtId="164" fontId="5" fillId="0" borderId="5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33E57-F19F-A84D-A9FF-3B6197522B6A}">
  <dimension ref="A1:F23"/>
  <sheetViews>
    <sheetView tabSelected="1" topLeftCell="A2" workbookViewId="0">
      <selection activeCell="C34" sqref="C34"/>
    </sheetView>
  </sheetViews>
  <sheetFormatPr baseColWidth="10" defaultRowHeight="15" x14ac:dyDescent="0.2"/>
  <cols>
    <col min="1" max="1" width="8.1640625" style="1" customWidth="1"/>
    <col min="2" max="6" width="21" style="1" customWidth="1"/>
    <col min="7" max="16384" width="10.83203125" style="1"/>
  </cols>
  <sheetData>
    <row r="1" spans="1:6" x14ac:dyDescent="0.2">
      <c r="A1" s="2" t="s">
        <v>4</v>
      </c>
      <c r="B1" s="2"/>
    </row>
    <row r="2" spans="1:6" x14ac:dyDescent="0.2">
      <c r="A2" s="1" t="s">
        <v>2</v>
      </c>
      <c r="B2" s="2"/>
    </row>
    <row r="3" spans="1:6" x14ac:dyDescent="0.2">
      <c r="A3" s="2"/>
    </row>
    <row r="4" spans="1:6" s="2" customFormat="1" x14ac:dyDescent="0.2">
      <c r="A4" s="2" t="s">
        <v>3</v>
      </c>
      <c r="B4" s="1"/>
      <c r="C4" s="1"/>
      <c r="D4" s="1"/>
      <c r="E4" s="1"/>
      <c r="F4" s="1"/>
    </row>
    <row r="5" spans="1:6" s="2" customFormat="1" x14ac:dyDescent="0.2">
      <c r="B5" s="1"/>
      <c r="C5" s="1"/>
      <c r="D5" s="1"/>
      <c r="E5" s="1"/>
      <c r="F5" s="1"/>
    </row>
    <row r="6" spans="1:6" s="2" customFormat="1" x14ac:dyDescent="0.2">
      <c r="B6" s="3" t="s">
        <v>20</v>
      </c>
      <c r="C6" s="3" t="s">
        <v>22</v>
      </c>
      <c r="D6" s="3" t="s">
        <v>11</v>
      </c>
      <c r="E6" s="3" t="s">
        <v>12</v>
      </c>
      <c r="F6" s="3" t="s">
        <v>13</v>
      </c>
    </row>
    <row r="7" spans="1:6" x14ac:dyDescent="0.2">
      <c r="B7" s="4">
        <v>0.16600000000000001</v>
      </c>
      <c r="C7" s="4">
        <v>0.23699999999999999</v>
      </c>
      <c r="D7" s="4">
        <v>0.59399999999999997</v>
      </c>
      <c r="E7" s="4">
        <v>0.60399999999999998</v>
      </c>
      <c r="F7" s="4">
        <v>0.68200000000000005</v>
      </c>
    </row>
    <row r="8" spans="1:6" x14ac:dyDescent="0.2">
      <c r="B8" s="4">
        <v>0.27100000000000002</v>
      </c>
      <c r="C8" s="4">
        <v>0.26100000000000001</v>
      </c>
      <c r="D8" s="4">
        <v>0.70499999999999996</v>
      </c>
      <c r="E8" s="4">
        <v>0.73199999999999998</v>
      </c>
      <c r="F8" s="4">
        <v>0.77500000000000002</v>
      </c>
    </row>
    <row r="9" spans="1:6" x14ac:dyDescent="0.2">
      <c r="B9" s="4">
        <v>0.189</v>
      </c>
      <c r="C9" s="4">
        <v>0.22500000000000001</v>
      </c>
      <c r="D9" s="4">
        <v>0.46500000000000002</v>
      </c>
      <c r="E9" s="4">
        <v>0.61799999999999999</v>
      </c>
      <c r="F9" s="4">
        <v>0.434</v>
      </c>
    </row>
    <row r="10" spans="1:6" x14ac:dyDescent="0.2">
      <c r="B10" s="4">
        <v>0.25900000000000001</v>
      </c>
      <c r="C10" s="4">
        <v>0.3</v>
      </c>
      <c r="D10" s="4">
        <v>0.624</v>
      </c>
      <c r="E10" s="4">
        <v>0.75700000000000001</v>
      </c>
      <c r="F10" s="4">
        <v>0.67900000000000005</v>
      </c>
    </row>
    <row r="11" spans="1:6" x14ac:dyDescent="0.2">
      <c r="B11" s="4">
        <v>0.27</v>
      </c>
      <c r="C11" s="4">
        <v>0.311</v>
      </c>
      <c r="D11" s="4">
        <v>0.63</v>
      </c>
      <c r="E11" s="4">
        <v>0.76100000000000001</v>
      </c>
      <c r="F11" s="4">
        <v>0.68400000000000005</v>
      </c>
    </row>
    <row r="12" spans="1:6" x14ac:dyDescent="0.2">
      <c r="A12" s="5" t="s">
        <v>1</v>
      </c>
      <c r="B12" s="6">
        <f>AVERAGE(B7:B11)</f>
        <v>0.23100000000000004</v>
      </c>
      <c r="C12" s="6">
        <f>AVERAGE(C7:C11)</f>
        <v>0.26679999999999998</v>
      </c>
      <c r="D12" s="6">
        <f>AVERAGE(D7:D11)</f>
        <v>0.60359999999999991</v>
      </c>
      <c r="E12" s="6">
        <f>AVERAGE(E7:E11)</f>
        <v>0.69440000000000002</v>
      </c>
      <c r="F12" s="7">
        <f>AVERAGE(F7:F11)</f>
        <v>0.65080000000000005</v>
      </c>
    </row>
    <row r="13" spans="1:6" x14ac:dyDescent="0.2">
      <c r="A13" s="8" t="s">
        <v>0</v>
      </c>
      <c r="B13" s="9">
        <f>STDEV(B7:B11)/SQRT(5)</f>
        <v>2.2241852440837633E-2</v>
      </c>
      <c r="C13" s="9">
        <f>STDEV(C7:C11)/SQRT(5)</f>
        <v>1.6918628786045407E-2</v>
      </c>
      <c r="D13" s="9">
        <f>STDEV(D7:D11)/SQRT(5)</f>
        <v>3.9177289339616193E-2</v>
      </c>
      <c r="E13" s="9">
        <f>STDEV(E7:E11)/SQRT(5)</f>
        <v>3.4479849187605216E-2</v>
      </c>
      <c r="F13" s="10">
        <f>STDEV(F7:F11)/SQRT(5)</f>
        <v>5.7139653481623372E-2</v>
      </c>
    </row>
    <row r="14" spans="1:6" x14ac:dyDescent="0.2">
      <c r="B14" s="11"/>
      <c r="C14" s="11"/>
      <c r="D14" s="11"/>
      <c r="E14" s="11"/>
      <c r="F14" s="11"/>
    </row>
    <row r="15" spans="1:6" x14ac:dyDescent="0.2">
      <c r="B15" s="11"/>
      <c r="C15" s="11"/>
      <c r="D15" s="11"/>
      <c r="E15" s="11"/>
      <c r="F15" s="11"/>
    </row>
    <row r="16" spans="1:6" x14ac:dyDescent="0.2">
      <c r="A16" s="13" t="s">
        <v>5</v>
      </c>
      <c r="B16" s="11"/>
      <c r="C16" s="11"/>
      <c r="D16" s="11"/>
      <c r="E16" s="11"/>
      <c r="F16" s="11"/>
    </row>
    <row r="17" spans="1:6" x14ac:dyDescent="0.2">
      <c r="A17" s="12"/>
      <c r="B17" s="11"/>
      <c r="C17" s="11"/>
      <c r="D17" s="11"/>
      <c r="E17" s="11"/>
      <c r="F17" s="11"/>
    </row>
    <row r="18" spans="1:6" x14ac:dyDescent="0.2">
      <c r="A18" s="2"/>
      <c r="B18" s="3" t="s">
        <v>20</v>
      </c>
      <c r="C18" s="3" t="s">
        <v>22</v>
      </c>
      <c r="D18" s="3" t="s">
        <v>11</v>
      </c>
      <c r="E18" s="3" t="s">
        <v>12</v>
      </c>
      <c r="F18" s="3" t="s">
        <v>13</v>
      </c>
    </row>
    <row r="19" spans="1:6" x14ac:dyDescent="0.2">
      <c r="B19" s="4">
        <v>-0.77989191195994501</v>
      </c>
      <c r="C19" s="4">
        <v>-0.62525165398989602</v>
      </c>
      <c r="D19" s="4">
        <v>-0.226213555018806</v>
      </c>
      <c r="E19" s="4">
        <v>-0.21896306137886801</v>
      </c>
      <c r="F19" s="4">
        <v>-0.166215625343521</v>
      </c>
    </row>
    <row r="20" spans="1:6" x14ac:dyDescent="0.2">
      <c r="B20" s="4">
        <v>-0.56703070912559395</v>
      </c>
      <c r="C20" s="4">
        <v>-0.58335949266171905</v>
      </c>
      <c r="D20" s="4">
        <v>-0.15181088300860099</v>
      </c>
      <c r="E20" s="4">
        <v>-0.135488918941608</v>
      </c>
      <c r="F20" s="4">
        <v>-0.11069829749369001</v>
      </c>
    </row>
    <row r="21" spans="1:6" x14ac:dyDescent="0.2">
      <c r="B21" s="4">
        <v>-0.72353819582675605</v>
      </c>
      <c r="C21" s="4">
        <v>-0.64781748188863797</v>
      </c>
      <c r="D21" s="4">
        <v>-0.33254704711004601</v>
      </c>
      <c r="E21" s="4">
        <v>-0.20901152491118399</v>
      </c>
      <c r="F21" s="4">
        <v>-0.36251027048748902</v>
      </c>
    </row>
    <row r="22" spans="1:6" x14ac:dyDescent="0.2">
      <c r="B22" s="4">
        <v>-0.58670023591874798</v>
      </c>
      <c r="C22" s="4">
        <v>-0.52287874528033795</v>
      </c>
      <c r="D22" s="4">
        <v>-0.204815410317576</v>
      </c>
      <c r="E22" s="4">
        <v>-0.12090412049992701</v>
      </c>
      <c r="F22" s="4">
        <v>-0.16813022571949801</v>
      </c>
    </row>
    <row r="23" spans="1:6" x14ac:dyDescent="0.2">
      <c r="B23" s="4">
        <v>-0.56863623584101297</v>
      </c>
      <c r="C23" s="4">
        <v>-0.50723961097316295</v>
      </c>
      <c r="D23" s="4">
        <v>-0.20065945054641801</v>
      </c>
      <c r="E23" s="4">
        <v>-0.118615343229427</v>
      </c>
      <c r="F23" s="4">
        <v>-0.16494389827988401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EC0A9-7EAC-2A4D-BE11-18107A7FE7ED}">
  <dimension ref="A1:D22"/>
  <sheetViews>
    <sheetView workbookViewId="0">
      <selection activeCell="A5" sqref="A5"/>
    </sheetView>
  </sheetViews>
  <sheetFormatPr baseColWidth="10" defaultRowHeight="16" x14ac:dyDescent="0.2"/>
  <cols>
    <col min="2" max="4" width="22.33203125" customWidth="1"/>
  </cols>
  <sheetData>
    <row r="1" spans="1:4" x14ac:dyDescent="0.2">
      <c r="A1" s="14" t="s">
        <v>21</v>
      </c>
      <c r="B1" s="15"/>
      <c r="C1" s="15"/>
      <c r="D1" s="16"/>
    </row>
    <row r="2" spans="1:4" x14ac:dyDescent="0.2">
      <c r="A2" s="15" t="s">
        <v>6</v>
      </c>
      <c r="B2" s="14"/>
      <c r="C2" s="15"/>
      <c r="D2" s="16"/>
    </row>
    <row r="3" spans="1:4" x14ac:dyDescent="0.2">
      <c r="A3" s="14"/>
      <c r="B3" s="15"/>
      <c r="C3" s="15"/>
      <c r="D3" s="15"/>
    </row>
    <row r="4" spans="1:4" x14ac:dyDescent="0.2">
      <c r="A4" s="13" t="s">
        <v>3</v>
      </c>
      <c r="B4" s="15"/>
      <c r="C4" s="15"/>
      <c r="D4" s="17"/>
    </row>
    <row r="5" spans="1:4" x14ac:dyDescent="0.2">
      <c r="A5" s="16" t="s">
        <v>23</v>
      </c>
      <c r="B5" s="15"/>
      <c r="C5" s="15"/>
      <c r="D5" s="17"/>
    </row>
    <row r="6" spans="1:4" x14ac:dyDescent="0.2">
      <c r="A6" s="13"/>
      <c r="B6" s="15"/>
      <c r="C6" s="15"/>
      <c r="D6" s="15"/>
    </row>
    <row r="7" spans="1:4" x14ac:dyDescent="0.2">
      <c r="A7" s="14"/>
      <c r="B7" s="3" t="s">
        <v>13</v>
      </c>
      <c r="C7" s="3" t="s">
        <v>19</v>
      </c>
      <c r="D7" s="3" t="s">
        <v>20</v>
      </c>
    </row>
    <row r="8" spans="1:4" x14ac:dyDescent="0.2">
      <c r="A8" s="14" t="s">
        <v>7</v>
      </c>
      <c r="B8" s="4">
        <v>0.60599999999999998</v>
      </c>
      <c r="C8" s="4">
        <v>10.095000000000001</v>
      </c>
      <c r="D8" s="4">
        <v>21.600999999999999</v>
      </c>
    </row>
    <row r="9" spans="1:4" x14ac:dyDescent="0.2">
      <c r="A9" s="14" t="s">
        <v>8</v>
      </c>
      <c r="B9" s="4">
        <v>1.1359999999999999</v>
      </c>
      <c r="C9" s="4">
        <v>11.872999999999999</v>
      </c>
      <c r="D9" s="4">
        <v>20.946999999999999</v>
      </c>
    </row>
    <row r="10" spans="1:4" x14ac:dyDescent="0.2">
      <c r="A10" s="14" t="s">
        <v>9</v>
      </c>
      <c r="B10" s="4">
        <v>1.421</v>
      </c>
      <c r="C10" s="4">
        <v>9.4130000000000003</v>
      </c>
      <c r="D10" s="4">
        <v>18.088000000000001</v>
      </c>
    </row>
    <row r="11" spans="1:4" x14ac:dyDescent="0.2">
      <c r="A11" s="14" t="s">
        <v>10</v>
      </c>
      <c r="B11" s="4">
        <v>0.85799999999999998</v>
      </c>
      <c r="C11" s="4">
        <v>10.765000000000001</v>
      </c>
      <c r="D11" s="4">
        <v>14.676</v>
      </c>
    </row>
    <row r="12" spans="1:4" x14ac:dyDescent="0.2">
      <c r="A12" s="18" t="s">
        <v>1</v>
      </c>
      <c r="B12" s="19">
        <f>AVERAGE(B8:B11)</f>
        <v>1.00525</v>
      </c>
      <c r="C12" s="19">
        <f>AVERAGE(C8:C11)</f>
        <v>10.5365</v>
      </c>
      <c r="D12" s="20">
        <f t="shared" ref="D12" si="0">AVERAGE(D8:D11)</f>
        <v>18.827999999999999</v>
      </c>
    </row>
    <row r="13" spans="1:4" x14ac:dyDescent="0.2">
      <c r="A13" s="21" t="s">
        <v>0</v>
      </c>
      <c r="B13" s="22">
        <f>STDEV(B8:B11)/SQRT(4)</f>
        <v>0.17583769741819688</v>
      </c>
      <c r="C13" s="22">
        <f>STDEV(C8:C11)/SQRT(4)</f>
        <v>0.52405621517797729</v>
      </c>
      <c r="D13" s="23">
        <f t="shared" ref="D13" si="1">STDEV(D8:D11)/SQRT(4)</f>
        <v>1.5802529860753318</v>
      </c>
    </row>
    <row r="14" spans="1:4" x14ac:dyDescent="0.2">
      <c r="A14" s="15"/>
      <c r="B14" s="24"/>
      <c r="C14" s="24"/>
      <c r="D14" s="24"/>
    </row>
    <row r="15" spans="1:4" x14ac:dyDescent="0.2">
      <c r="A15" s="15"/>
      <c r="B15" s="24"/>
      <c r="C15" s="24"/>
      <c r="D15" s="24"/>
    </row>
    <row r="16" spans="1:4" x14ac:dyDescent="0.2">
      <c r="A16" s="13" t="s">
        <v>5</v>
      </c>
      <c r="B16" s="24"/>
      <c r="C16" s="24"/>
      <c r="D16" s="24"/>
    </row>
    <row r="17" spans="1:4" x14ac:dyDescent="0.2">
      <c r="A17" s="13"/>
      <c r="B17" s="24"/>
      <c r="C17" s="24"/>
      <c r="D17" s="24"/>
    </row>
    <row r="18" spans="1:4" x14ac:dyDescent="0.2">
      <c r="A18" s="14"/>
      <c r="B18" s="3" t="s">
        <v>13</v>
      </c>
      <c r="C18" s="3" t="s">
        <v>19</v>
      </c>
      <c r="D18" s="3" t="s">
        <v>20</v>
      </c>
    </row>
    <row r="19" spans="1:4" x14ac:dyDescent="0.2">
      <c r="A19" s="14" t="s">
        <v>7</v>
      </c>
      <c r="B19" s="4">
        <v>-0.21752737583371401</v>
      </c>
      <c r="C19" s="4">
        <v>1.0041063232796601</v>
      </c>
      <c r="D19" s="4">
        <v>1.33447385691154</v>
      </c>
    </row>
    <row r="20" spans="1:4" x14ac:dyDescent="0.2">
      <c r="A20" s="14" t="s">
        <v>8</v>
      </c>
      <c r="B20" s="4">
        <v>5.5378331374999999E-2</v>
      </c>
      <c r="C20" s="4">
        <v>1.0745604678028999</v>
      </c>
      <c r="D20" s="4">
        <v>1.3211218327085299</v>
      </c>
    </row>
    <row r="21" spans="1:4" x14ac:dyDescent="0.2">
      <c r="A21" s="14" t="s">
        <v>9</v>
      </c>
      <c r="B21" s="4">
        <v>0.15259407792747001</v>
      </c>
      <c r="C21" s="4">
        <v>0.97372805868802703</v>
      </c>
      <c r="D21" s="4">
        <v>1.2573905493373001</v>
      </c>
    </row>
    <row r="22" spans="1:4" x14ac:dyDescent="0.2">
      <c r="A22" s="14" t="s">
        <v>10</v>
      </c>
      <c r="B22" s="4">
        <v>-6.6512712151294603E-2</v>
      </c>
      <c r="C22" s="4">
        <v>1.0320140341595101</v>
      </c>
      <c r="D22" s="4">
        <v>1.1666077030839099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C72C3-226F-B347-98DA-AC65F652A1E7}">
  <dimension ref="A1:M19"/>
  <sheetViews>
    <sheetView workbookViewId="0">
      <selection activeCell="E36" sqref="E36"/>
    </sheetView>
  </sheetViews>
  <sheetFormatPr baseColWidth="10" defaultRowHeight="16" x14ac:dyDescent="0.2"/>
  <cols>
    <col min="1" max="1" width="22.6640625" customWidth="1"/>
  </cols>
  <sheetData>
    <row r="1" spans="1:13" x14ac:dyDescent="0.2">
      <c r="A1" s="14" t="s">
        <v>17</v>
      </c>
      <c r="B1" s="15"/>
      <c r="C1" s="15"/>
      <c r="D1" s="16"/>
      <c r="E1" s="15"/>
      <c r="F1" s="15"/>
      <c r="G1" s="16"/>
      <c r="H1" s="15"/>
      <c r="I1" s="15"/>
      <c r="J1" s="15"/>
      <c r="K1" s="15"/>
      <c r="L1" s="15"/>
      <c r="M1" s="15"/>
    </row>
    <row r="2" spans="1:13" x14ac:dyDescent="0.2">
      <c r="A2" s="15" t="s">
        <v>18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x14ac:dyDescent="0.2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x14ac:dyDescent="0.2">
      <c r="A4" s="13" t="s">
        <v>3</v>
      </c>
      <c r="B4" s="15"/>
      <c r="C4" s="15"/>
      <c r="D4" s="17"/>
      <c r="E4" s="17"/>
      <c r="F4" s="25"/>
      <c r="G4" s="15"/>
      <c r="H4" s="15"/>
      <c r="I4" s="15"/>
      <c r="J4" s="15"/>
      <c r="K4" s="15"/>
      <c r="L4" s="14"/>
      <c r="M4" s="14"/>
    </row>
    <row r="5" spans="1:13" x14ac:dyDescent="0.2">
      <c r="A5" s="13"/>
      <c r="B5" s="15"/>
      <c r="C5" s="15"/>
      <c r="D5" s="15"/>
      <c r="E5" s="15"/>
      <c r="F5" s="15"/>
      <c r="G5" s="15"/>
      <c r="H5" s="15"/>
      <c r="I5" s="15"/>
      <c r="J5" s="15"/>
      <c r="K5" s="15"/>
      <c r="L5" s="26"/>
      <c r="M5" s="14"/>
    </row>
    <row r="6" spans="1:13" x14ac:dyDescent="0.2">
      <c r="A6" s="14"/>
      <c r="B6" s="36" t="s">
        <v>14</v>
      </c>
      <c r="C6" s="36"/>
      <c r="D6" s="36"/>
      <c r="E6" s="36"/>
      <c r="F6" s="13"/>
      <c r="G6" s="13"/>
      <c r="H6" s="37" t="s">
        <v>15</v>
      </c>
      <c r="I6" s="37"/>
      <c r="J6" s="37"/>
      <c r="K6" s="37"/>
      <c r="L6" s="13"/>
      <c r="M6" s="13"/>
    </row>
    <row r="7" spans="1:13" x14ac:dyDescent="0.2">
      <c r="A7" s="15"/>
      <c r="B7" s="27" t="s">
        <v>7</v>
      </c>
      <c r="C7" s="27" t="s">
        <v>8</v>
      </c>
      <c r="D7" s="27" t="s">
        <v>9</v>
      </c>
      <c r="E7" s="27" t="s">
        <v>10</v>
      </c>
      <c r="F7" s="28" t="s">
        <v>1</v>
      </c>
      <c r="G7" s="29" t="s">
        <v>0</v>
      </c>
      <c r="H7" s="27" t="s">
        <v>7</v>
      </c>
      <c r="I7" s="27" t="s">
        <v>8</v>
      </c>
      <c r="J7" s="27" t="s">
        <v>9</v>
      </c>
      <c r="K7" s="27" t="s">
        <v>10</v>
      </c>
      <c r="L7" s="28" t="s">
        <v>1</v>
      </c>
      <c r="M7" s="29" t="s">
        <v>0</v>
      </c>
    </row>
    <row r="8" spans="1:13" x14ac:dyDescent="0.2">
      <c r="A8" s="35" t="s">
        <v>13</v>
      </c>
      <c r="B8" s="4">
        <v>0.60599999999999998</v>
      </c>
      <c r="C8" s="4">
        <v>1.1359999999999999</v>
      </c>
      <c r="D8" s="4">
        <v>1.421</v>
      </c>
      <c r="E8" s="4">
        <v>0.85799999999999998</v>
      </c>
      <c r="F8" s="30">
        <f>AVERAGE(B8:E8)</f>
        <v>1.00525</v>
      </c>
      <c r="G8" s="31">
        <f>STDEV(B8:E8)/SQRT(4)</f>
        <v>0.17583769741819688</v>
      </c>
      <c r="H8" s="4">
        <v>1.669</v>
      </c>
      <c r="I8" s="4">
        <v>3.41</v>
      </c>
      <c r="J8" s="4">
        <v>5.45</v>
      </c>
      <c r="K8" s="4">
        <v>4.1399999999999997</v>
      </c>
      <c r="L8" s="30">
        <f>AVERAGE(H8:K8)</f>
        <v>3.6672500000000001</v>
      </c>
      <c r="M8" s="31">
        <f>STDEV(H8:K8)/SQRT(4)</f>
        <v>0.78850442558470601</v>
      </c>
    </row>
    <row r="9" spans="1:13" x14ac:dyDescent="0.2">
      <c r="A9" s="35" t="s">
        <v>19</v>
      </c>
      <c r="B9" s="4">
        <v>10.095000000000001</v>
      </c>
      <c r="C9" s="4">
        <v>11.872999999999999</v>
      </c>
      <c r="D9" s="4">
        <v>9.4130000000000003</v>
      </c>
      <c r="E9" s="4">
        <v>10.765000000000001</v>
      </c>
      <c r="F9" s="30">
        <f>AVERAGE(B9:E9)</f>
        <v>10.5365</v>
      </c>
      <c r="G9" s="31">
        <f>STDEV(B9:E9)/SQRT(4)</f>
        <v>0.52405621517797729</v>
      </c>
      <c r="H9" s="4">
        <v>6.9050000000000002</v>
      </c>
      <c r="I9" s="4">
        <v>15.864000000000001</v>
      </c>
      <c r="J9" s="4">
        <v>9.3629999999999995</v>
      </c>
      <c r="K9" s="4">
        <v>8.6140000000000008</v>
      </c>
      <c r="L9" s="30">
        <f>AVERAGE(H9:K9)</f>
        <v>10.186500000000002</v>
      </c>
      <c r="M9" s="31">
        <f>STDEV(H9:K9)/SQRT(4)</f>
        <v>1.9611467096233912</v>
      </c>
    </row>
    <row r="10" spans="1:13" x14ac:dyDescent="0.2">
      <c r="A10" s="35" t="s">
        <v>20</v>
      </c>
      <c r="B10" s="4">
        <v>21.600999999999999</v>
      </c>
      <c r="C10" s="4">
        <v>20.946999999999999</v>
      </c>
      <c r="D10" s="4">
        <v>18.088000000000001</v>
      </c>
      <c r="E10" s="4">
        <v>14.676</v>
      </c>
      <c r="F10" s="32">
        <f>AVERAGE(B10:E10)</f>
        <v>18.827999999999999</v>
      </c>
      <c r="G10" s="33">
        <f>STDEV(B10:E10)/SQRT(4)</f>
        <v>1.5802529860753318</v>
      </c>
      <c r="H10" s="4">
        <v>17.018999999999998</v>
      </c>
      <c r="I10" s="4">
        <v>20.007999999999999</v>
      </c>
      <c r="J10" s="4">
        <v>12.507</v>
      </c>
      <c r="K10" s="4">
        <v>11.909000000000001</v>
      </c>
      <c r="L10" s="32">
        <f>AVERAGE(H10:K10)</f>
        <v>15.360749999999999</v>
      </c>
      <c r="M10" s="33">
        <f>STDEV(H10:K10)/SQRT(4)</f>
        <v>1.9236508854692564</v>
      </c>
    </row>
    <row r="11" spans="1:13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24"/>
      <c r="M11" s="15"/>
    </row>
    <row r="12" spans="1:13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24"/>
      <c r="M12" s="15"/>
    </row>
    <row r="13" spans="1:13" x14ac:dyDescent="0.2">
      <c r="A13" s="13" t="s">
        <v>16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24"/>
      <c r="M13" s="15"/>
    </row>
    <row r="14" spans="1:13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</row>
    <row r="15" spans="1:13" x14ac:dyDescent="0.2">
      <c r="A15" s="14"/>
      <c r="B15" s="36" t="s">
        <v>14</v>
      </c>
      <c r="C15" s="36"/>
      <c r="D15" s="36"/>
      <c r="E15" s="36"/>
      <c r="F15" s="15"/>
      <c r="G15" s="15"/>
      <c r="H15" s="37" t="s">
        <v>15</v>
      </c>
      <c r="I15" s="37"/>
      <c r="J15" s="37"/>
      <c r="K15" s="37"/>
      <c r="L15" s="15"/>
      <c r="M15" s="15"/>
    </row>
    <row r="16" spans="1:13" x14ac:dyDescent="0.2">
      <c r="A16" s="15"/>
      <c r="B16" s="27" t="s">
        <v>7</v>
      </c>
      <c r="C16" s="27" t="s">
        <v>8</v>
      </c>
      <c r="D16" s="27" t="s">
        <v>9</v>
      </c>
      <c r="E16" s="27" t="s">
        <v>10</v>
      </c>
      <c r="F16" s="15"/>
      <c r="G16" s="15"/>
      <c r="H16" s="27" t="s">
        <v>7</v>
      </c>
      <c r="I16" s="27" t="s">
        <v>8</v>
      </c>
      <c r="J16" s="27" t="s">
        <v>9</v>
      </c>
      <c r="K16" s="27" t="s">
        <v>10</v>
      </c>
      <c r="L16" s="15"/>
      <c r="M16" s="15"/>
    </row>
    <row r="17" spans="1:13" x14ac:dyDescent="0.2">
      <c r="A17" s="35" t="s">
        <v>13</v>
      </c>
      <c r="B17" s="4">
        <v>-0.21752737583371401</v>
      </c>
      <c r="C17" s="4">
        <v>5.5378331374999999E-2</v>
      </c>
      <c r="D17" s="4">
        <v>0.15259407792747001</v>
      </c>
      <c r="E17" s="4">
        <v>-6.6512712151294603E-2</v>
      </c>
      <c r="F17" s="34"/>
      <c r="G17" s="34"/>
      <c r="H17" s="4">
        <v>0.222456336679247</v>
      </c>
      <c r="I17" s="4">
        <v>0.532754378992498</v>
      </c>
      <c r="J17" s="4">
        <v>0.736396502276642</v>
      </c>
      <c r="K17" s="4">
        <v>0.61700034112089897</v>
      </c>
      <c r="L17" s="15"/>
      <c r="M17" s="15"/>
    </row>
    <row r="18" spans="1:13" x14ac:dyDescent="0.2">
      <c r="A18" s="35" t="s">
        <v>19</v>
      </c>
      <c r="B18" s="4">
        <v>1.0041063232796601</v>
      </c>
      <c r="C18" s="4">
        <v>1.0745604678028999</v>
      </c>
      <c r="D18" s="4">
        <v>0.97372805868802703</v>
      </c>
      <c r="E18" s="4">
        <v>1.0320140341595101</v>
      </c>
      <c r="F18" s="34"/>
      <c r="G18" s="34"/>
      <c r="H18" s="4">
        <v>0.83916368291465004</v>
      </c>
      <c r="I18" s="4">
        <v>1.2004127011972501</v>
      </c>
      <c r="J18" s="4">
        <v>0.97141502338499497</v>
      </c>
      <c r="K18" s="4">
        <v>0.93520486742658104</v>
      </c>
      <c r="L18" s="15"/>
      <c r="M18" s="15"/>
    </row>
    <row r="19" spans="1:13" x14ac:dyDescent="0.2">
      <c r="A19" s="35" t="s">
        <v>20</v>
      </c>
      <c r="B19" s="4">
        <v>1.33447385691154</v>
      </c>
      <c r="C19" s="4">
        <v>1.3211218327085299</v>
      </c>
      <c r="D19" s="4">
        <v>1.2573905493373001</v>
      </c>
      <c r="E19" s="4">
        <v>1.1666077030839099</v>
      </c>
      <c r="F19" s="34"/>
      <c r="G19" s="34"/>
      <c r="H19" s="4">
        <v>1.2309340382843601</v>
      </c>
      <c r="I19" s="4">
        <v>1.3012036787224499</v>
      </c>
      <c r="J19" s="4">
        <v>1.0971531498459599</v>
      </c>
      <c r="K19" s="4">
        <v>1.0758752952598301</v>
      </c>
      <c r="L19" s="15"/>
      <c r="M19" s="15"/>
    </row>
  </sheetData>
  <mergeCells count="4">
    <mergeCell ref="B6:E6"/>
    <mergeCell ref="H6:K6"/>
    <mergeCell ref="B15:E15"/>
    <mergeCell ref="H15:K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5A</vt:lpstr>
      <vt:lpstr>Figure 5D</vt:lpstr>
      <vt:lpstr>Figure 5E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Gilley</dc:creator>
  <cp:lastModifiedBy>Jon Gilley</cp:lastModifiedBy>
  <dcterms:created xsi:type="dcterms:W3CDTF">2021-06-08T14:59:01Z</dcterms:created>
  <dcterms:modified xsi:type="dcterms:W3CDTF">2021-10-25T12:22:28Z</dcterms:modified>
</cp:coreProperties>
</file>