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lones 1 and 2" sheetId="1" r:id="rId1"/>
    <sheet name="clone3" sheetId="2" r:id="rId2"/>
  </sheets>
  <externalReferences>
    <externalReference r:id="rId5"/>
  </externalReference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<sst xmlns="http://schemas.openxmlformats.org/spreadsheetml/2006/main" count="88" uniqueCount="16">
  <si>
    <t>Ct(actin1)</t>
  </si>
  <si>
    <r>
      <t>D</t>
    </r>
    <r>
      <rPr>
        <sz val="10"/>
        <rFont val="Palatino"/>
        <family val="0"/>
      </rPr>
      <t>Ct(1)</t>
    </r>
  </si>
  <si>
    <r>
      <t>DD</t>
    </r>
    <r>
      <rPr>
        <sz val="10"/>
        <rFont val="Palatino"/>
        <family val="0"/>
      </rPr>
      <t>Ct(1)</t>
    </r>
  </si>
  <si>
    <t>Value</t>
  </si>
  <si>
    <t>Average</t>
  </si>
  <si>
    <t>StDev</t>
  </si>
  <si>
    <t>parent (average)</t>
  </si>
  <si>
    <t>parent</t>
  </si>
  <si>
    <t>WT1</t>
  </si>
  <si>
    <t>WT2</t>
  </si>
  <si>
    <t>KO1</t>
  </si>
  <si>
    <t>KO2</t>
  </si>
  <si>
    <t>Ct (ccz1 exon 12)</t>
  </si>
  <si>
    <t>Ct (ccz1 exon 4)</t>
  </si>
  <si>
    <t>WT3</t>
  </si>
  <si>
    <t>KO3</t>
  </si>
</sst>
</file>

<file path=xl/styles.xml><?xml version="1.0" encoding="utf-8"?>
<styleSheet xmlns="http://schemas.openxmlformats.org/spreadsheetml/2006/main">
  <numFmts count="1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0">
    <font>
      <sz val="10"/>
      <name val="Arial"/>
      <family val="0"/>
    </font>
    <font>
      <sz val="10"/>
      <name val="Symbol"/>
      <family val="1"/>
    </font>
    <font>
      <sz val="10"/>
      <name val="Palatino"/>
      <family val="0"/>
    </font>
    <font>
      <sz val="10"/>
      <name val="Opti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7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_01_25%20ccz1%20clones%20genotyping\MP_2019-01-28plate1%20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Sheet1"/>
      <sheetName val="Sheet2"/>
    </sheetNames>
    <sheetDataSet>
      <sheetData sheetId="1">
        <row r="8">
          <cell r="K8" t="str">
            <v>WT1</v>
          </cell>
          <cell r="L8">
            <v>1.000670364830784</v>
          </cell>
        </row>
        <row r="9">
          <cell r="K9" t="str">
            <v>WT2</v>
          </cell>
          <cell r="L9">
            <v>0.48677204576594363</v>
          </cell>
        </row>
        <row r="10">
          <cell r="K10" t="str">
            <v>WT3</v>
          </cell>
          <cell r="L10">
            <v>0.4046610664281891</v>
          </cell>
        </row>
        <row r="11">
          <cell r="K11" t="str">
            <v>WT4</v>
          </cell>
          <cell r="L11">
            <v>0.13360788417244882</v>
          </cell>
        </row>
        <row r="12">
          <cell r="K12" t="str">
            <v>KO1</v>
          </cell>
          <cell r="L12">
            <v>0.01703557530443043</v>
          </cell>
        </row>
        <row r="13">
          <cell r="K13" t="str">
            <v>KO2</v>
          </cell>
          <cell r="L13">
            <v>0.023487750114456345</v>
          </cell>
        </row>
        <row r="14">
          <cell r="K14" t="str">
            <v>KO4old</v>
          </cell>
          <cell r="L14">
            <v>0.005329233513271869</v>
          </cell>
        </row>
        <row r="19">
          <cell r="K19" t="str">
            <v>WT2</v>
          </cell>
          <cell r="L19">
            <v>1.0025954317543615</v>
          </cell>
        </row>
        <row r="20">
          <cell r="K20" t="str">
            <v>WT3</v>
          </cell>
          <cell r="L20">
            <v>0.8334729574935991</v>
          </cell>
        </row>
        <row r="21">
          <cell r="K21" t="str">
            <v>WT4</v>
          </cell>
          <cell r="L21">
            <v>0.2751897022083165</v>
          </cell>
        </row>
        <row r="22">
          <cell r="K22" t="str">
            <v>KO1</v>
          </cell>
          <cell r="L22">
            <v>0.03508786119928895</v>
          </cell>
        </row>
        <row r="23">
          <cell r="K23" t="str">
            <v>KO2</v>
          </cell>
          <cell r="L23">
            <v>0.04837728701098198</v>
          </cell>
        </row>
        <row r="24">
          <cell r="K24" t="str">
            <v>KO4old</v>
          </cell>
          <cell r="L24">
            <v>0.010976524271748651</v>
          </cell>
        </row>
        <row r="29">
          <cell r="K29" t="str">
            <v>WT3</v>
          </cell>
          <cell r="L29">
            <v>1.0059944672692218</v>
          </cell>
        </row>
        <row r="30">
          <cell r="K30" t="str">
            <v>WT4</v>
          </cell>
          <cell r="L30">
            <v>0.3321515297911238</v>
          </cell>
        </row>
        <row r="31">
          <cell r="K31" t="str">
            <v>KO1</v>
          </cell>
          <cell r="L31">
            <v>0.042350737258402514</v>
          </cell>
        </row>
        <row r="32">
          <cell r="K32" t="str">
            <v>KO2</v>
          </cell>
          <cell r="L32">
            <v>0.05839095634355577</v>
          </cell>
        </row>
        <row r="33">
          <cell r="K33" t="str">
            <v>KO4old</v>
          </cell>
          <cell r="L33">
            <v>0.013248567440546227</v>
          </cell>
        </row>
        <row r="38">
          <cell r="K38" t="str">
            <v>WT4</v>
          </cell>
          <cell r="L38">
            <v>1.0097290639533758</v>
          </cell>
        </row>
        <row r="39">
          <cell r="K39" t="str">
            <v>KO1</v>
          </cell>
          <cell r="L39">
            <v>0.1287447639231222</v>
          </cell>
        </row>
        <row r="40">
          <cell r="K40" t="str">
            <v>KO2</v>
          </cell>
          <cell r="L40">
            <v>0.17750647040282455</v>
          </cell>
        </row>
        <row r="41">
          <cell r="K41" t="str">
            <v>KO4old</v>
          </cell>
          <cell r="L41">
            <v>0.0402751828627086</v>
          </cell>
        </row>
      </sheetData>
      <sheetData sheetId="2">
        <row r="11">
          <cell r="K11" t="str">
            <v>WT1</v>
          </cell>
          <cell r="L11">
            <v>1.0013464118007611</v>
          </cell>
        </row>
        <row r="12">
          <cell r="K12" t="str">
            <v>WT2</v>
          </cell>
          <cell r="L12">
            <v>0.6378751890582959</v>
          </cell>
        </row>
        <row r="13">
          <cell r="K13" t="str">
            <v>WT3</v>
          </cell>
          <cell r="L13">
            <v>0.5090253630689645</v>
          </cell>
        </row>
        <row r="14">
          <cell r="K14" t="str">
            <v>WT4</v>
          </cell>
          <cell r="L14">
            <v>0.19530222881937975</v>
          </cell>
        </row>
        <row r="15">
          <cell r="K15" t="str">
            <v>KO1</v>
          </cell>
          <cell r="L15">
            <v>0.017509113633124008</v>
          </cell>
        </row>
        <row r="16">
          <cell r="K16" t="str">
            <v>KO2</v>
          </cell>
          <cell r="L16">
            <v>0.023466506129626516</v>
          </cell>
        </row>
        <row r="17">
          <cell r="K17" t="str">
            <v>KO4old</v>
          </cell>
          <cell r="L17">
            <v>0.006877730032689805</v>
          </cell>
        </row>
        <row r="22">
          <cell r="K22" t="str">
            <v>WT2</v>
          </cell>
          <cell r="L22">
            <v>1.0000985363238752</v>
          </cell>
        </row>
        <row r="23">
          <cell r="K23" t="str">
            <v>WT3</v>
          </cell>
          <cell r="L23">
            <v>0.7980801405813512</v>
          </cell>
        </row>
        <row r="24">
          <cell r="K24" t="str">
            <v>WT4</v>
          </cell>
          <cell r="L24">
            <v>0.3062064123726275</v>
          </cell>
        </row>
        <row r="25">
          <cell r="K25" t="str">
            <v>KO1</v>
          </cell>
          <cell r="L25">
            <v>0.027451826340302143</v>
          </cell>
        </row>
        <row r="26">
          <cell r="K26" t="str">
            <v>KO2</v>
          </cell>
          <cell r="L26">
            <v>0.036792179466208864</v>
          </cell>
        </row>
        <row r="27">
          <cell r="K27" t="str">
            <v>KO4old</v>
          </cell>
          <cell r="L27">
            <v>0.010783312875170023</v>
          </cell>
        </row>
        <row r="32">
          <cell r="K32" t="str">
            <v>WT3</v>
          </cell>
          <cell r="L32">
            <v>1.0042664829649353</v>
          </cell>
        </row>
        <row r="33">
          <cell r="K33" t="str">
            <v>WT4</v>
          </cell>
          <cell r="L33">
            <v>0.38531573607478253</v>
          </cell>
        </row>
        <row r="34">
          <cell r="K34" t="str">
            <v>KO1</v>
          </cell>
          <cell r="L34">
            <v>0.034544086098492764</v>
          </cell>
        </row>
        <row r="35">
          <cell r="K35" t="str">
            <v>KO2</v>
          </cell>
          <cell r="L35">
            <v>0.046297546818079134</v>
          </cell>
        </row>
        <row r="36">
          <cell r="K36" t="str">
            <v>KO4old</v>
          </cell>
          <cell r="L36">
            <v>0.013569213347382663</v>
          </cell>
        </row>
        <row r="42">
          <cell r="K42" t="str">
            <v>WT4</v>
          </cell>
          <cell r="L42">
            <v>1.007827574600114</v>
          </cell>
        </row>
        <row r="43">
          <cell r="K43" t="str">
            <v>KO1</v>
          </cell>
          <cell r="L43">
            <v>0.09035312926504678</v>
          </cell>
        </row>
        <row r="44">
          <cell r="K44" t="str">
            <v>KO2</v>
          </cell>
          <cell r="L44">
            <v>0.12109535103581676</v>
          </cell>
        </row>
        <row r="45">
          <cell r="K45" t="str">
            <v>KO4old</v>
          </cell>
          <cell r="L45">
            <v>0.035491484247272005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zoomScalePageLayoutView="0" workbookViewId="0" topLeftCell="A1">
      <selection activeCell="A1" sqref="A1"/>
    </sheetView>
  </sheetViews>
  <sheetFormatPr defaultColWidth="15.28125" defaultRowHeight="12.75"/>
  <cols>
    <col min="1" max="1" width="17.57421875" style="0" customWidth="1"/>
    <col min="2" max="2" width="17.140625" style="0" customWidth="1"/>
    <col min="3" max="5" width="15.28125" style="0" customWidth="1"/>
    <col min="6" max="6" width="20.57421875" style="0" bestFit="1" customWidth="1"/>
    <col min="7" max="7" width="8.28125" style="0" bestFit="1" customWidth="1"/>
    <col min="8" max="9" width="13.8515625" style="0" bestFit="1" customWidth="1"/>
  </cols>
  <sheetData>
    <row r="2" spans="1:11" ht="12.75">
      <c r="A2" s="2"/>
      <c r="B2" s="2" t="s">
        <v>13</v>
      </c>
      <c r="C2" s="2" t="s">
        <v>0</v>
      </c>
      <c r="D2" s="3" t="s">
        <v>1</v>
      </c>
      <c r="E2" s="3" t="s">
        <v>2</v>
      </c>
      <c r="F2" s="4" t="s">
        <v>3</v>
      </c>
      <c r="G2" s="4"/>
      <c r="H2" s="5" t="s">
        <v>4</v>
      </c>
      <c r="I2" s="5" t="s">
        <v>5</v>
      </c>
      <c r="J2" s="1"/>
      <c r="K2" s="1"/>
    </row>
    <row r="3" spans="1:9" ht="13.5" thickBot="1">
      <c r="A3" s="6" t="s">
        <v>6</v>
      </c>
      <c r="B3" s="7">
        <f>AVERAGE(B4:B6)</f>
        <v>19.686471303304035</v>
      </c>
      <c r="C3" s="7">
        <f>AVERAGE(C4:C6)</f>
        <v>16.23862584431966</v>
      </c>
      <c r="D3" s="7">
        <f>B3-C3</f>
        <v>3.447845458984375</v>
      </c>
      <c r="E3" s="7">
        <f>D3-D$3</f>
        <v>0</v>
      </c>
      <c r="F3" s="8">
        <f>2^-E3</f>
        <v>1</v>
      </c>
      <c r="G3" s="6"/>
      <c r="H3" s="6"/>
      <c r="I3" s="6"/>
    </row>
    <row r="4" spans="1:17" ht="12.75">
      <c r="A4" t="s">
        <v>7</v>
      </c>
      <c r="B4">
        <v>19.56626319885254</v>
      </c>
      <c r="C4">
        <v>16.278911590576172</v>
      </c>
      <c r="D4" s="9">
        <f aca="true" t="shared" si="0" ref="D4:D18">B4-C4</f>
        <v>3.287351608276367</v>
      </c>
      <c r="E4" s="9">
        <f>D4-D$3</f>
        <v>-0.1604938507080078</v>
      </c>
      <c r="F4" s="10">
        <f aca="true" t="shared" si="1" ref="F4:F18">2^-E4</f>
        <v>1.1176696634697394</v>
      </c>
      <c r="G4" t="s">
        <v>7</v>
      </c>
      <c r="H4" s="10">
        <f>AVERAGE(F4:F6)</f>
        <v>1.0193335735555928</v>
      </c>
      <c r="I4">
        <f>STDEV(F4:F6)</f>
        <v>0.2318510223928474</v>
      </c>
      <c r="L4" s="10"/>
      <c r="Q4" s="9"/>
    </row>
    <row r="5" spans="1:17" ht="12.75">
      <c r="A5" t="s">
        <v>7</v>
      </c>
      <c r="B5">
        <v>19.870508193969727</v>
      </c>
      <c r="C5">
        <v>16.01629638671875</v>
      </c>
      <c r="D5" s="9">
        <f t="shared" si="0"/>
        <v>3.8542118072509766</v>
      </c>
      <c r="E5" s="9">
        <f>D5-D$3</f>
        <v>0.40636634826660156</v>
      </c>
      <c r="F5" s="10">
        <f t="shared" si="1"/>
        <v>0.7545213618563921</v>
      </c>
      <c r="L5" s="10"/>
      <c r="M5" s="10"/>
      <c r="N5" s="10"/>
      <c r="Q5" s="9"/>
    </row>
    <row r="6" spans="1:14" ht="13.5" thickBot="1">
      <c r="A6" s="6" t="s">
        <v>7</v>
      </c>
      <c r="B6" s="6">
        <v>19.622642517089844</v>
      </c>
      <c r="C6" s="6">
        <v>16.420669555664062</v>
      </c>
      <c r="D6" s="7">
        <f t="shared" si="0"/>
        <v>3.2019729614257812</v>
      </c>
      <c r="E6" s="7">
        <f>D6-D$3</f>
        <v>-0.24587249755859375</v>
      </c>
      <c r="F6" s="8">
        <f t="shared" si="1"/>
        <v>1.185809695340647</v>
      </c>
      <c r="G6" s="6"/>
      <c r="H6" s="6"/>
      <c r="I6" s="6"/>
      <c r="M6" s="10"/>
      <c r="N6" s="10"/>
    </row>
    <row r="7" spans="1:14" ht="12.75">
      <c r="A7" t="s">
        <v>8</v>
      </c>
      <c r="B7">
        <v>19.398141860961914</v>
      </c>
      <c r="C7">
        <v>16.260440826416016</v>
      </c>
      <c r="D7" s="9">
        <f t="shared" si="0"/>
        <v>3.1377010345458984</v>
      </c>
      <c r="E7" s="9">
        <f aca="true" t="shared" si="2" ref="E7:E18">D7-D$3</f>
        <v>-0.31014442443847656</v>
      </c>
      <c r="F7" s="10">
        <f t="shared" si="1"/>
        <v>1.2398318100561503</v>
      </c>
      <c r="G7" t="s">
        <v>8</v>
      </c>
      <c r="H7" s="10">
        <f>AVERAGE(F7:F9)</f>
        <v>1.1614928062708971</v>
      </c>
      <c r="I7">
        <f>STDEV(F7:F9)</f>
        <v>0.2024440301052286</v>
      </c>
      <c r="L7" s="10"/>
      <c r="M7" s="10"/>
      <c r="N7" s="10"/>
    </row>
    <row r="8" spans="1:6" ht="12.75">
      <c r="A8" t="s">
        <v>8</v>
      </c>
      <c r="B8">
        <v>19.2802791595459</v>
      </c>
      <c r="C8">
        <v>15.730194091796875</v>
      </c>
      <c r="D8" s="9">
        <f t="shared" si="0"/>
        <v>3.5500850677490234</v>
      </c>
      <c r="E8" s="9">
        <f t="shared" si="2"/>
        <v>0.10223960876464844</v>
      </c>
      <c r="F8" s="10">
        <f t="shared" si="1"/>
        <v>0.9315856948470169</v>
      </c>
    </row>
    <row r="9" spans="1:9" ht="13.5" thickBot="1">
      <c r="A9" s="6" t="s">
        <v>8</v>
      </c>
      <c r="B9" s="6">
        <v>18.855640411376953</v>
      </c>
      <c r="C9" s="6">
        <v>15.800728797912598</v>
      </c>
      <c r="D9" s="7">
        <f t="shared" si="0"/>
        <v>3.0549116134643555</v>
      </c>
      <c r="E9" s="7">
        <f t="shared" si="2"/>
        <v>-0.39293384552001953</v>
      </c>
      <c r="F9" s="8">
        <f t="shared" si="1"/>
        <v>1.3130609139095244</v>
      </c>
      <c r="G9" s="6"/>
      <c r="H9" s="6"/>
      <c r="I9" s="6"/>
    </row>
    <row r="10" spans="1:9" ht="12.75">
      <c r="A10" t="s">
        <v>9</v>
      </c>
      <c r="B10">
        <v>19.171106338500977</v>
      </c>
      <c r="C10">
        <v>16.1104679107666</v>
      </c>
      <c r="D10" s="9">
        <f t="shared" si="0"/>
        <v>3.060638427734375</v>
      </c>
      <c r="E10" s="9">
        <f t="shared" si="2"/>
        <v>-0.38720703125</v>
      </c>
      <c r="F10" s="10">
        <f t="shared" si="1"/>
        <v>1.3078590169298354</v>
      </c>
      <c r="G10" t="s">
        <v>9</v>
      </c>
      <c r="H10" s="10">
        <f>AVERAGE(F10:F12)</f>
        <v>1.1866733137425252</v>
      </c>
      <c r="I10">
        <f>STDEV(F10:F12)</f>
        <v>0.252104724711758</v>
      </c>
    </row>
    <row r="11" spans="1:6" ht="12.75">
      <c r="A11" t="s">
        <v>9</v>
      </c>
      <c r="B11">
        <v>19.55401611328125</v>
      </c>
      <c r="C11">
        <v>15.949124336242676</v>
      </c>
      <c r="D11" s="9">
        <f t="shared" si="0"/>
        <v>3.604891777038574</v>
      </c>
      <c r="E11" s="9">
        <f t="shared" si="2"/>
        <v>0.15704631805419922</v>
      </c>
      <c r="F11" s="10">
        <f t="shared" si="1"/>
        <v>0.8968593653247778</v>
      </c>
    </row>
    <row r="12" spans="1:9" ht="13.5" thickBot="1">
      <c r="A12" s="6" t="s">
        <v>9</v>
      </c>
      <c r="B12" s="6">
        <v>19.444595336914062</v>
      </c>
      <c r="C12" s="6">
        <v>16.43536376953125</v>
      </c>
      <c r="D12" s="7">
        <f t="shared" si="0"/>
        <v>3.0092315673828125</v>
      </c>
      <c r="E12" s="7">
        <f t="shared" si="2"/>
        <v>-0.4386138916015625</v>
      </c>
      <c r="F12" s="8">
        <f t="shared" si="1"/>
        <v>1.3553015589729618</v>
      </c>
      <c r="G12" s="6"/>
      <c r="H12" s="6"/>
      <c r="I12" s="6"/>
    </row>
    <row r="13" spans="1:9" ht="12.75">
      <c r="A13" t="s">
        <v>10</v>
      </c>
      <c r="B13">
        <v>26.27484130859375</v>
      </c>
      <c r="C13">
        <v>16.79180335998535</v>
      </c>
      <c r="D13" s="9">
        <f t="shared" si="0"/>
        <v>9.483037948608398</v>
      </c>
      <c r="E13" s="9">
        <f t="shared" si="2"/>
        <v>6.035192489624023</v>
      </c>
      <c r="F13" s="10">
        <f t="shared" si="1"/>
        <v>0.015248461621140304</v>
      </c>
      <c r="G13" t="s">
        <v>10</v>
      </c>
      <c r="H13" s="10">
        <f>AVERAGE(F13:F15)</f>
        <v>0.015418905158385952</v>
      </c>
      <c r="I13">
        <f>STDEV(F13:F15)</f>
        <v>0.0017669261448992745</v>
      </c>
    </row>
    <row r="14" spans="1:6" ht="12.75">
      <c r="A14" t="s">
        <v>10</v>
      </c>
      <c r="B14">
        <v>26.456424713134766</v>
      </c>
      <c r="C14">
        <v>17.152563095092773</v>
      </c>
      <c r="D14" s="9">
        <f t="shared" si="0"/>
        <v>9.303861618041992</v>
      </c>
      <c r="E14" s="9">
        <f t="shared" si="2"/>
        <v>5.856016159057617</v>
      </c>
      <c r="F14" s="10">
        <f t="shared" si="1"/>
        <v>0.017264876696847467</v>
      </c>
    </row>
    <row r="15" spans="1:9" ht="13.5" thickBot="1">
      <c r="A15" s="6" t="s">
        <v>10</v>
      </c>
      <c r="B15" s="6">
        <v>26.37639045715332</v>
      </c>
      <c r="C15" s="6">
        <v>16.743425369262695</v>
      </c>
      <c r="D15" s="7">
        <f t="shared" si="0"/>
        <v>9.632965087890625</v>
      </c>
      <c r="E15" s="7">
        <f t="shared" si="2"/>
        <v>6.18511962890625</v>
      </c>
      <c r="F15" s="8">
        <f t="shared" si="1"/>
        <v>0.013743377157170084</v>
      </c>
      <c r="G15" s="6"/>
      <c r="H15" s="6"/>
      <c r="I15" s="6"/>
    </row>
    <row r="16" spans="1:9" ht="12.75">
      <c r="A16" t="s">
        <v>11</v>
      </c>
      <c r="B16">
        <v>23.50934410095215</v>
      </c>
      <c r="C16">
        <v>16.809152603149414</v>
      </c>
      <c r="D16" s="9">
        <f t="shared" si="0"/>
        <v>6.700191497802734</v>
      </c>
      <c r="E16" s="9">
        <f t="shared" si="2"/>
        <v>3.2523460388183594</v>
      </c>
      <c r="F16" s="10">
        <f>2^-E16</f>
        <v>0.10494126282526407</v>
      </c>
      <c r="G16" t="s">
        <v>11</v>
      </c>
      <c r="H16" s="10">
        <f>AVERAGE(F16:F18)</f>
        <v>0.10073613998773727</v>
      </c>
      <c r="I16">
        <f>_xlfn.STDEV.P(F16:F18)</f>
        <v>0.01290013607693521</v>
      </c>
    </row>
    <row r="17" spans="1:6" ht="12.75">
      <c r="A17" t="s">
        <v>11</v>
      </c>
      <c r="B17">
        <v>23.411022186279297</v>
      </c>
      <c r="C17">
        <v>16.83037757873535</v>
      </c>
      <c r="D17" s="9">
        <f t="shared" si="0"/>
        <v>6.580644607543945</v>
      </c>
      <c r="E17" s="9">
        <f t="shared" si="2"/>
        <v>3.1327991485595703</v>
      </c>
      <c r="F17" s="10">
        <f t="shared" si="1"/>
        <v>0.11400751666713689</v>
      </c>
    </row>
    <row r="18" spans="1:9" ht="13.5" thickBot="1">
      <c r="A18" s="6" t="s">
        <v>11</v>
      </c>
      <c r="B18" s="6">
        <v>23.530363082885742</v>
      </c>
      <c r="C18" s="6">
        <v>16.496278762817383</v>
      </c>
      <c r="D18" s="7">
        <f t="shared" si="0"/>
        <v>7.034084320068359</v>
      </c>
      <c r="E18" s="7">
        <f t="shared" si="2"/>
        <v>3.5862388610839844</v>
      </c>
      <c r="F18" s="8">
        <f t="shared" si="1"/>
        <v>0.08325964047081086</v>
      </c>
      <c r="G18" s="6"/>
      <c r="H18" s="6"/>
      <c r="I18" s="6"/>
    </row>
    <row r="19" ht="12.75">
      <c r="F19" s="10"/>
    </row>
    <row r="20" ht="12.75">
      <c r="F20" s="10"/>
    </row>
    <row r="21" spans="1:9" ht="12.75">
      <c r="A21" s="2"/>
      <c r="B21" s="2" t="s">
        <v>12</v>
      </c>
      <c r="C21" s="2" t="s">
        <v>0</v>
      </c>
      <c r="D21" s="3" t="s">
        <v>1</v>
      </c>
      <c r="E21" s="3" t="s">
        <v>2</v>
      </c>
      <c r="F21" s="11" t="s">
        <v>3</v>
      </c>
      <c r="G21" s="4"/>
      <c r="H21" s="5" t="s">
        <v>4</v>
      </c>
      <c r="I21" s="5" t="s">
        <v>5</v>
      </c>
    </row>
    <row r="22" spans="1:9" ht="13.5" thickBot="1">
      <c r="A22" s="6" t="s">
        <v>6</v>
      </c>
      <c r="B22" s="7">
        <f>AVERAGE(B23:B25)</f>
        <v>20.124103546142578</v>
      </c>
      <c r="C22" s="7">
        <f>AVERAGE(C23:C25)</f>
        <v>16.23862584431966</v>
      </c>
      <c r="D22" s="7">
        <f>B22-C22</f>
        <v>3.885477701822918</v>
      </c>
      <c r="E22" s="7">
        <f aca="true" t="shared" si="3" ref="E22:E36">D22-D$22</f>
        <v>0</v>
      </c>
      <c r="F22" s="8">
        <f>2^-E22</f>
        <v>1</v>
      </c>
      <c r="G22" s="6"/>
      <c r="H22" s="6"/>
      <c r="I22" s="6"/>
    </row>
    <row r="23" spans="1:9" ht="12.75">
      <c r="A23" t="s">
        <v>7</v>
      </c>
      <c r="B23">
        <v>20.232709884643555</v>
      </c>
      <c r="C23">
        <v>16.278911590576172</v>
      </c>
      <c r="D23" s="9">
        <f aca="true" t="shared" si="4" ref="D23:D37">B23-C23</f>
        <v>3.953798294067383</v>
      </c>
      <c r="E23" s="9">
        <f t="shared" si="3"/>
        <v>0.06832059224446496</v>
      </c>
      <c r="F23" s="10">
        <f aca="true" t="shared" si="5" ref="F23:F34">2^-E23</f>
        <v>0.9537475874876896</v>
      </c>
      <c r="G23" t="s">
        <v>7</v>
      </c>
      <c r="H23" s="10">
        <f>AVERAGE(F23:F25)</f>
        <v>1.0155070367660717</v>
      </c>
      <c r="I23">
        <f>STDEV(F23:F25)</f>
        <v>0.22201460051634714</v>
      </c>
    </row>
    <row r="24" spans="1:6" ht="12.75">
      <c r="A24" t="s">
        <v>7</v>
      </c>
      <c r="B24">
        <v>20.169008255004883</v>
      </c>
      <c r="C24">
        <v>16.01629638671875</v>
      </c>
      <c r="D24" s="9">
        <f t="shared" si="4"/>
        <v>4.152711868286133</v>
      </c>
      <c r="E24" s="9">
        <f t="shared" si="3"/>
        <v>0.26723416646321496</v>
      </c>
      <c r="F24" s="10">
        <f t="shared" si="5"/>
        <v>0.8309109839706377</v>
      </c>
    </row>
    <row r="25" spans="1:9" ht="13.5" thickBot="1">
      <c r="A25" s="6" t="s">
        <v>7</v>
      </c>
      <c r="B25" s="6">
        <v>19.970592498779297</v>
      </c>
      <c r="C25" s="6">
        <v>16.420669555664062</v>
      </c>
      <c r="D25" s="7">
        <f t="shared" si="4"/>
        <v>3.5499229431152344</v>
      </c>
      <c r="E25" s="7">
        <f t="shared" si="3"/>
        <v>-0.3355547587076835</v>
      </c>
      <c r="F25" s="8">
        <f t="shared" si="5"/>
        <v>1.2618625388398876</v>
      </c>
      <c r="G25" s="6"/>
      <c r="H25" s="6"/>
      <c r="I25" s="6"/>
    </row>
    <row r="26" spans="1:9" ht="12.75">
      <c r="A26" t="s">
        <v>8</v>
      </c>
      <c r="B26">
        <v>19.36979103088379</v>
      </c>
      <c r="C26">
        <v>16.260440826416016</v>
      </c>
      <c r="D26" s="9">
        <f t="shared" si="4"/>
        <v>3.1093502044677734</v>
      </c>
      <c r="E26" s="9">
        <f t="shared" si="3"/>
        <v>-0.7761274973551444</v>
      </c>
      <c r="F26" s="10">
        <f t="shared" si="5"/>
        <v>1.7125279060870626</v>
      </c>
      <c r="G26" t="s">
        <v>8</v>
      </c>
      <c r="H26" s="10">
        <f>AVERAGE(F26:F28)</f>
        <v>1.2580306267123857</v>
      </c>
      <c r="I26">
        <f>STDEV(F26:F28)</f>
        <v>0.3939356684590586</v>
      </c>
    </row>
    <row r="27" spans="1:6" ht="12.75">
      <c r="A27" t="s">
        <v>8</v>
      </c>
      <c r="B27">
        <v>19.594655990600586</v>
      </c>
      <c r="C27">
        <v>15.730194091796875</v>
      </c>
      <c r="D27" s="9">
        <f t="shared" si="4"/>
        <v>3.864461898803711</v>
      </c>
      <c r="E27" s="9">
        <f t="shared" si="3"/>
        <v>-0.021015803019206913</v>
      </c>
      <c r="F27" s="10">
        <f t="shared" si="5"/>
        <v>1.0146736610708307</v>
      </c>
    </row>
    <row r="28" spans="1:9" ht="13.5" thickBot="1">
      <c r="A28" s="6" t="s">
        <v>8</v>
      </c>
      <c r="B28" s="6">
        <v>19.62009620666504</v>
      </c>
      <c r="C28" s="6">
        <v>15.800728797912598</v>
      </c>
      <c r="D28" s="7">
        <f t="shared" si="4"/>
        <v>3.8193674087524414</v>
      </c>
      <c r="E28" s="7">
        <f t="shared" si="3"/>
        <v>-0.06611029307047644</v>
      </c>
      <c r="F28" s="8">
        <f t="shared" si="5"/>
        <v>1.0468903129792644</v>
      </c>
      <c r="G28" s="6"/>
      <c r="H28" s="6"/>
      <c r="I28" s="6"/>
    </row>
    <row r="29" spans="1:9" ht="12.75">
      <c r="A29" t="s">
        <v>9</v>
      </c>
      <c r="B29">
        <v>19.818071365356445</v>
      </c>
      <c r="C29">
        <v>16.1104679107666</v>
      </c>
      <c r="D29" s="9">
        <f t="shared" si="4"/>
        <v>3.7076034545898438</v>
      </c>
      <c r="E29" s="9">
        <f t="shared" si="3"/>
        <v>-0.1778742472330741</v>
      </c>
      <c r="F29" s="10">
        <f t="shared" si="5"/>
        <v>1.1312158559194208</v>
      </c>
      <c r="G29" t="s">
        <v>9</v>
      </c>
      <c r="H29" s="10">
        <f>AVERAGE(F29:F31)</f>
        <v>1.5501013716999454</v>
      </c>
      <c r="I29">
        <f>STDEV(F29:F31)</f>
        <v>0.4692407094561499</v>
      </c>
    </row>
    <row r="30" spans="1:6" ht="12.75">
      <c r="A30" t="s">
        <v>9</v>
      </c>
      <c r="B30">
        <v>19.28675079345703</v>
      </c>
      <c r="C30">
        <v>15.949124336242676</v>
      </c>
      <c r="D30" s="9">
        <f t="shared" si="4"/>
        <v>3.3376264572143555</v>
      </c>
      <c r="E30" s="9">
        <f t="shared" si="3"/>
        <v>-0.5478512446085624</v>
      </c>
      <c r="F30" s="10">
        <f t="shared" si="5"/>
        <v>1.4619067043344558</v>
      </c>
    </row>
    <row r="31" spans="1:9" ht="13.5" thickBot="1">
      <c r="A31" s="6" t="s">
        <v>9</v>
      </c>
      <c r="B31" s="6">
        <v>19.28017234802246</v>
      </c>
      <c r="C31" s="6">
        <v>16.43536376953125</v>
      </c>
      <c r="D31" s="7">
        <f t="shared" si="4"/>
        <v>2.844808578491211</v>
      </c>
      <c r="E31" s="7">
        <f t="shared" si="3"/>
        <v>-1.040669123331707</v>
      </c>
      <c r="F31" s="8">
        <f t="shared" si="5"/>
        <v>2.05718155484596</v>
      </c>
      <c r="G31" s="6"/>
      <c r="H31" s="6"/>
      <c r="I31" s="6"/>
    </row>
    <row r="32" spans="1:9" ht="12.75">
      <c r="A32" t="s">
        <v>10</v>
      </c>
      <c r="B32">
        <v>34.90992736816406</v>
      </c>
      <c r="C32">
        <v>16.79180335998535</v>
      </c>
      <c r="D32" s="9">
        <f t="shared" si="4"/>
        <v>18.11812400817871</v>
      </c>
      <c r="E32" s="9">
        <f t="shared" si="3"/>
        <v>14.232646306355793</v>
      </c>
      <c r="F32" s="10">
        <f t="shared" si="5"/>
        <v>5.194533412608478E-05</v>
      </c>
      <c r="G32" t="s">
        <v>10</v>
      </c>
      <c r="H32" s="10">
        <f>AVERAGE(F32:F34)</f>
        <v>5.037785207059241E-05</v>
      </c>
      <c r="I32">
        <f>STDEV(F32:F34)</f>
        <v>1.032934053434313E-05</v>
      </c>
    </row>
    <row r="33" spans="1:6" ht="12.75">
      <c r="A33" t="s">
        <v>10</v>
      </c>
      <c r="B33">
        <v>35.06671905517578</v>
      </c>
      <c r="C33">
        <v>17.152563095092773</v>
      </c>
      <c r="D33" s="9">
        <f t="shared" si="4"/>
        <v>17.914155960083008</v>
      </c>
      <c r="E33" s="9">
        <f t="shared" si="3"/>
        <v>14.02867825826009</v>
      </c>
      <c r="F33" s="10">
        <f t="shared" si="5"/>
        <v>5.983386328002003E-05</v>
      </c>
    </row>
    <row r="34" spans="1:9" ht="13.5" thickBot="1">
      <c r="A34" s="6" t="s">
        <v>10</v>
      </c>
      <c r="B34" s="6">
        <v>35.262020111083984</v>
      </c>
      <c r="C34" s="6">
        <v>16.743425369262695</v>
      </c>
      <c r="D34" s="7">
        <f t="shared" si="4"/>
        <v>18.51859474182129</v>
      </c>
      <c r="E34" s="7">
        <f t="shared" si="3"/>
        <v>14.633117039998371</v>
      </c>
      <c r="F34" s="8">
        <f t="shared" si="5"/>
        <v>3.9354358805672405E-05</v>
      </c>
      <c r="G34" s="6"/>
      <c r="H34" s="6"/>
      <c r="I34" s="6"/>
    </row>
    <row r="35" spans="1:9" ht="12.75">
      <c r="A35" t="s">
        <v>11</v>
      </c>
      <c r="B35">
        <v>24.059154510498047</v>
      </c>
      <c r="C35">
        <v>16.809152603149414</v>
      </c>
      <c r="D35" s="9">
        <f t="shared" si="4"/>
        <v>7.250001907348633</v>
      </c>
      <c r="E35" s="9">
        <f t="shared" si="3"/>
        <v>3.364524205525715</v>
      </c>
      <c r="F35" s="10">
        <f>2^-E35</f>
        <v>0.09709062415616324</v>
      </c>
      <c r="G35" t="s">
        <v>11</v>
      </c>
      <c r="H35" s="10">
        <f>AVERAGE(F35:F37)</f>
        <v>0.08230193023121972</v>
      </c>
      <c r="I35">
        <f>_xlfn.STDEV.P(F35:F37)</f>
        <v>0.022288840207231656</v>
      </c>
    </row>
    <row r="36" spans="1:6" ht="12.75">
      <c r="A36" t="s">
        <v>11</v>
      </c>
      <c r="B36">
        <v>24.052066802978516</v>
      </c>
      <c r="C36">
        <v>16.83037757873535</v>
      </c>
      <c r="D36" s="9">
        <f t="shared" si="4"/>
        <v>7.221689224243164</v>
      </c>
      <c r="E36" s="9">
        <f t="shared" si="3"/>
        <v>3.336211522420246</v>
      </c>
      <c r="F36" s="10">
        <f>2^-E36</f>
        <v>0.09901483312581404</v>
      </c>
    </row>
    <row r="37" spans="1:9" ht="13.5" thickBot="1">
      <c r="A37" s="6" t="s">
        <v>11</v>
      </c>
      <c r="B37" s="6">
        <v>24.680774688720703</v>
      </c>
      <c r="C37" s="6">
        <v>16.496278762817383</v>
      </c>
      <c r="D37" s="7">
        <f t="shared" si="4"/>
        <v>8.18449592590332</v>
      </c>
      <c r="E37" s="7">
        <f>D37-D$22</f>
        <v>4.2990182240804025</v>
      </c>
      <c r="F37" s="8">
        <f>2^-E37</f>
        <v>0.0508003334116819</v>
      </c>
      <c r="G37" s="6"/>
      <c r="H37" s="6"/>
      <c r="I37" s="6"/>
    </row>
    <row r="38" spans="2:6" ht="12.75">
      <c r="B38" s="9"/>
      <c r="C38" s="9"/>
      <c r="D38" s="9"/>
      <c r="E38" s="9"/>
      <c r="F38" s="10"/>
    </row>
    <row r="39" spans="2:6" ht="12.75">
      <c r="B39" s="9"/>
      <c r="C39" s="9"/>
      <c r="D39" s="9"/>
      <c r="E39" s="9"/>
      <c r="F39" s="9"/>
    </row>
    <row r="40" spans="4:6" ht="12.75">
      <c r="D40" s="9"/>
      <c r="E40" s="9"/>
      <c r="F40" s="9"/>
    </row>
    <row r="41" spans="4:6" ht="12.75">
      <c r="D41" s="9"/>
      <c r="E41" s="9"/>
      <c r="F41" s="9"/>
    </row>
    <row r="42" spans="4:6" ht="12.75">
      <c r="D42" s="9"/>
      <c r="E42" s="9"/>
      <c r="F42" s="9"/>
    </row>
    <row r="43" spans="4:6" ht="12.75">
      <c r="D43" s="9"/>
      <c r="E43" s="9"/>
      <c r="F43" s="9"/>
    </row>
    <row r="44" spans="4:6" ht="12.75">
      <c r="D44" s="9"/>
      <c r="E44" s="9"/>
      <c r="F44" s="9"/>
    </row>
    <row r="45" spans="4:6" ht="12.75">
      <c r="D45" s="9"/>
      <c r="E45" s="9"/>
      <c r="F45" s="9"/>
    </row>
    <row r="46" spans="2:6" ht="12.75">
      <c r="B46" s="9"/>
      <c r="C46" s="9"/>
      <c r="D46" s="9"/>
      <c r="E46" s="9"/>
      <c r="F46" s="9"/>
    </row>
    <row r="48" spans="4:9" ht="12.75">
      <c r="D48" s="1"/>
      <c r="E48" s="1"/>
      <c r="F48" s="12"/>
      <c r="G48" s="12"/>
      <c r="H48" s="13"/>
      <c r="I48" s="13"/>
    </row>
    <row r="49" spans="2:6" ht="12.75">
      <c r="B49" s="9"/>
      <c r="C49" s="9"/>
      <c r="D49" s="9"/>
      <c r="E49" s="9"/>
      <c r="F49" s="9"/>
    </row>
    <row r="50" spans="2:6" ht="12.75">
      <c r="B50" s="9"/>
      <c r="C50" s="9"/>
      <c r="D50" s="9"/>
      <c r="E50" s="9"/>
      <c r="F50" s="9"/>
    </row>
    <row r="51" spans="2:6" ht="12.75">
      <c r="B51" s="9"/>
      <c r="C51" s="9"/>
      <c r="D51" s="9"/>
      <c r="E51" s="9"/>
      <c r="F51" s="9"/>
    </row>
    <row r="52" spans="2:6" ht="12.75">
      <c r="B52" s="9"/>
      <c r="C52" s="9"/>
      <c r="D52" s="9"/>
      <c r="E52" s="9"/>
      <c r="F52" s="9"/>
    </row>
    <row r="53" spans="2:8" ht="12.75">
      <c r="B53" s="9"/>
      <c r="C53" s="9"/>
      <c r="D53" s="9"/>
      <c r="E53" s="9"/>
      <c r="F53" s="9"/>
      <c r="H53" s="9"/>
    </row>
    <row r="54" spans="2:6" ht="12.75">
      <c r="B54" s="9"/>
      <c r="C54" s="9"/>
      <c r="D54" s="9"/>
      <c r="E54" s="9"/>
      <c r="F54" s="9"/>
    </row>
    <row r="55" spans="2:6" ht="12.75">
      <c r="B55" s="9"/>
      <c r="C55" s="9"/>
      <c r="D55" s="9"/>
      <c r="E55" s="9"/>
      <c r="F55" s="9"/>
    </row>
    <row r="56" spans="2:8" ht="12.75">
      <c r="B56" s="9"/>
      <c r="C56" s="9"/>
      <c r="D56" s="9"/>
      <c r="E56" s="9"/>
      <c r="F56" s="9"/>
      <c r="H56" s="9"/>
    </row>
    <row r="57" spans="2:6" ht="12.75">
      <c r="B57" s="9"/>
      <c r="C57" s="9"/>
      <c r="D57" s="9"/>
      <c r="E57" s="9"/>
      <c r="F57" s="9"/>
    </row>
    <row r="58" spans="2:6" ht="12.75">
      <c r="B58" s="9"/>
      <c r="C58" s="9"/>
      <c r="D58" s="9"/>
      <c r="E58" s="9"/>
      <c r="F58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0"/>
  <sheetViews>
    <sheetView zoomScalePageLayoutView="0" workbookViewId="0" topLeftCell="A1">
      <selection activeCell="A1" sqref="A1"/>
    </sheetView>
  </sheetViews>
  <sheetFormatPr defaultColWidth="15.28125" defaultRowHeight="12.75"/>
  <cols>
    <col min="1" max="1" width="17.57421875" style="0" customWidth="1"/>
    <col min="2" max="2" width="17.140625" style="0" customWidth="1"/>
    <col min="3" max="5" width="15.28125" style="0" customWidth="1"/>
    <col min="6" max="6" width="20.57421875" style="0" bestFit="1" customWidth="1"/>
    <col min="7" max="7" width="8.28125" style="0" bestFit="1" customWidth="1"/>
    <col min="8" max="9" width="13.8515625" style="0" bestFit="1" customWidth="1"/>
  </cols>
  <sheetData>
    <row r="2" spans="1:11" ht="12.75">
      <c r="A2" s="2"/>
      <c r="B2" s="2" t="s">
        <v>13</v>
      </c>
      <c r="C2" s="2" t="s">
        <v>0</v>
      </c>
      <c r="D2" s="3" t="s">
        <v>1</v>
      </c>
      <c r="E2" s="3" t="s">
        <v>2</v>
      </c>
      <c r="F2" s="4" t="s">
        <v>3</v>
      </c>
      <c r="G2" s="4"/>
      <c r="H2" s="5" t="s">
        <v>4</v>
      </c>
      <c r="I2" s="5" t="s">
        <v>5</v>
      </c>
      <c r="J2" s="1"/>
      <c r="K2" s="1"/>
    </row>
    <row r="3" spans="1:9" ht="13.5" thickBot="1">
      <c r="A3" s="6" t="s">
        <v>6</v>
      </c>
      <c r="B3" s="7">
        <f>AVERAGE(B4:B6)</f>
        <v>24.79907480875651</v>
      </c>
      <c r="C3" s="7">
        <f>AVERAGE(C4:C6)</f>
        <v>25.024967193603516</v>
      </c>
      <c r="D3" s="7">
        <f>B3-C3</f>
        <v>-0.22589238484700402</v>
      </c>
      <c r="E3" s="7">
        <f>D3-D$3</f>
        <v>0</v>
      </c>
      <c r="F3" s="8">
        <f>2^-E3</f>
        <v>1</v>
      </c>
      <c r="G3" s="6"/>
      <c r="H3" s="6"/>
      <c r="I3" s="6"/>
    </row>
    <row r="4" spans="1:17" ht="12.75">
      <c r="A4" s="14" t="s">
        <v>14</v>
      </c>
      <c r="B4" s="14">
        <v>24.855655670166016</v>
      </c>
      <c r="C4" s="14">
        <v>25.021533966064453</v>
      </c>
      <c r="D4" s="9">
        <f aca="true" t="shared" si="0" ref="D4:D9">B4-C4</f>
        <v>-0.1658782958984375</v>
      </c>
      <c r="E4" s="9">
        <f>D4-D$3</f>
        <v>0.060014088948566524</v>
      </c>
      <c r="F4" s="10">
        <f aca="true" t="shared" si="1" ref="F4:F9">2^-E4</f>
        <v>0.9592547514710305</v>
      </c>
      <c r="G4" s="14" t="s">
        <v>14</v>
      </c>
      <c r="H4" s="10">
        <f>AVERAGE(F4:F6)</f>
        <v>1.000670364830784</v>
      </c>
      <c r="I4">
        <f>STDEV(F4:F6)</f>
        <v>0.04498741709198506</v>
      </c>
      <c r="L4" s="10"/>
      <c r="Q4" s="9"/>
    </row>
    <row r="5" spans="1:17" ht="12.75">
      <c r="A5" s="14" t="s">
        <v>14</v>
      </c>
      <c r="B5" s="17">
        <v>24.824907302856445</v>
      </c>
      <c r="C5" s="17">
        <v>25.119173049926758</v>
      </c>
      <c r="D5" s="9">
        <f t="shared" si="0"/>
        <v>-0.2942657470703125</v>
      </c>
      <c r="E5" s="9">
        <f>D5-D$3</f>
        <v>-0.06837336222330848</v>
      </c>
      <c r="F5" s="10">
        <f t="shared" si="1"/>
        <v>1.0485337956819956</v>
      </c>
      <c r="L5" s="10"/>
      <c r="M5" s="10"/>
      <c r="N5" s="10"/>
      <c r="Q5" s="9"/>
    </row>
    <row r="6" spans="1:14" ht="13.5" thickBot="1">
      <c r="A6" s="18" t="s">
        <v>14</v>
      </c>
      <c r="B6" s="18">
        <v>24.71666145324707</v>
      </c>
      <c r="C6" s="18">
        <v>24.934194564819336</v>
      </c>
      <c r="D6" s="7">
        <f t="shared" si="0"/>
        <v>-0.21753311157226562</v>
      </c>
      <c r="E6" s="7">
        <f>D6-D$3</f>
        <v>0.008359273274738399</v>
      </c>
      <c r="F6" s="8">
        <f t="shared" si="1"/>
        <v>0.994222547339326</v>
      </c>
      <c r="G6" s="6"/>
      <c r="H6" s="6"/>
      <c r="I6" s="6"/>
      <c r="M6" s="10"/>
      <c r="N6" s="10"/>
    </row>
    <row r="7" spans="1:14" ht="12.75">
      <c r="A7" s="14" t="s">
        <v>15</v>
      </c>
      <c r="B7" s="14">
        <v>27.878173828125</v>
      </c>
      <c r="C7" s="14">
        <v>22.226621627807617</v>
      </c>
      <c r="D7" s="9">
        <f t="shared" si="0"/>
        <v>5.651552200317383</v>
      </c>
      <c r="E7" s="9">
        <f>D7-D$3</f>
        <v>5.877444585164387</v>
      </c>
      <c r="F7" s="10">
        <f t="shared" si="1"/>
        <v>0.01701033560160135</v>
      </c>
      <c r="G7" s="14" t="s">
        <v>15</v>
      </c>
      <c r="H7" s="10">
        <f>AVERAGE(F7:F9)</f>
        <v>0.01703557530443043</v>
      </c>
      <c r="I7">
        <f>STDEV(F7:F9)</f>
        <v>0.000485411327889783</v>
      </c>
      <c r="L7" s="10"/>
      <c r="M7" s="10"/>
      <c r="N7" s="10"/>
    </row>
    <row r="8" spans="1:6" ht="12.75">
      <c r="A8" s="14" t="s">
        <v>15</v>
      </c>
      <c r="B8" s="14">
        <v>27.961528778076172</v>
      </c>
      <c r="C8" s="14">
        <v>22.353647232055664</v>
      </c>
      <c r="D8" s="9">
        <f t="shared" si="0"/>
        <v>5.607881546020508</v>
      </c>
      <c r="E8" s="9">
        <f>D8-D$3</f>
        <v>5.833773930867512</v>
      </c>
      <c r="F8" s="10">
        <f t="shared" si="1"/>
        <v>0.01753311409267312</v>
      </c>
    </row>
    <row r="9" spans="1:9" ht="13.5" thickBot="1">
      <c r="A9" s="18" t="s">
        <v>15</v>
      </c>
      <c r="B9" s="18">
        <v>27.965423583984375</v>
      </c>
      <c r="C9" s="18">
        <v>22.275447845458984</v>
      </c>
      <c r="D9" s="7">
        <f t="shared" si="0"/>
        <v>5.689975738525391</v>
      </c>
      <c r="E9" s="7">
        <f>D9-D$3</f>
        <v>5.915868123372395</v>
      </c>
      <c r="F9" s="8">
        <f t="shared" si="1"/>
        <v>0.016563276219016813</v>
      </c>
      <c r="G9" s="6"/>
      <c r="H9" s="6"/>
      <c r="I9" s="6"/>
    </row>
    <row r="10" spans="2:6" ht="12.75">
      <c r="B10" s="14"/>
      <c r="C10" s="14"/>
      <c r="F10" s="10"/>
    </row>
    <row r="11" spans="2:6" ht="12.75">
      <c r="B11" s="14"/>
      <c r="C11" s="14"/>
      <c r="F11" s="10"/>
    </row>
    <row r="12" spans="1:9" ht="12.75">
      <c r="A12" s="2"/>
      <c r="B12" s="15" t="s">
        <v>12</v>
      </c>
      <c r="C12" s="15" t="s">
        <v>0</v>
      </c>
      <c r="D12" s="3" t="s">
        <v>1</v>
      </c>
      <c r="E12" s="3" t="s">
        <v>2</v>
      </c>
      <c r="F12" s="11" t="s">
        <v>3</v>
      </c>
      <c r="G12" s="4"/>
      <c r="H12" s="5" t="s">
        <v>4</v>
      </c>
      <c r="I12" s="5" t="s">
        <v>5</v>
      </c>
    </row>
    <row r="13" spans="1:9" ht="13.5" thickBot="1">
      <c r="A13" s="6" t="s">
        <v>6</v>
      </c>
      <c r="B13" s="16">
        <f>AVERAGE(B14:B16)</f>
        <v>24.9241205851237</v>
      </c>
      <c r="C13" s="16">
        <f>AVERAGE(C14:C16)</f>
        <v>25.024967193603516</v>
      </c>
      <c r="D13" s="7">
        <f>B13-C13</f>
        <v>-0.10084660847981652</v>
      </c>
      <c r="E13" s="7">
        <f aca="true" t="shared" si="2" ref="E13:E19">D13-D$13</f>
        <v>0</v>
      </c>
      <c r="F13" s="8">
        <f>2^-E13</f>
        <v>1</v>
      </c>
      <c r="G13" s="6"/>
      <c r="H13" s="6"/>
      <c r="I13" s="6"/>
    </row>
    <row r="14" spans="1:9" ht="12.75">
      <c r="A14" s="14" t="s">
        <v>14</v>
      </c>
      <c r="B14" s="14">
        <v>24.9156436920166</v>
      </c>
      <c r="C14" s="14">
        <v>25.021533966064453</v>
      </c>
      <c r="D14" s="9">
        <f aca="true" t="shared" si="3" ref="D14:D19">B14-C14</f>
        <v>-0.10589027404785156</v>
      </c>
      <c r="E14" s="9">
        <f t="shared" si="2"/>
        <v>-0.005043665568035038</v>
      </c>
      <c r="F14" s="10">
        <f aca="true" t="shared" si="4" ref="F14:F19">2^-E14</f>
        <v>1.0035021207127546</v>
      </c>
      <c r="G14" s="14" t="s">
        <v>14</v>
      </c>
      <c r="H14" s="10">
        <f>AVERAGE(F14:F16)</f>
        <v>1.0013464118007611</v>
      </c>
      <c r="I14">
        <f>STDEV(F14:F16)</f>
        <v>0.06348677649407432</v>
      </c>
    </row>
    <row r="15" spans="1:6" ht="12.75">
      <c r="A15" s="14" t="s">
        <v>14</v>
      </c>
      <c r="B15" s="14">
        <v>24.929197311401367</v>
      </c>
      <c r="C15" s="14">
        <v>25.119173049926758</v>
      </c>
      <c r="D15" s="9">
        <f t="shared" si="3"/>
        <v>-0.18997573852539062</v>
      </c>
      <c r="E15" s="9">
        <f t="shared" si="2"/>
        <v>-0.0891291300455741</v>
      </c>
      <c r="F15" s="10">
        <f t="shared" si="4"/>
        <v>1.0637278787949944</v>
      </c>
    </row>
    <row r="16" spans="1:9" ht="13.5" thickBot="1">
      <c r="A16" s="18" t="s">
        <v>14</v>
      </c>
      <c r="B16" s="18">
        <v>24.927520751953125</v>
      </c>
      <c r="C16" s="18">
        <v>24.934194564819336</v>
      </c>
      <c r="D16" s="7">
        <f t="shared" si="3"/>
        <v>-0.0066738128662109375</v>
      </c>
      <c r="E16" s="7">
        <f t="shared" si="2"/>
        <v>0.09417279561360559</v>
      </c>
      <c r="F16" s="8">
        <f t="shared" si="4"/>
        <v>0.9368092358945346</v>
      </c>
      <c r="G16" s="6"/>
      <c r="H16" s="6"/>
      <c r="I16" s="6"/>
    </row>
    <row r="17" spans="1:9" ht="12.75">
      <c r="A17" s="14" t="s">
        <v>15</v>
      </c>
      <c r="B17" s="14">
        <v>27.92535972595215</v>
      </c>
      <c r="C17" s="14">
        <v>22.226621627807617</v>
      </c>
      <c r="D17" s="9">
        <f t="shared" si="3"/>
        <v>5.698738098144531</v>
      </c>
      <c r="E17" s="9">
        <f t="shared" si="2"/>
        <v>5.799584706624348</v>
      </c>
      <c r="F17" s="10">
        <f t="shared" si="4"/>
        <v>0.017953579160163137</v>
      </c>
      <c r="G17" s="14" t="s">
        <v>15</v>
      </c>
      <c r="H17" s="10">
        <f>AVERAGE(F17:F19)</f>
        <v>0.017509113633124008</v>
      </c>
      <c r="I17">
        <f>STDEV(F17:F19)</f>
        <v>0.0009339802001137453</v>
      </c>
    </row>
    <row r="18" spans="1:6" ht="12.75">
      <c r="A18" s="14" t="s">
        <v>15</v>
      </c>
      <c r="B18" s="14">
        <v>28.03765296936035</v>
      </c>
      <c r="C18" s="14">
        <v>22.353647232055664</v>
      </c>
      <c r="D18" s="9">
        <f t="shared" si="3"/>
        <v>5.6840057373046875</v>
      </c>
      <c r="E18" s="9">
        <f t="shared" si="2"/>
        <v>5.784852345784504</v>
      </c>
      <c r="F18" s="10">
        <f t="shared" si="4"/>
        <v>0.01813785490602382</v>
      </c>
    </row>
    <row r="19" spans="1:9" ht="13.5" thickBot="1">
      <c r="A19" s="18" t="s">
        <v>15</v>
      </c>
      <c r="B19" s="18">
        <v>28.101606369018555</v>
      </c>
      <c r="C19" s="18">
        <v>22.275447845458984</v>
      </c>
      <c r="D19" s="7">
        <f t="shared" si="3"/>
        <v>5.82615852355957</v>
      </c>
      <c r="E19" s="7">
        <f t="shared" si="2"/>
        <v>5.927005132039387</v>
      </c>
      <c r="F19" s="8">
        <f t="shared" si="4"/>
        <v>0.01643590683318507</v>
      </c>
      <c r="G19" s="6"/>
      <c r="H19" s="6"/>
      <c r="I19" s="6"/>
    </row>
    <row r="20" spans="2:6" ht="12.75">
      <c r="B20" s="9"/>
      <c r="C20" s="9"/>
      <c r="D20" s="9"/>
      <c r="E20" s="9"/>
      <c r="F20" s="10"/>
    </row>
    <row r="21" spans="2:6" ht="12.75">
      <c r="B21" s="9"/>
      <c r="C21" s="9"/>
      <c r="D21" s="9"/>
      <c r="E21" s="9"/>
      <c r="F21" s="9"/>
    </row>
    <row r="22" spans="4:6" ht="12.75">
      <c r="D22" s="9"/>
      <c r="E22" s="9"/>
      <c r="F22" s="9"/>
    </row>
    <row r="23" spans="4:6" ht="12.75">
      <c r="D23" s="9"/>
      <c r="E23" s="9"/>
      <c r="F23" s="9"/>
    </row>
    <row r="24" spans="4:6" ht="12.75">
      <c r="D24" s="9"/>
      <c r="E24" s="9"/>
      <c r="F24" s="9"/>
    </row>
    <row r="25" spans="4:6" ht="12.75">
      <c r="D25" s="9"/>
      <c r="E25" s="9"/>
      <c r="F25" s="9"/>
    </row>
    <row r="26" spans="4:6" ht="12.75">
      <c r="D26" s="9"/>
      <c r="E26" s="9"/>
      <c r="F26" s="9"/>
    </row>
    <row r="27" spans="4:6" ht="12.75">
      <c r="D27" s="9"/>
      <c r="E27" s="9"/>
      <c r="F27" s="9"/>
    </row>
    <row r="28" spans="2:6" ht="12.75">
      <c r="B28" s="9"/>
      <c r="C28" s="9"/>
      <c r="D28" s="9"/>
      <c r="E28" s="9"/>
      <c r="F28" s="9"/>
    </row>
    <row r="30" spans="4:9" ht="12.75">
      <c r="D30" s="1"/>
      <c r="E30" s="1"/>
      <c r="F30" s="12"/>
      <c r="G30" s="12"/>
      <c r="H30" s="13"/>
      <c r="I30" s="13"/>
    </row>
    <row r="31" spans="2:6" ht="12.75">
      <c r="B31" s="9"/>
      <c r="C31" s="9"/>
      <c r="D31" s="9"/>
      <c r="E31" s="9"/>
      <c r="F31" s="9"/>
    </row>
    <row r="32" spans="2:6" ht="12.75">
      <c r="B32" s="9"/>
      <c r="C32" s="9"/>
      <c r="D32" s="9"/>
      <c r="E32" s="9"/>
      <c r="F32" s="9"/>
    </row>
    <row r="33" spans="2:6" ht="12.75">
      <c r="B33" s="9"/>
      <c r="C33" s="9"/>
      <c r="D33" s="9"/>
      <c r="E33" s="9"/>
      <c r="F33" s="9"/>
    </row>
    <row r="34" spans="2:6" ht="12.75">
      <c r="B34" s="9"/>
      <c r="C34" s="9"/>
      <c r="D34" s="9"/>
      <c r="E34" s="9"/>
      <c r="F34" s="9"/>
    </row>
    <row r="35" spans="2:8" ht="12.75">
      <c r="B35" s="9"/>
      <c r="C35" s="9"/>
      <c r="D35" s="9"/>
      <c r="E35" s="9"/>
      <c r="F35" s="9"/>
      <c r="H35" s="9"/>
    </row>
    <row r="36" spans="2:6" ht="12.75">
      <c r="B36" s="9"/>
      <c r="C36" s="9"/>
      <c r="D36" s="9"/>
      <c r="E36" s="9"/>
      <c r="F36" s="9"/>
    </row>
    <row r="37" spans="2:6" ht="12.75">
      <c r="B37" s="9"/>
      <c r="C37" s="9"/>
      <c r="D37" s="9"/>
      <c r="E37" s="9"/>
      <c r="F37" s="9"/>
    </row>
    <row r="38" spans="2:8" ht="12.75">
      <c r="B38" s="9"/>
      <c r="C38" s="9"/>
      <c r="D38" s="9"/>
      <c r="E38" s="9"/>
      <c r="F38" s="9"/>
      <c r="H38" s="9"/>
    </row>
    <row r="39" spans="2:6" ht="12.75">
      <c r="B39" s="9"/>
      <c r="C39" s="9"/>
      <c r="D39" s="9"/>
      <c r="E39" s="9"/>
      <c r="F39" s="9"/>
    </row>
    <row r="40" spans="2:6" ht="12.75">
      <c r="B40" s="9"/>
      <c r="C40" s="9"/>
      <c r="D40" s="9"/>
      <c r="E40" s="9"/>
      <c r="F40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Podinovskaya</cp:lastModifiedBy>
  <dcterms:modified xsi:type="dcterms:W3CDTF">2021-06-14T12:42:38Z</dcterms:modified>
  <cp:category/>
  <cp:version/>
  <cp:contentType/>
  <cp:contentStatus/>
</cp:coreProperties>
</file>