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xperiment 1" sheetId="5" r:id="rId1"/>
    <sheet name="experiment 2" sheetId="2" r:id="rId2"/>
    <sheet name="experiment 3" sheetId="6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6" l="1"/>
  <c r="F33" i="6" s="1"/>
  <c r="E27" i="6"/>
  <c r="D27" i="6"/>
  <c r="E33" i="6" s="1"/>
  <c r="C27" i="6"/>
  <c r="F26" i="6"/>
  <c r="F32" i="6" s="1"/>
  <c r="E26" i="6"/>
  <c r="E32" i="6" s="1"/>
  <c r="D26" i="6"/>
  <c r="D32" i="6" s="1"/>
  <c r="C26" i="6"/>
  <c r="D33" i="6" l="1"/>
  <c r="G34" i="5"/>
  <c r="F34" i="5"/>
  <c r="E34" i="5"/>
  <c r="G28" i="5"/>
  <c r="F28" i="5"/>
  <c r="E28" i="5"/>
  <c r="D28" i="5"/>
  <c r="G27" i="5"/>
  <c r="G33" i="5" s="1"/>
  <c r="F27" i="5"/>
  <c r="F33" i="5" s="1"/>
  <c r="E27" i="5"/>
  <c r="E33" i="5" s="1"/>
  <c r="D27" i="5"/>
  <c r="G23" i="5"/>
  <c r="F23" i="5"/>
  <c r="E23" i="5"/>
  <c r="D23" i="5"/>
  <c r="G22" i="5"/>
  <c r="F22" i="5"/>
  <c r="E22" i="5"/>
  <c r="D22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E10" i="5"/>
  <c r="D10" i="5"/>
  <c r="C10" i="5"/>
  <c r="E33" i="2" l="1"/>
  <c r="C10" i="2" l="1"/>
  <c r="E23" i="2" l="1"/>
  <c r="F23" i="2" l="1"/>
  <c r="D23" i="2"/>
  <c r="E22" i="2"/>
  <c r="F22" i="2"/>
  <c r="D22" i="2"/>
  <c r="C12" i="2"/>
  <c r="D12" i="2"/>
  <c r="E12" i="2"/>
  <c r="F12" i="2"/>
  <c r="G12" i="2"/>
  <c r="H12" i="2"/>
  <c r="D11" i="2" l="1"/>
  <c r="E11" i="2"/>
  <c r="F11" i="2"/>
  <c r="G11" i="2"/>
  <c r="H11" i="2"/>
  <c r="C11" i="2"/>
  <c r="E28" i="2" l="1"/>
  <c r="F28" i="2"/>
  <c r="D28" i="2"/>
  <c r="E27" i="2"/>
  <c r="F27" i="2"/>
  <c r="F33" i="2" s="1"/>
  <c r="D27" i="2"/>
  <c r="F34" i="2" l="1"/>
  <c r="E34" i="2"/>
</calcChain>
</file>

<file path=xl/sharedStrings.xml><?xml version="1.0" encoding="utf-8"?>
<sst xmlns="http://schemas.openxmlformats.org/spreadsheetml/2006/main" count="67" uniqueCount="13">
  <si>
    <t>Nigericin</t>
  </si>
  <si>
    <t>no treatment</t>
  </si>
  <si>
    <t>total cells x10^4</t>
  </si>
  <si>
    <t>doubling time</t>
  </si>
  <si>
    <t>nigericin</t>
  </si>
  <si>
    <t>200uL</t>
  </si>
  <si>
    <t>cell conc. 10^5/mL</t>
  </si>
  <si>
    <t>no treatment average</t>
  </si>
  <si>
    <t>nigericin average</t>
  </si>
  <si>
    <t>average</t>
  </si>
  <si>
    <t>cell count</t>
  </si>
  <si>
    <t>time (h)</t>
  </si>
  <si>
    <t>100uL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</si>
</sst>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/>
              <a:t>doubling time (h)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'experiment 1'!$D$33</c:f>
              <c:strCache>
                <c:ptCount val="1"/>
                <c:pt idx="0">
                  <c:v>no treatment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'experiment 1'!$E$32:$G$32</c:f>
              <c:numCache>
                <c:formatCode>General</c:formatCode>
                <c:ptCount val="3"/>
                <c:pt idx="0">
                  <c:v>24</c:v>
                </c:pt>
                <c:pt idx="1">
                  <c:v>48</c:v>
                </c:pt>
                <c:pt idx="2">
                  <c:v>70</c:v>
                </c:pt>
              </c:numCache>
            </c:numRef>
          </c:cat>
          <c:val>
            <c:numRef>
              <c:f>'experiment 1'!$E$33:$G$33</c:f>
              <c:numCache>
                <c:formatCode>General</c:formatCode>
                <c:ptCount val="3"/>
                <c:pt idx="0">
                  <c:v>13.58343160543104</c:v>
                </c:pt>
                <c:pt idx="1">
                  <c:v>15.824649536250588</c:v>
                </c:pt>
                <c:pt idx="2">
                  <c:v>17.488492093102334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6-45F5-B8AC-7AC7ED30F1F1}"/>
            </c:ext>
          </c:extLst>
        </c:ser>
        <c:ser>
          <c:idx val="1"/>
          <c:order val="1"/>
          <c:tx>
            <c:strRef>
              <c:f>'experiment 1'!$D$34</c:f>
              <c:strCache>
                <c:ptCount val="1"/>
                <c:pt idx="0">
                  <c:v>nigericin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'experiment 1'!$E$32:$G$32</c:f>
              <c:numCache>
                <c:formatCode>General</c:formatCode>
                <c:ptCount val="3"/>
                <c:pt idx="0">
                  <c:v>24</c:v>
                </c:pt>
                <c:pt idx="1">
                  <c:v>48</c:v>
                </c:pt>
                <c:pt idx="2">
                  <c:v>70</c:v>
                </c:pt>
              </c:numCache>
            </c:numRef>
          </c:cat>
          <c:val>
            <c:numRef>
              <c:f>'experiment 1'!$E$34:$G$34</c:f>
              <c:numCache>
                <c:formatCode>General</c:formatCode>
                <c:ptCount val="3"/>
                <c:pt idx="0">
                  <c:v>19.515640022070723</c:v>
                </c:pt>
                <c:pt idx="1">
                  <c:v>15.376587130647735</c:v>
                </c:pt>
                <c:pt idx="2">
                  <c:v>19.724305855412965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6-45F5-B8AC-7AC7ED30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889432"/>
        <c:axId val="343892056"/>
      </c:lineChart>
      <c:catAx>
        <c:axId val="34388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92056"/>
        <c:crosses val="autoZero"/>
        <c:auto val="1"/>
        <c:lblAlgn val="ctr"/>
        <c:lblOffset val="100"/>
        <c:noMultiLvlLbl val="0"/>
      </c:catAx>
      <c:valAx>
        <c:axId val="34389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8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/>
              <a:t>Cell count (x10^4) per 12-wp well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1'!$C$16</c:f>
              <c:strCache>
                <c:ptCount val="1"/>
                <c:pt idx="0">
                  <c:v>no treatment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1'!$D$16:$G$16</c:f>
              <c:numCache>
                <c:formatCode>General</c:formatCode>
                <c:ptCount val="4"/>
                <c:pt idx="0">
                  <c:v>1.1600000000000001</c:v>
                </c:pt>
                <c:pt idx="1">
                  <c:v>4.38</c:v>
                </c:pt>
                <c:pt idx="2">
                  <c:v>8.3800000000000008</c:v>
                </c:pt>
                <c:pt idx="3">
                  <c:v>22.4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FB-4BC5-8ADD-03C5E544B431}"/>
            </c:ext>
          </c:extLst>
        </c:ser>
        <c:ser>
          <c:idx val="1"/>
          <c:order val="1"/>
          <c:tx>
            <c:strRef>
              <c:f>'experiment 1'!$C$17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1'!$D$17:$G$17</c:f>
              <c:numCache>
                <c:formatCode>General</c:formatCode>
                <c:ptCount val="4"/>
                <c:pt idx="0">
                  <c:v>1.3850000000000002</c:v>
                </c:pt>
                <c:pt idx="1">
                  <c:v>3.5000000000000004</c:v>
                </c:pt>
                <c:pt idx="2">
                  <c:v>9.42</c:v>
                </c:pt>
                <c:pt idx="3">
                  <c:v>25.600000000000005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FB-4BC5-8ADD-03C5E544B431}"/>
            </c:ext>
          </c:extLst>
        </c:ser>
        <c:ser>
          <c:idx val="2"/>
          <c:order val="2"/>
          <c:tx>
            <c:strRef>
              <c:f>'experiment 1'!$C$18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1'!$D$18:$G$18</c:f>
              <c:numCache>
                <c:formatCode>General</c:formatCode>
                <c:ptCount val="4"/>
                <c:pt idx="0">
                  <c:v>0.58800000000000008</c:v>
                </c:pt>
                <c:pt idx="1">
                  <c:v>2.62</c:v>
                </c:pt>
                <c:pt idx="2">
                  <c:v>12.640000000000002</c:v>
                </c:pt>
                <c:pt idx="3">
                  <c:v>24.800000000000004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FB-4BC5-8ADD-03C5E544B431}"/>
            </c:ext>
          </c:extLst>
        </c:ser>
        <c:ser>
          <c:idx val="3"/>
          <c:order val="3"/>
          <c:tx>
            <c:strRef>
              <c:f>'experiment 1'!$C$19</c:f>
              <c:strCache>
                <c:ptCount val="1"/>
                <c:pt idx="0">
                  <c:v>Nigericin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1'!$D$19:$G$19</c:f>
              <c:numCache>
                <c:formatCode>General</c:formatCode>
                <c:ptCount val="4"/>
                <c:pt idx="0">
                  <c:v>1.1600000000000001</c:v>
                </c:pt>
                <c:pt idx="1">
                  <c:v>3.0000000000000004</c:v>
                </c:pt>
                <c:pt idx="2">
                  <c:v>5.92</c:v>
                </c:pt>
                <c:pt idx="3">
                  <c:v>17.940000000000001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FB-4BC5-8ADD-03C5E544B431}"/>
            </c:ext>
          </c:extLst>
        </c:ser>
        <c:ser>
          <c:idx val="4"/>
          <c:order val="4"/>
          <c:tx>
            <c:strRef>
              <c:f>'experiment 1'!$C$20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1'!$D$20:$G$20</c:f>
              <c:numCache>
                <c:formatCode>General</c:formatCode>
                <c:ptCount val="4"/>
                <c:pt idx="0">
                  <c:v>1.3850000000000002</c:v>
                </c:pt>
                <c:pt idx="1">
                  <c:v>1.9700000000000002</c:v>
                </c:pt>
                <c:pt idx="2">
                  <c:v>6.080000000000001</c:v>
                </c:pt>
                <c:pt idx="3">
                  <c:v>14.12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FB-4BC5-8ADD-03C5E544B431}"/>
            </c:ext>
          </c:extLst>
        </c:ser>
        <c:ser>
          <c:idx val="5"/>
          <c:order val="5"/>
          <c:tx>
            <c:strRef>
              <c:f>'experiment 1'!$C$21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1'!$D$21:$G$21</c:f>
              <c:numCache>
                <c:formatCode>General</c:formatCode>
                <c:ptCount val="4"/>
                <c:pt idx="0">
                  <c:v>0.58800000000000008</c:v>
                </c:pt>
                <c:pt idx="1">
                  <c:v>2.2999999999999998</c:v>
                </c:pt>
                <c:pt idx="2">
                  <c:v>9.74</c:v>
                </c:pt>
                <c:pt idx="3">
                  <c:v>15.04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FB-4BC5-8ADD-03C5E544B431}"/>
            </c:ext>
          </c:extLst>
        </c:ser>
        <c:ser>
          <c:idx val="6"/>
          <c:order val="6"/>
          <c:tx>
            <c:strRef>
              <c:f>'experiment 1'!$C$22</c:f>
              <c:strCache>
                <c:ptCount val="1"/>
                <c:pt idx="0">
                  <c:v>no treatment average</c:v>
                </c:pt>
              </c:strCache>
            </c:strRef>
          </c:tx>
          <c:spPr>
            <a:ln w="158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1'!$D$22:$G$22</c:f>
              <c:numCache>
                <c:formatCode>General</c:formatCode>
                <c:ptCount val="4"/>
                <c:pt idx="0">
                  <c:v>1.0443333333333336</c:v>
                </c:pt>
                <c:pt idx="1">
                  <c:v>3.5</c:v>
                </c:pt>
                <c:pt idx="2">
                  <c:v>10.146666666666668</c:v>
                </c:pt>
                <c:pt idx="3">
                  <c:v>24.266666666666669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CFB-4BC5-8ADD-03C5E544B431}"/>
            </c:ext>
          </c:extLst>
        </c:ser>
        <c:ser>
          <c:idx val="7"/>
          <c:order val="7"/>
          <c:tx>
            <c:strRef>
              <c:f>'experiment 1'!$C$23</c:f>
              <c:strCache>
                <c:ptCount val="1"/>
                <c:pt idx="0">
                  <c:v>nigericin average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1'!$D$15:$G$15</c:f>
              <c:numCache>
                <c:formatCode>General</c:formatCode>
                <c:ptCount val="4"/>
                <c:pt idx="0">
                  <c:v>0</c:v>
                </c:pt>
                <c:pt idx="1">
                  <c:v>23.7</c:v>
                </c:pt>
                <c:pt idx="2">
                  <c:v>47.5</c:v>
                </c:pt>
                <c:pt idx="3">
                  <c:v>70</c:v>
                </c:pt>
              </c:numCache>
            </c:numRef>
          </c:xVal>
          <c:yVal>
            <c:numRef>
              <c:f>'experiment 1'!$D$23:$G$23</c:f>
              <c:numCache>
                <c:formatCode>General</c:formatCode>
                <c:ptCount val="4"/>
                <c:pt idx="0">
                  <c:v>1.0443333333333336</c:v>
                </c:pt>
                <c:pt idx="1">
                  <c:v>2.4233333333333333</c:v>
                </c:pt>
                <c:pt idx="2">
                  <c:v>7.246666666666667</c:v>
                </c:pt>
                <c:pt idx="3">
                  <c:v>15.700000000000001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CFB-4BC5-8ADD-03C5E544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99904"/>
        <c:axId val="394272176"/>
      </c:scatterChart>
      <c:valAx>
        <c:axId val="38919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272176"/>
        <c:crosses val="autoZero"/>
        <c:crossBetween val="midCat"/>
      </c:valAx>
      <c:valAx>
        <c:axId val="39427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199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/>
              <a:t>doubling time (h)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'experiment 2'!$D$33</c:f>
              <c:strCache>
                <c:ptCount val="1"/>
                <c:pt idx="0">
                  <c:v>no treatment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'experiment 2'!$E$32:$F$32</c:f>
              <c:numCache>
                <c:formatCode>General</c:formatCode>
                <c:ptCount val="2"/>
                <c:pt idx="0">
                  <c:v>24</c:v>
                </c:pt>
                <c:pt idx="1">
                  <c:v>48</c:v>
                </c:pt>
              </c:numCache>
            </c:numRef>
          </c:cat>
          <c:val>
            <c:numRef>
              <c:f>'experiment 2'!$E$33:$F$33</c:f>
              <c:numCache>
                <c:formatCode>General</c:formatCode>
                <c:ptCount val="2"/>
                <c:pt idx="0">
                  <c:v>14.561118502194647</c:v>
                </c:pt>
                <c:pt idx="1">
                  <c:v>16.804689901832102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1-4938-AB2B-995DD2AAA0EB}"/>
            </c:ext>
          </c:extLst>
        </c:ser>
        <c:ser>
          <c:idx val="1"/>
          <c:order val="1"/>
          <c:tx>
            <c:strRef>
              <c:f>'experiment 2'!$D$34</c:f>
              <c:strCache>
                <c:ptCount val="1"/>
                <c:pt idx="0">
                  <c:v>nigericin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'experiment 2'!$E$32:$F$32</c:f>
              <c:numCache>
                <c:formatCode>General</c:formatCode>
                <c:ptCount val="2"/>
                <c:pt idx="0">
                  <c:v>24</c:v>
                </c:pt>
                <c:pt idx="1">
                  <c:v>48</c:v>
                </c:pt>
              </c:numCache>
            </c:numRef>
          </c:cat>
          <c:val>
            <c:numRef>
              <c:f>'experiment 2'!$E$34:$F$34</c:f>
              <c:numCache>
                <c:formatCode>General</c:formatCode>
                <c:ptCount val="2"/>
                <c:pt idx="0">
                  <c:v>15.859925591141844</c:v>
                </c:pt>
                <c:pt idx="1">
                  <c:v>24.144900872740134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1-4938-AB2B-995DD2AAA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889432"/>
        <c:axId val="343892056"/>
      </c:lineChart>
      <c:catAx>
        <c:axId val="34388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92056"/>
        <c:crosses val="autoZero"/>
        <c:auto val="1"/>
        <c:lblAlgn val="ctr"/>
        <c:lblOffset val="100"/>
        <c:noMultiLvlLbl val="0"/>
      </c:catAx>
      <c:valAx>
        <c:axId val="34389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8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/>
              <a:t>Cell count (x10^4) per 12-wp well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2'!$C$16</c:f>
              <c:strCache>
                <c:ptCount val="1"/>
                <c:pt idx="0">
                  <c:v>no treatment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2'!$D$16:$F$16</c:f>
              <c:numCache>
                <c:formatCode>General</c:formatCode>
                <c:ptCount val="3"/>
                <c:pt idx="0">
                  <c:v>8.4200000000000017</c:v>
                </c:pt>
                <c:pt idx="1">
                  <c:v>27.800000000000004</c:v>
                </c:pt>
                <c:pt idx="2">
                  <c:v>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86-4AC6-B414-CDD5722AFD57}"/>
            </c:ext>
          </c:extLst>
        </c:ser>
        <c:ser>
          <c:idx val="1"/>
          <c:order val="1"/>
          <c:tx>
            <c:strRef>
              <c:f>'experiment 2'!$C$17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2'!$D$17:$F$17</c:f>
              <c:numCache>
                <c:formatCode>General</c:formatCode>
                <c:ptCount val="3"/>
                <c:pt idx="1">
                  <c:v>22.6</c:v>
                </c:pt>
                <c:pt idx="2">
                  <c:v>61.8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86-4AC6-B414-CDD5722AFD57}"/>
            </c:ext>
          </c:extLst>
        </c:ser>
        <c:ser>
          <c:idx val="2"/>
          <c:order val="2"/>
          <c:tx>
            <c:strRef>
              <c:f>'experiment 2'!$C$18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2'!$D$18:$F$18</c:f>
              <c:numCache>
                <c:formatCode>General</c:formatCode>
                <c:ptCount val="3"/>
                <c:pt idx="1">
                  <c:v>26</c:v>
                </c:pt>
                <c:pt idx="2">
                  <c:v>72.599999999999994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86-4AC6-B414-CDD5722AFD57}"/>
            </c:ext>
          </c:extLst>
        </c:ser>
        <c:ser>
          <c:idx val="3"/>
          <c:order val="3"/>
          <c:tx>
            <c:strRef>
              <c:f>'experiment 2'!$C$19</c:f>
              <c:strCache>
                <c:ptCount val="1"/>
                <c:pt idx="0">
                  <c:v>Nigericin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2'!$D$19:$F$19</c:f>
              <c:numCache>
                <c:formatCode>General</c:formatCode>
                <c:ptCount val="3"/>
                <c:pt idx="0">
                  <c:v>8.4200000000000017</c:v>
                </c:pt>
                <c:pt idx="1">
                  <c:v>18.98</c:v>
                </c:pt>
                <c:pt idx="2">
                  <c:v>46.000000000000007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86-4AC6-B414-CDD5722AFD57}"/>
            </c:ext>
          </c:extLst>
        </c:ser>
        <c:ser>
          <c:idx val="4"/>
          <c:order val="4"/>
          <c:tx>
            <c:strRef>
              <c:f>'experiment 2'!$C$20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2'!$D$20:$F$20</c:f>
              <c:numCache>
                <c:formatCode>General</c:formatCode>
                <c:ptCount val="3"/>
                <c:pt idx="1">
                  <c:v>25.8</c:v>
                </c:pt>
                <c:pt idx="2">
                  <c:v>44.400000000000006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86-4AC6-B414-CDD5722AFD57}"/>
            </c:ext>
          </c:extLst>
        </c:ser>
        <c:ser>
          <c:idx val="5"/>
          <c:order val="5"/>
          <c:tx>
            <c:strRef>
              <c:f>'experiment 2'!$C$21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2'!$D$21:$F$21</c:f>
              <c:numCache>
                <c:formatCode>General</c:formatCode>
                <c:ptCount val="3"/>
                <c:pt idx="1">
                  <c:v>25</c:v>
                </c:pt>
                <c:pt idx="2">
                  <c:v>46.6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786-4AC6-B414-CDD5722AFD57}"/>
            </c:ext>
          </c:extLst>
        </c:ser>
        <c:ser>
          <c:idx val="6"/>
          <c:order val="6"/>
          <c:tx>
            <c:strRef>
              <c:f>'experiment 2'!$C$22</c:f>
              <c:strCache>
                <c:ptCount val="1"/>
                <c:pt idx="0">
                  <c:v>no treatment average</c:v>
                </c:pt>
              </c:strCache>
            </c:strRef>
          </c:tx>
          <c:spPr>
            <a:ln w="158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2'!$D$22:$F$22</c:f>
              <c:numCache>
                <c:formatCode>General</c:formatCode>
                <c:ptCount val="3"/>
                <c:pt idx="0">
                  <c:v>8.4200000000000017</c:v>
                </c:pt>
                <c:pt idx="1">
                  <c:v>25.466666666666669</c:v>
                </c:pt>
                <c:pt idx="2">
                  <c:v>67.13333333333334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786-4AC6-B414-CDD5722AFD57}"/>
            </c:ext>
          </c:extLst>
        </c:ser>
        <c:ser>
          <c:idx val="7"/>
          <c:order val="7"/>
          <c:tx>
            <c:strRef>
              <c:f>'experiment 2'!$C$23</c:f>
              <c:strCache>
                <c:ptCount val="1"/>
                <c:pt idx="0">
                  <c:v>nigericin average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2'!$D$15:$F$15</c:f>
              <c:numCache>
                <c:formatCode>General</c:formatCode>
                <c:ptCount val="3"/>
                <c:pt idx="0">
                  <c:v>0</c:v>
                </c:pt>
                <c:pt idx="1">
                  <c:v>23.25</c:v>
                </c:pt>
                <c:pt idx="2">
                  <c:v>46.75</c:v>
                </c:pt>
              </c:numCache>
            </c:numRef>
          </c:xVal>
          <c:yVal>
            <c:numRef>
              <c:f>'experiment 2'!$D$23:$F$23</c:f>
              <c:numCache>
                <c:formatCode>General</c:formatCode>
                <c:ptCount val="3"/>
                <c:pt idx="0">
                  <c:v>8.4200000000000017</c:v>
                </c:pt>
                <c:pt idx="1">
                  <c:v>23.26</c:v>
                </c:pt>
                <c:pt idx="2">
                  <c:v>45.666666666666664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786-4AC6-B414-CDD5722AF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99904"/>
        <c:axId val="394272176"/>
      </c:scatterChart>
      <c:valAx>
        <c:axId val="38919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4272176"/>
        <c:crosses val="autoZero"/>
        <c:crossBetween val="midCat"/>
      </c:valAx>
      <c:valAx>
        <c:axId val="39427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199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Cell count (x10^4) per 12-wp well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'experiment 3'!$B$2</c:f>
              <c:strCache>
                <c:ptCount val="1"/>
                <c:pt idx="0">
                  <c:v>no treatment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3'!$B$3:$B$6</c:f>
              <c:numCache>
                <c:formatCode>General</c:formatCode>
                <c:ptCount val="4"/>
                <c:pt idx="0">
                  <c:v>1.4219999999999999</c:v>
                </c:pt>
                <c:pt idx="1">
                  <c:v>3.88</c:v>
                </c:pt>
                <c:pt idx="2">
                  <c:v>17.28</c:v>
                </c:pt>
                <c:pt idx="3">
                  <c:v>28.440000000000005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5-4C3A-9E6E-E4F8815C12D2}"/>
            </c:ext>
          </c:extLst>
        </c:ser>
        <c:ser>
          <c:idx val="1"/>
          <c:order val="1"/>
          <c:tx>
            <c:strRef>
              <c:f>'experiment 3'!$C$2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3'!$C$3:$C$6</c:f>
              <c:numCache>
                <c:formatCode>General</c:formatCode>
                <c:ptCount val="4"/>
                <c:pt idx="0">
                  <c:v>0.93600000000000017</c:v>
                </c:pt>
                <c:pt idx="1">
                  <c:v>1.6420000000000001</c:v>
                </c:pt>
                <c:pt idx="2">
                  <c:v>17.079999999999998</c:v>
                </c:pt>
                <c:pt idx="3">
                  <c:v>35.56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05-4C3A-9E6E-E4F8815C12D2}"/>
            </c:ext>
          </c:extLst>
        </c:ser>
        <c:ser>
          <c:idx val="2"/>
          <c:order val="2"/>
          <c:tx>
            <c:strRef>
              <c:f>'experiment 3'!$D$2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3'!$D$3:$D$6</c:f>
              <c:numCache>
                <c:formatCode>General</c:formatCode>
                <c:ptCount val="4"/>
                <c:pt idx="0">
                  <c:v>1.1459999999999999</c:v>
                </c:pt>
                <c:pt idx="1">
                  <c:v>4.5999999999999996</c:v>
                </c:pt>
                <c:pt idx="2">
                  <c:v>14.52</c:v>
                </c:pt>
                <c:pt idx="3">
                  <c:v>46.000000000000007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05-4C3A-9E6E-E4F8815C12D2}"/>
            </c:ext>
          </c:extLst>
        </c:ser>
        <c:ser>
          <c:idx val="3"/>
          <c:order val="3"/>
          <c:tx>
            <c:strRef>
              <c:f>'experiment 3'!$E$2</c:f>
              <c:strCache>
                <c:ptCount val="1"/>
                <c:pt idx="0">
                  <c:v>Nigericin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3'!$E$3:$E$6</c:f>
              <c:numCache>
                <c:formatCode>General</c:formatCode>
                <c:ptCount val="4"/>
                <c:pt idx="1">
                  <c:v>3.1200000000000006</c:v>
                </c:pt>
                <c:pt idx="2">
                  <c:v>10.08</c:v>
                </c:pt>
                <c:pt idx="3">
                  <c:v>20.48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05-4C3A-9E6E-E4F8815C12D2}"/>
            </c:ext>
          </c:extLst>
        </c:ser>
        <c:ser>
          <c:idx val="4"/>
          <c:order val="4"/>
          <c:tx>
            <c:strRef>
              <c:f>'experiment 3'!$F$2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3'!$F$3:$F$6</c:f>
              <c:numCache>
                <c:formatCode>General</c:formatCode>
                <c:ptCount val="4"/>
                <c:pt idx="1">
                  <c:v>3.7800000000000002</c:v>
                </c:pt>
                <c:pt idx="2">
                  <c:v>14.12</c:v>
                </c:pt>
                <c:pt idx="3">
                  <c:v>22.32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05-4C3A-9E6E-E4F8815C12D2}"/>
            </c:ext>
          </c:extLst>
        </c:ser>
        <c:ser>
          <c:idx val="5"/>
          <c:order val="5"/>
          <c:tx>
            <c:strRef>
              <c:f>'experiment 3'!$G$2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3'!$G$3:$G$6</c:f>
              <c:numCache>
                <c:formatCode>General</c:formatCode>
                <c:ptCount val="4"/>
                <c:pt idx="1">
                  <c:v>4.4400000000000004</c:v>
                </c:pt>
                <c:pt idx="2">
                  <c:v>14.76</c:v>
                </c:pt>
                <c:pt idx="3">
                  <c:v>26.04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05-4C3A-9E6E-E4F8815C12D2}"/>
            </c:ext>
          </c:extLst>
        </c:ser>
        <c:ser>
          <c:idx val="6"/>
          <c:order val="6"/>
          <c:tx>
            <c:strRef>
              <c:f>'experiment 3'!$H$2</c:f>
              <c:strCache>
                <c:ptCount val="1"/>
                <c:pt idx="0">
                  <c:v>no treatment average</c:v>
                </c:pt>
              </c:strCache>
            </c:strRef>
          </c:tx>
          <c:spPr>
            <a:ln w="158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3'!$H$3:$H$6</c:f>
              <c:numCache>
                <c:formatCode>General</c:formatCode>
                <c:ptCount val="4"/>
                <c:pt idx="0">
                  <c:v>1.1679999999999999</c:v>
                </c:pt>
                <c:pt idx="1">
                  <c:v>3.3740000000000001</c:v>
                </c:pt>
                <c:pt idx="2">
                  <c:v>16.293333333333333</c:v>
                </c:pt>
                <c:pt idx="3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05-4C3A-9E6E-E4F8815C12D2}"/>
            </c:ext>
          </c:extLst>
        </c:ser>
        <c:ser>
          <c:idx val="7"/>
          <c:order val="7"/>
          <c:tx>
            <c:strRef>
              <c:f>'experiment 3'!$I$2</c:f>
              <c:strCache>
                <c:ptCount val="1"/>
                <c:pt idx="0">
                  <c:v>nigericin average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'experiment 3'!$A$3:$A$6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54</c:v>
                </c:pt>
                <c:pt idx="3">
                  <c:v>70</c:v>
                </c:pt>
              </c:numCache>
            </c:numRef>
          </c:xVal>
          <c:yVal>
            <c:numRef>
              <c:f>'experiment 3'!$I$3:$I$6</c:f>
              <c:numCache>
                <c:formatCode>General</c:formatCode>
                <c:ptCount val="4"/>
                <c:pt idx="0">
                  <c:v>1.1679999999999999</c:v>
                </c:pt>
                <c:pt idx="1">
                  <c:v>3.78</c:v>
                </c:pt>
                <c:pt idx="2">
                  <c:v>12.986666666666666</c:v>
                </c:pt>
                <c:pt idx="3">
                  <c:v>22.946666666666669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05-4C3A-9E6E-E4F8815C1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709928"/>
        <c:axId val="396714520"/>
      </c:scatterChart>
      <c:valAx>
        <c:axId val="396709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6714520"/>
        <c:crosses val="autoZero"/>
        <c:crossBetween val="midCat"/>
      </c:valAx>
      <c:valAx>
        <c:axId val="39671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6709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doubling time (h)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'experiment 3'!$C$32</c:f>
              <c:strCache>
                <c:ptCount val="1"/>
                <c:pt idx="0">
                  <c:v>no treatment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'experiment 3'!$D$31:$F$31</c:f>
              <c:numCache>
                <c:formatCode>General</c:formatCode>
                <c:ptCount val="3"/>
                <c:pt idx="0">
                  <c:v>24</c:v>
                </c:pt>
                <c:pt idx="1">
                  <c:v>54</c:v>
                </c:pt>
                <c:pt idx="2">
                  <c:v>70</c:v>
                </c:pt>
              </c:numCache>
            </c:numRef>
          </c:cat>
          <c:val>
            <c:numRef>
              <c:f>'experiment 3'!$D$32:$F$32</c:f>
              <c:numCache>
                <c:formatCode>General</c:formatCode>
                <c:ptCount val="3"/>
                <c:pt idx="0">
                  <c:v>15.681972735512231</c:v>
                </c:pt>
                <c:pt idx="1">
                  <c:v>13.205678989910975</c:v>
                </c:pt>
                <c:pt idx="2">
                  <c:v>13.673024431403583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3-411F-AC40-AEBFC93B168B}"/>
            </c:ext>
          </c:extLst>
        </c:ser>
        <c:ser>
          <c:idx val="1"/>
          <c:order val="1"/>
          <c:tx>
            <c:strRef>
              <c:f>'experiment 3'!$C$33</c:f>
              <c:strCache>
                <c:ptCount val="1"/>
                <c:pt idx="0">
                  <c:v>nigericin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'experiment 3'!$D$31:$F$31</c:f>
              <c:numCache>
                <c:formatCode>General</c:formatCode>
                <c:ptCount val="3"/>
                <c:pt idx="0">
                  <c:v>24</c:v>
                </c:pt>
                <c:pt idx="1">
                  <c:v>54</c:v>
                </c:pt>
                <c:pt idx="2">
                  <c:v>70</c:v>
                </c:pt>
              </c:numCache>
            </c:numRef>
          </c:cat>
          <c:val>
            <c:numRef>
              <c:f>'experiment 3'!$D$33:$F$33</c:f>
              <c:numCache>
                <c:formatCode>General</c:formatCode>
                <c:ptCount val="3"/>
                <c:pt idx="0">
                  <c:v>14.164757707903124</c:v>
                </c:pt>
                <c:pt idx="1">
                  <c:v>16.848508527448455</c:v>
                </c:pt>
                <c:pt idx="2">
                  <c:v>19.482415063575573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3-411F-AC40-AEBFC93B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889432"/>
        <c:axId val="343892056"/>
      </c:lineChart>
      <c:catAx>
        <c:axId val="34388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92056"/>
        <c:crosses val="autoZero"/>
        <c:auto val="1"/>
        <c:lblAlgn val="ctr"/>
        <c:lblOffset val="100"/>
        <c:noMultiLvlLbl val="0"/>
      </c:catAx>
      <c:valAx>
        <c:axId val="34389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88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566737</xdr:colOff>
      <xdr:row>23</xdr:row>
      <xdr:rowOff>76200</xdr:rowOff>
    </xdr:from>
    <xdr:to>
      <xdr:col>13</xdr:col>
      <xdr:colOff>285750</xdr:colOff>
      <xdr:row>35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552450</xdr:colOff>
      <xdr:row>10</xdr:row>
      <xdr:rowOff>161924</xdr:rowOff>
    </xdr:from>
    <xdr:to>
      <xdr:col>13</xdr:col>
      <xdr:colOff>535761</xdr:colOff>
      <xdr:row>23</xdr:row>
      <xdr:rowOff>49125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481012</xdr:colOff>
      <xdr:row>23</xdr:row>
      <xdr:rowOff>114300</xdr:rowOff>
    </xdr:from>
    <xdr:to>
      <xdr:col>12</xdr:col>
      <xdr:colOff>504825</xdr:colOff>
      <xdr:row>36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10</xdr:row>
      <xdr:rowOff>180974</xdr:rowOff>
    </xdr:from>
    <xdr:to>
      <xdr:col>13</xdr:col>
      <xdr:colOff>154761</xdr:colOff>
      <xdr:row>23</xdr:row>
      <xdr:rowOff>68175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7</xdr:row>
      <xdr:rowOff>38101</xdr:rowOff>
    </xdr:from>
    <xdr:to>
      <xdr:col>11</xdr:col>
      <xdr:colOff>169049</xdr:colOff>
      <xdr:row>24</xdr:row>
      <xdr:rowOff>39601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214312</xdr:colOff>
      <xdr:row>24</xdr:row>
      <xdr:rowOff>76200</xdr:rowOff>
    </xdr:from>
    <xdr:to>
      <xdr:col>11</xdr:col>
      <xdr:colOff>192862</xdr:colOff>
      <xdr:row>37</xdr:row>
      <xdr:rowOff>119700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_08_13%20GalT%20growth/GalT%20grow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_08_06%20GalT%20growth/GalT%20growt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10"/>
    </sheetNames>
    <sheetDataSet>
      <sheetData sheetId="0" refreshError="1"/>
      <sheetData sheetId="1">
        <row r="15">
          <cell r="D15">
            <v>0</v>
          </cell>
          <cell r="E15">
            <v>23.7</v>
          </cell>
          <cell r="F15">
            <v>47.5</v>
          </cell>
          <cell r="G15">
            <v>70</v>
          </cell>
        </row>
        <row r="16">
          <cell r="C16" t="str">
            <v>no treatment</v>
          </cell>
          <cell r="D16">
            <v>1.1600000000000001</v>
          </cell>
          <cell r="E16">
            <v>4.38</v>
          </cell>
          <cell r="F16">
            <v>8.3800000000000008</v>
          </cell>
          <cell r="G16">
            <v>22.4</v>
          </cell>
        </row>
        <row r="17">
          <cell r="D17">
            <v>1.3850000000000002</v>
          </cell>
          <cell r="E17">
            <v>3.5000000000000004</v>
          </cell>
          <cell r="F17">
            <v>9.42</v>
          </cell>
          <cell r="G17">
            <v>25.600000000000005</v>
          </cell>
        </row>
        <row r="18">
          <cell r="D18">
            <v>0.58800000000000008</v>
          </cell>
          <cell r="E18">
            <v>2.62</v>
          </cell>
          <cell r="F18">
            <v>12.640000000000002</v>
          </cell>
          <cell r="G18">
            <v>24.800000000000004</v>
          </cell>
        </row>
        <row r="19">
          <cell r="C19" t="str">
            <v>Nigericin</v>
          </cell>
          <cell r="D19">
            <v>1.1600000000000001</v>
          </cell>
          <cell r="E19">
            <v>3.0000000000000004</v>
          </cell>
          <cell r="F19">
            <v>5.92</v>
          </cell>
          <cell r="G19">
            <v>17.940000000000001</v>
          </cell>
        </row>
        <row r="20">
          <cell r="D20">
            <v>1.3850000000000002</v>
          </cell>
          <cell r="E20">
            <v>1.9700000000000002</v>
          </cell>
          <cell r="F20">
            <v>6.080000000000001</v>
          </cell>
          <cell r="G20">
            <v>14.12</v>
          </cell>
        </row>
        <row r="21">
          <cell r="D21">
            <v>0.58800000000000008</v>
          </cell>
          <cell r="E21">
            <v>2.2999999999999998</v>
          </cell>
          <cell r="F21">
            <v>9.74</v>
          </cell>
          <cell r="G21">
            <v>15.04</v>
          </cell>
        </row>
        <row r="22">
          <cell r="C22" t="str">
            <v>no treatment average</v>
          </cell>
          <cell r="D22">
            <v>1.0443333333333336</v>
          </cell>
          <cell r="E22">
            <v>3.5</v>
          </cell>
          <cell r="F22">
            <v>10.146666666666668</v>
          </cell>
          <cell r="G22">
            <v>24.266666666666669</v>
          </cell>
        </row>
        <row r="23">
          <cell r="C23" t="str">
            <v>nigericin average</v>
          </cell>
          <cell r="D23">
            <v>1.0443333333333336</v>
          </cell>
          <cell r="E23">
            <v>2.4233333333333333</v>
          </cell>
          <cell r="F23">
            <v>7.246666666666667</v>
          </cell>
          <cell r="G23">
            <v>15.700000000000001</v>
          </cell>
        </row>
        <row r="32">
          <cell r="E32">
            <v>24</v>
          </cell>
          <cell r="F32">
            <v>48</v>
          </cell>
          <cell r="G32">
            <v>70</v>
          </cell>
        </row>
        <row r="33">
          <cell r="D33" t="str">
            <v>no treatment</v>
          </cell>
          <cell r="E33">
            <v>13.58343160543104</v>
          </cell>
          <cell r="F33">
            <v>15.824649536250588</v>
          </cell>
          <cell r="G33">
            <v>17.488492093102334</v>
          </cell>
        </row>
        <row r="34">
          <cell r="D34" t="str">
            <v>nigericin</v>
          </cell>
          <cell r="E34">
            <v>19.515640022070723</v>
          </cell>
          <cell r="F34">
            <v>15.376587130647735</v>
          </cell>
          <cell r="G34">
            <v>19.724305855412965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10"/>
      <sheetName val="20"/>
      <sheetName val="40"/>
    </sheetNames>
    <sheetDataSet>
      <sheetData sheetId="0" refreshError="1"/>
      <sheetData sheetId="1">
        <row r="2">
          <cell r="B2" t="str">
            <v>no treatment</v>
          </cell>
          <cell r="E2" t="str">
            <v>Nigericin</v>
          </cell>
          <cell r="H2" t="str">
            <v>no treatment average</v>
          </cell>
          <cell r="I2" t="str">
            <v>nigericin average</v>
          </cell>
        </row>
        <row r="3">
          <cell r="A3">
            <v>0</v>
          </cell>
          <cell r="B3">
            <v>1.4219999999999999</v>
          </cell>
          <cell r="C3">
            <v>0.93600000000000017</v>
          </cell>
          <cell r="D3">
            <v>1.1459999999999999</v>
          </cell>
          <cell r="H3">
            <v>1.1679999999999999</v>
          </cell>
          <cell r="I3">
            <v>1.1679999999999999</v>
          </cell>
        </row>
        <row r="4">
          <cell r="A4">
            <v>24</v>
          </cell>
          <cell r="B4">
            <v>3.88</v>
          </cell>
          <cell r="C4">
            <v>1.6420000000000001</v>
          </cell>
          <cell r="D4">
            <v>4.5999999999999996</v>
          </cell>
          <cell r="E4">
            <v>3.1200000000000006</v>
          </cell>
          <cell r="F4">
            <v>3.7800000000000002</v>
          </cell>
          <cell r="G4">
            <v>4.4400000000000004</v>
          </cell>
          <cell r="H4">
            <v>3.3740000000000001</v>
          </cell>
          <cell r="I4">
            <v>3.78</v>
          </cell>
        </row>
        <row r="5">
          <cell r="A5">
            <v>54</v>
          </cell>
          <cell r="B5">
            <v>17.28</v>
          </cell>
          <cell r="C5">
            <v>17.079999999999998</v>
          </cell>
          <cell r="D5">
            <v>14.52</v>
          </cell>
          <cell r="E5">
            <v>10.08</v>
          </cell>
          <cell r="F5">
            <v>14.12</v>
          </cell>
          <cell r="G5">
            <v>14.76</v>
          </cell>
          <cell r="H5">
            <v>16.293333333333333</v>
          </cell>
          <cell r="I5">
            <v>12.986666666666666</v>
          </cell>
        </row>
        <row r="6">
          <cell r="A6">
            <v>70</v>
          </cell>
          <cell r="B6">
            <v>28.440000000000005</v>
          </cell>
          <cell r="C6">
            <v>35.56</v>
          </cell>
          <cell r="D6">
            <v>46.000000000000007</v>
          </cell>
          <cell r="E6">
            <v>20.48</v>
          </cell>
          <cell r="F6">
            <v>22.32</v>
          </cell>
          <cell r="G6">
            <v>26.04</v>
          </cell>
          <cell r="H6">
            <v>36.666666666666664</v>
          </cell>
          <cell r="I6">
            <v>22.946666666666669</v>
          </cell>
        </row>
        <row r="40">
          <cell r="D40">
            <v>24</v>
          </cell>
          <cell r="E40">
            <v>54</v>
          </cell>
          <cell r="F40">
            <v>70</v>
          </cell>
        </row>
        <row r="41">
          <cell r="C41" t="str">
            <v>no treatment</v>
          </cell>
          <cell r="D41">
            <v>15.681972735512231</v>
          </cell>
          <cell r="E41">
            <v>13.205678989910975</v>
          </cell>
          <cell r="F41">
            <v>13.673024431403583</v>
          </cell>
        </row>
        <row r="42">
          <cell r="C42" t="str">
            <v>nigericin</v>
          </cell>
          <cell r="D42">
            <v>14.164757707903124</v>
          </cell>
          <cell r="E42">
            <v>16.848508527448455</v>
          </cell>
          <cell r="F42">
            <v>19.482415063575573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defaultRowHeight="15" x14ac:dyDescent="0.25"/>
  <cols>
    <col min="2" max="2" width="13.5703125" customWidth="1"/>
    <col min="3" max="8" width="21.28515625" customWidth="1"/>
  </cols>
  <sheetData>
    <row r="1" spans="1:9" x14ac:dyDescent="0.25">
      <c r="C1" t="s">
        <v>6</v>
      </c>
    </row>
    <row r="2" spans="1:9" x14ac:dyDescent="0.25">
      <c r="B2" s="4" t="s">
        <v>11</v>
      </c>
      <c r="C2" s="2" t="s">
        <v>1</v>
      </c>
      <c r="D2" s="2"/>
      <c r="E2" s="2"/>
      <c r="F2" s="2" t="s">
        <v>0</v>
      </c>
      <c r="G2" s="2"/>
      <c r="H2" s="2"/>
    </row>
    <row r="3" spans="1:9" x14ac:dyDescent="0.25">
      <c r="A3" s="1">
        <v>0.43055555555555558</v>
      </c>
      <c r="B3" s="4">
        <v>0</v>
      </c>
      <c r="C3" s="3">
        <v>1.1600000000000001</v>
      </c>
      <c r="D3" s="3">
        <v>1.385</v>
      </c>
      <c r="E3" s="3">
        <v>0.58800000000000008</v>
      </c>
      <c r="F3" s="3"/>
      <c r="G3" s="3"/>
      <c r="H3" s="3"/>
      <c r="I3" t="s">
        <v>12</v>
      </c>
    </row>
    <row r="4" spans="1:9" x14ac:dyDescent="0.25">
      <c r="A4" s="1">
        <v>0.40277777777777773</v>
      </c>
      <c r="B4" s="4">
        <v>23.7</v>
      </c>
      <c r="C4" s="3">
        <v>2.19</v>
      </c>
      <c r="D4" s="3">
        <v>1.75</v>
      </c>
      <c r="E4" s="3">
        <v>1.31</v>
      </c>
      <c r="F4" s="3">
        <v>1.5</v>
      </c>
      <c r="G4" s="3">
        <v>0.98499999999999999</v>
      </c>
      <c r="H4" s="3">
        <v>1.1499999999999999</v>
      </c>
      <c r="I4" t="s">
        <v>5</v>
      </c>
    </row>
    <row r="5" spans="1:9" x14ac:dyDescent="0.25">
      <c r="A5" s="1">
        <v>0.40972222222222227</v>
      </c>
      <c r="B5" s="4">
        <v>47.5</v>
      </c>
      <c r="C5" s="3">
        <v>4.1900000000000004</v>
      </c>
      <c r="D5" s="3">
        <v>4.71</v>
      </c>
      <c r="E5" s="3">
        <v>6.32</v>
      </c>
      <c r="F5" s="3">
        <v>2.96</v>
      </c>
      <c r="G5" s="3">
        <v>3.04</v>
      </c>
      <c r="H5" s="3">
        <v>4.87</v>
      </c>
      <c r="I5" t="s">
        <v>5</v>
      </c>
    </row>
    <row r="6" spans="1:9" x14ac:dyDescent="0.25">
      <c r="A6" s="1">
        <v>0.36805555555555558</v>
      </c>
      <c r="B6" s="4">
        <v>71</v>
      </c>
      <c r="C6" s="3">
        <v>11.2</v>
      </c>
      <c r="D6" s="3">
        <v>12.8</v>
      </c>
      <c r="E6" s="3">
        <v>12.4</v>
      </c>
      <c r="F6" s="3">
        <v>8.9700000000000006</v>
      </c>
      <c r="G6" s="3">
        <v>7.06</v>
      </c>
      <c r="H6" s="3">
        <v>7.52</v>
      </c>
      <c r="I6" t="s">
        <v>5</v>
      </c>
    </row>
    <row r="8" spans="1:9" x14ac:dyDescent="0.25">
      <c r="C8" t="s">
        <v>2</v>
      </c>
    </row>
    <row r="9" spans="1:9" x14ac:dyDescent="0.25">
      <c r="B9" s="4" t="s">
        <v>11</v>
      </c>
      <c r="C9" s="2" t="s">
        <v>1</v>
      </c>
      <c r="D9" s="2"/>
      <c r="E9" s="2"/>
      <c r="F9" s="2" t="s">
        <v>0</v>
      </c>
      <c r="G9" s="2"/>
      <c r="H9" s="2"/>
    </row>
    <row r="10" spans="1:9" x14ac:dyDescent="0.25">
      <c r="B10" s="4">
        <v>0</v>
      </c>
      <c r="C10" s="3">
        <f>C3*0.1*10</f>
        <v>1.1600000000000001</v>
      </c>
      <c r="D10" s="3">
        <f t="shared" ref="D10:E10" si="0">D3*0.1*10</f>
        <v>1.3850000000000002</v>
      </c>
      <c r="E10" s="3">
        <f t="shared" si="0"/>
        <v>0.58800000000000008</v>
      </c>
      <c r="F10" s="3"/>
      <c r="G10" s="3"/>
      <c r="H10" s="3"/>
    </row>
    <row r="11" spans="1:9" x14ac:dyDescent="0.25">
      <c r="B11" s="4">
        <v>23.7</v>
      </c>
      <c r="C11" s="3">
        <f>C4*0.2*10</f>
        <v>4.38</v>
      </c>
      <c r="D11" s="3">
        <f t="shared" ref="D11:H13" si="1">D4*0.2*10</f>
        <v>3.5000000000000004</v>
      </c>
      <c r="E11" s="3">
        <f t="shared" si="1"/>
        <v>2.62</v>
      </c>
      <c r="F11" s="3">
        <f t="shared" si="1"/>
        <v>3.0000000000000004</v>
      </c>
      <c r="G11" s="3">
        <f t="shared" si="1"/>
        <v>1.9700000000000002</v>
      </c>
      <c r="H11" s="3">
        <f t="shared" si="1"/>
        <v>2.2999999999999998</v>
      </c>
    </row>
    <row r="12" spans="1:9" x14ac:dyDescent="0.25">
      <c r="B12" s="4">
        <v>48</v>
      </c>
      <c r="C12" s="3">
        <f>C5*0.2*10</f>
        <v>8.3800000000000008</v>
      </c>
      <c r="D12" s="3">
        <f t="shared" si="1"/>
        <v>9.42</v>
      </c>
      <c r="E12" s="3">
        <f t="shared" si="1"/>
        <v>12.640000000000002</v>
      </c>
      <c r="F12" s="3">
        <f t="shared" si="1"/>
        <v>5.92</v>
      </c>
      <c r="G12" s="3">
        <f t="shared" si="1"/>
        <v>6.080000000000001</v>
      </c>
      <c r="H12" s="3">
        <f t="shared" si="1"/>
        <v>9.74</v>
      </c>
    </row>
    <row r="13" spans="1:9" x14ac:dyDescent="0.25">
      <c r="B13" s="4">
        <v>71</v>
      </c>
      <c r="C13" s="3">
        <f>C6*0.2*10</f>
        <v>22.4</v>
      </c>
      <c r="D13" s="3">
        <f t="shared" si="1"/>
        <v>25.600000000000005</v>
      </c>
      <c r="E13" s="3">
        <f t="shared" si="1"/>
        <v>24.800000000000004</v>
      </c>
      <c r="F13" s="3">
        <f t="shared" si="1"/>
        <v>17.940000000000001</v>
      </c>
      <c r="G13" s="3">
        <f t="shared" si="1"/>
        <v>14.12</v>
      </c>
      <c r="H13" s="3">
        <f t="shared" si="1"/>
        <v>15.04</v>
      </c>
    </row>
    <row r="15" spans="1:9" x14ac:dyDescent="0.25">
      <c r="C15" s="4" t="s">
        <v>11</v>
      </c>
      <c r="D15" s="4">
        <v>0</v>
      </c>
      <c r="E15" s="4">
        <v>23.7</v>
      </c>
      <c r="F15" s="4">
        <v>47.5</v>
      </c>
      <c r="G15" s="4">
        <v>70</v>
      </c>
    </row>
    <row r="16" spans="1:9" x14ac:dyDescent="0.25">
      <c r="C16" s="2" t="s">
        <v>1</v>
      </c>
      <c r="D16" s="3">
        <v>1.1600000000000001</v>
      </c>
      <c r="E16" s="3">
        <v>4.38</v>
      </c>
      <c r="F16" s="3">
        <v>8.3800000000000008</v>
      </c>
      <c r="G16" s="3">
        <v>22.4</v>
      </c>
    </row>
    <row r="17" spans="3:7" x14ac:dyDescent="0.25">
      <c r="C17" s="2"/>
      <c r="D17" s="3">
        <v>1.3850000000000002</v>
      </c>
      <c r="E17" s="3">
        <v>3.5000000000000004</v>
      </c>
      <c r="F17" s="3">
        <v>9.42</v>
      </c>
      <c r="G17" s="3">
        <v>25.600000000000005</v>
      </c>
    </row>
    <row r="18" spans="3:7" x14ac:dyDescent="0.25">
      <c r="C18" s="2"/>
      <c r="D18" s="3">
        <v>0.58800000000000008</v>
      </c>
      <c r="E18" s="3">
        <v>2.62</v>
      </c>
      <c r="F18" s="3">
        <v>12.640000000000002</v>
      </c>
      <c r="G18" s="3">
        <v>24.800000000000004</v>
      </c>
    </row>
    <row r="19" spans="3:7" x14ac:dyDescent="0.25">
      <c r="C19" s="2" t="s">
        <v>0</v>
      </c>
      <c r="D19" s="3">
        <v>1.1600000000000001</v>
      </c>
      <c r="E19" s="3">
        <v>3.0000000000000004</v>
      </c>
      <c r="F19" s="3">
        <v>5.92</v>
      </c>
      <c r="G19" s="3">
        <v>17.940000000000001</v>
      </c>
    </row>
    <row r="20" spans="3:7" x14ac:dyDescent="0.25">
      <c r="C20" s="2"/>
      <c r="D20" s="3">
        <v>1.3850000000000002</v>
      </c>
      <c r="E20" s="3">
        <v>1.9700000000000002</v>
      </c>
      <c r="F20" s="3">
        <v>6.080000000000001</v>
      </c>
      <c r="G20" s="3">
        <v>14.12</v>
      </c>
    </row>
    <row r="21" spans="3:7" x14ac:dyDescent="0.25">
      <c r="C21" s="2"/>
      <c r="D21" s="3">
        <v>0.58800000000000008</v>
      </c>
      <c r="E21" s="3">
        <v>2.2999999999999998</v>
      </c>
      <c r="F21" s="3">
        <v>9.74</v>
      </c>
      <c r="G21" s="3">
        <v>15.04</v>
      </c>
    </row>
    <row r="22" spans="3:7" x14ac:dyDescent="0.25">
      <c r="C22" t="s">
        <v>7</v>
      </c>
      <c r="D22">
        <f>AVERAGE(D16:D18)</f>
        <v>1.0443333333333336</v>
      </c>
      <c r="E22">
        <f t="shared" ref="E22:G22" si="2">AVERAGE(E16:E18)</f>
        <v>3.5</v>
      </c>
      <c r="F22">
        <f t="shared" si="2"/>
        <v>10.146666666666668</v>
      </c>
      <c r="G22">
        <f t="shared" si="2"/>
        <v>24.266666666666669</v>
      </c>
    </row>
    <row r="23" spans="3:7" x14ac:dyDescent="0.25">
      <c r="C23" t="s">
        <v>8</v>
      </c>
      <c r="D23">
        <f>AVERAGE(D19:D21)</f>
        <v>1.0443333333333336</v>
      </c>
      <c r="E23">
        <f>AVERAGE(E19:E21)</f>
        <v>2.4233333333333333</v>
      </c>
      <c r="F23">
        <f t="shared" ref="F23:G23" si="3">AVERAGE(F19:F21)</f>
        <v>7.246666666666667</v>
      </c>
      <c r="G23">
        <f t="shared" si="3"/>
        <v>15.700000000000001</v>
      </c>
    </row>
    <row r="25" spans="3:7" x14ac:dyDescent="0.25">
      <c r="C25" t="s">
        <v>9</v>
      </c>
    </row>
    <row r="26" spans="3:7" x14ac:dyDescent="0.25">
      <c r="C26" s="4" t="s">
        <v>11</v>
      </c>
      <c r="D26" s="4">
        <v>0</v>
      </c>
      <c r="E26" s="4">
        <v>23.7</v>
      </c>
      <c r="F26" s="4">
        <v>48</v>
      </c>
      <c r="G26" s="4">
        <v>70</v>
      </c>
    </row>
    <row r="27" spans="3:7" x14ac:dyDescent="0.25">
      <c r="C27" s="4" t="s">
        <v>1</v>
      </c>
      <c r="D27" s="3">
        <f>AVERAGE(D16:D18)</f>
        <v>1.0443333333333336</v>
      </c>
      <c r="E27" s="3">
        <f t="shared" ref="E27:G27" si="4">AVERAGE(E16:E18)</f>
        <v>3.5</v>
      </c>
      <c r="F27" s="3">
        <f t="shared" si="4"/>
        <v>10.146666666666668</v>
      </c>
      <c r="G27" s="3">
        <f t="shared" si="4"/>
        <v>24.266666666666669</v>
      </c>
    </row>
    <row r="28" spans="3:7" x14ac:dyDescent="0.25">
      <c r="C28" s="4" t="s">
        <v>4</v>
      </c>
      <c r="D28" s="3">
        <f>AVERAGE(D19:D21)</f>
        <v>1.0443333333333336</v>
      </c>
      <c r="E28" s="3">
        <f t="shared" ref="E28:G28" si="5">AVERAGE(E19:E21)</f>
        <v>2.4233333333333333</v>
      </c>
      <c r="F28" s="3">
        <f t="shared" si="5"/>
        <v>7.246666666666667</v>
      </c>
      <c r="G28" s="3">
        <f t="shared" si="5"/>
        <v>15.700000000000001</v>
      </c>
    </row>
    <row r="32" spans="3:7" x14ac:dyDescent="0.25">
      <c r="C32" t="s">
        <v>3</v>
      </c>
      <c r="D32" s="4" t="s">
        <v>11</v>
      </c>
      <c r="E32" s="4">
        <v>24</v>
      </c>
      <c r="F32" s="4">
        <v>48</v>
      </c>
      <c r="G32" s="4">
        <v>70</v>
      </c>
    </row>
    <row r="33" spans="4:7" x14ac:dyDescent="0.25">
      <c r="D33" s="4" t="s">
        <v>1</v>
      </c>
      <c r="E33" s="3">
        <f>(E$26-D$26)*(LOG(2)/LOG(E27/D27))</f>
        <v>13.58343160543104</v>
      </c>
      <c r="F33" s="3">
        <f t="shared" ref="F33:G34" si="6">(F$26-E$26)*(LOG(2)/LOG(F27/E27))</f>
        <v>15.824649536250588</v>
      </c>
      <c r="G33" s="3">
        <f t="shared" si="6"/>
        <v>17.488492093102334</v>
      </c>
    </row>
    <row r="34" spans="4:7" x14ac:dyDescent="0.25">
      <c r="D34" s="4" t="s">
        <v>4</v>
      </c>
      <c r="E34" s="3">
        <f>(E$26-D$26)*(LOG(2)/LOG(E28/D28))</f>
        <v>19.515640022070723</v>
      </c>
      <c r="F34" s="3">
        <f t="shared" si="6"/>
        <v>15.376587130647735</v>
      </c>
      <c r="G34" s="3">
        <f t="shared" si="6"/>
        <v>19.724305855412965</v>
      </c>
    </row>
  </sheetData>
  <mergeCells count="6">
    <mergeCell ref="C2:E2"/>
    <mergeCell ref="F2:H2"/>
    <mergeCell ref="C9:E9"/>
    <mergeCell ref="F9:H9"/>
    <mergeCell ref="C16:C18"/>
    <mergeCell ref="C19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9" sqref="G19"/>
    </sheetView>
  </sheetViews>
  <sheetFormatPr defaultRowHeight="15" x14ac:dyDescent="0.25"/>
  <cols>
    <col min="3" max="8" width="20.5703125" customWidth="1"/>
    <col min="9" max="9" width="13.7109375" customWidth="1"/>
  </cols>
  <sheetData>
    <row r="1" spans="1:9" x14ac:dyDescent="0.25">
      <c r="A1" t="s">
        <v>10</v>
      </c>
      <c r="C1" t="s">
        <v>6</v>
      </c>
    </row>
    <row r="2" spans="1:9" x14ac:dyDescent="0.25">
      <c r="C2" s="2" t="s">
        <v>1</v>
      </c>
      <c r="D2" s="2"/>
      <c r="E2" s="2"/>
      <c r="F2" s="2" t="s">
        <v>0</v>
      </c>
      <c r="G2" s="2"/>
      <c r="H2" s="2"/>
    </row>
    <row r="3" spans="1:9" x14ac:dyDescent="0.25">
      <c r="A3" s="1">
        <v>0.61805555555555558</v>
      </c>
      <c r="C3" s="3">
        <v>4.21</v>
      </c>
      <c r="D3" s="3"/>
      <c r="E3" s="3"/>
      <c r="F3" s="3"/>
      <c r="G3" s="3"/>
      <c r="H3" s="3"/>
      <c r="I3" t="s">
        <v>5</v>
      </c>
    </row>
    <row r="4" spans="1:9" x14ac:dyDescent="0.25">
      <c r="A4" s="1">
        <v>0.58680555555555558</v>
      </c>
      <c r="C4" s="3">
        <v>13.9</v>
      </c>
      <c r="D4" s="3">
        <v>11.3</v>
      </c>
      <c r="E4" s="3">
        <v>13</v>
      </c>
      <c r="F4" s="3">
        <v>9.49</v>
      </c>
      <c r="G4" s="3">
        <v>12.9</v>
      </c>
      <c r="H4" s="3">
        <v>12.5</v>
      </c>
      <c r="I4" t="s">
        <v>5</v>
      </c>
    </row>
    <row r="5" spans="1:9" x14ac:dyDescent="0.25">
      <c r="A5" s="1">
        <v>0.52777777777777779</v>
      </c>
      <c r="C5" s="3">
        <v>33.5</v>
      </c>
      <c r="D5" s="3">
        <v>30.9</v>
      </c>
      <c r="E5" s="3">
        <v>36.299999999999997</v>
      </c>
      <c r="F5" s="3">
        <v>23</v>
      </c>
      <c r="G5" s="3">
        <v>22.2</v>
      </c>
      <c r="H5" s="3">
        <v>23.3</v>
      </c>
      <c r="I5" t="s">
        <v>5</v>
      </c>
    </row>
    <row r="6" spans="1:9" x14ac:dyDescent="0.25">
      <c r="A6" s="1"/>
    </row>
    <row r="8" spans="1:9" x14ac:dyDescent="0.25">
      <c r="C8" t="s">
        <v>2</v>
      </c>
    </row>
    <row r="9" spans="1:9" x14ac:dyDescent="0.25">
      <c r="B9" s="4" t="s">
        <v>11</v>
      </c>
      <c r="C9" s="2" t="s">
        <v>1</v>
      </c>
      <c r="D9" s="2"/>
      <c r="E9" s="2"/>
      <c r="F9" s="2" t="s">
        <v>0</v>
      </c>
      <c r="G9" s="2"/>
      <c r="H9" s="2"/>
    </row>
    <row r="10" spans="1:9" x14ac:dyDescent="0.25">
      <c r="B10" s="4">
        <v>0</v>
      </c>
      <c r="C10" s="3">
        <f>C3*0.2*10</f>
        <v>8.4200000000000017</v>
      </c>
      <c r="D10" s="3"/>
      <c r="E10" s="3"/>
      <c r="F10" s="3"/>
      <c r="G10" s="3"/>
      <c r="H10" s="3"/>
    </row>
    <row r="11" spans="1:9" x14ac:dyDescent="0.25">
      <c r="B11" s="4">
        <v>23.25</v>
      </c>
      <c r="C11" s="3">
        <f>C4*0.2*10</f>
        <v>27.800000000000004</v>
      </c>
      <c r="D11" s="3">
        <f t="shared" ref="D11:H12" si="0">D4*0.2*10</f>
        <v>22.6</v>
      </c>
      <c r="E11" s="3">
        <f t="shared" si="0"/>
        <v>26</v>
      </c>
      <c r="F11" s="3">
        <f t="shared" si="0"/>
        <v>18.98</v>
      </c>
      <c r="G11" s="3">
        <f t="shared" si="0"/>
        <v>25.8</v>
      </c>
      <c r="H11" s="3">
        <f t="shared" si="0"/>
        <v>25</v>
      </c>
    </row>
    <row r="12" spans="1:9" x14ac:dyDescent="0.25">
      <c r="B12" s="4">
        <v>46.75</v>
      </c>
      <c r="C12" s="3">
        <f>C5*0.2*10</f>
        <v>67</v>
      </c>
      <c r="D12" s="3">
        <f t="shared" si="0"/>
        <v>61.8</v>
      </c>
      <c r="E12" s="3">
        <f t="shared" si="0"/>
        <v>72.599999999999994</v>
      </c>
      <c r="F12" s="3">
        <f t="shared" si="0"/>
        <v>46.000000000000007</v>
      </c>
      <c r="G12" s="3">
        <f t="shared" si="0"/>
        <v>44.400000000000006</v>
      </c>
      <c r="H12" s="3">
        <f t="shared" si="0"/>
        <v>46.6</v>
      </c>
    </row>
    <row r="15" spans="1:9" x14ac:dyDescent="0.25">
      <c r="C15" s="4" t="s">
        <v>11</v>
      </c>
      <c r="D15" s="4">
        <v>0</v>
      </c>
      <c r="E15" s="4">
        <v>23.25</v>
      </c>
      <c r="F15" s="4">
        <v>46.75</v>
      </c>
    </row>
    <row r="16" spans="1:9" x14ac:dyDescent="0.25">
      <c r="C16" s="2" t="s">
        <v>1</v>
      </c>
      <c r="D16" s="3">
        <v>8.4200000000000017</v>
      </c>
      <c r="E16" s="3">
        <v>27.800000000000004</v>
      </c>
      <c r="F16" s="3">
        <v>67</v>
      </c>
    </row>
    <row r="17" spans="3:6" x14ac:dyDescent="0.25">
      <c r="C17" s="2"/>
      <c r="D17" s="3"/>
      <c r="E17" s="3">
        <v>22.6</v>
      </c>
      <c r="F17" s="3">
        <v>61.8</v>
      </c>
    </row>
    <row r="18" spans="3:6" x14ac:dyDescent="0.25">
      <c r="C18" s="2"/>
      <c r="D18" s="3"/>
      <c r="E18" s="3">
        <v>26</v>
      </c>
      <c r="F18" s="3">
        <v>72.599999999999994</v>
      </c>
    </row>
    <row r="19" spans="3:6" x14ac:dyDescent="0.25">
      <c r="C19" s="2" t="s">
        <v>0</v>
      </c>
      <c r="D19" s="3">
        <v>8.4200000000000017</v>
      </c>
      <c r="E19" s="3">
        <v>18.98</v>
      </c>
      <c r="F19" s="3">
        <v>46.000000000000007</v>
      </c>
    </row>
    <row r="20" spans="3:6" x14ac:dyDescent="0.25">
      <c r="C20" s="2"/>
      <c r="D20" s="3"/>
      <c r="E20" s="3">
        <v>25.8</v>
      </c>
      <c r="F20" s="3">
        <v>44.400000000000006</v>
      </c>
    </row>
    <row r="21" spans="3:6" x14ac:dyDescent="0.25">
      <c r="C21" s="2"/>
      <c r="D21" s="3"/>
      <c r="E21" s="3">
        <v>25</v>
      </c>
      <c r="F21" s="3">
        <v>46.6</v>
      </c>
    </row>
    <row r="22" spans="3:6" x14ac:dyDescent="0.25">
      <c r="C22" t="s">
        <v>7</v>
      </c>
      <c r="D22">
        <f>AVERAGE(D16:D18)</f>
        <v>8.4200000000000017</v>
      </c>
      <c r="E22">
        <f>AVERAGE(E16:E18)</f>
        <v>25.466666666666669</v>
      </c>
      <c r="F22">
        <f>AVERAGE(F16:F18)</f>
        <v>67.13333333333334</v>
      </c>
    </row>
    <row r="23" spans="3:6" x14ac:dyDescent="0.25">
      <c r="C23" t="s">
        <v>8</v>
      </c>
      <c r="D23">
        <f>AVERAGE(D19:D21)</f>
        <v>8.4200000000000017</v>
      </c>
      <c r="E23">
        <f>AVERAGE(E19:E21)</f>
        <v>23.26</v>
      </c>
      <c r="F23">
        <f>AVERAGE(F19:F21)</f>
        <v>45.666666666666664</v>
      </c>
    </row>
    <row r="25" spans="3:6" x14ac:dyDescent="0.25">
      <c r="C25" t="s">
        <v>9</v>
      </c>
    </row>
    <row r="26" spans="3:6" x14ac:dyDescent="0.25">
      <c r="C26" s="4" t="s">
        <v>11</v>
      </c>
      <c r="D26" s="4">
        <v>0</v>
      </c>
      <c r="E26" s="4">
        <v>23.25</v>
      </c>
      <c r="F26" s="4">
        <v>46.75</v>
      </c>
    </row>
    <row r="27" spans="3:6" x14ac:dyDescent="0.25">
      <c r="C27" s="4" t="s">
        <v>1</v>
      </c>
      <c r="D27" s="3">
        <f>AVERAGE(D16:D18)</f>
        <v>8.4200000000000017</v>
      </c>
      <c r="E27" s="3">
        <f>AVERAGE(E16:E18)</f>
        <v>25.466666666666669</v>
      </c>
      <c r="F27" s="3">
        <f>AVERAGE(F16:F18)</f>
        <v>67.13333333333334</v>
      </c>
    </row>
    <row r="28" spans="3:6" x14ac:dyDescent="0.25">
      <c r="C28" s="4" t="s">
        <v>4</v>
      </c>
      <c r="D28" s="3">
        <f>AVERAGE(D19:D21)</f>
        <v>8.4200000000000017</v>
      </c>
      <c r="E28" s="3">
        <f>AVERAGE(E19:E21)</f>
        <v>23.26</v>
      </c>
      <c r="F28" s="3">
        <f>AVERAGE(F19:F21)</f>
        <v>45.666666666666664</v>
      </c>
    </row>
    <row r="32" spans="3:6" x14ac:dyDescent="0.25">
      <c r="C32" t="s">
        <v>3</v>
      </c>
      <c r="D32" s="4" t="s">
        <v>11</v>
      </c>
      <c r="E32" s="4">
        <v>24</v>
      </c>
      <c r="F32" s="4">
        <v>48</v>
      </c>
    </row>
    <row r="33" spans="4:6" x14ac:dyDescent="0.25">
      <c r="D33" s="4" t="s">
        <v>1</v>
      </c>
      <c r="E33" s="3">
        <f>(E$26-D$26)*(LOG(2)/LOG(E27/D27))</f>
        <v>14.561118502194647</v>
      </c>
      <c r="F33" s="3">
        <f t="shared" ref="F33:F34" si="1">(F$26-E$26)*(LOG(2)/LOG(F27/E27))</f>
        <v>16.804689901832102</v>
      </c>
    </row>
    <row r="34" spans="4:6" x14ac:dyDescent="0.25">
      <c r="D34" s="4" t="s">
        <v>4</v>
      </c>
      <c r="E34" s="3">
        <f>(E$26-D$26)*(LOG(2)/LOG(E28/D28))</f>
        <v>15.859925591141844</v>
      </c>
      <c r="F34" s="3">
        <f t="shared" si="1"/>
        <v>24.144900872740134</v>
      </c>
    </row>
  </sheetData>
  <mergeCells count="6">
    <mergeCell ref="C2:E2"/>
    <mergeCell ref="F2:H2"/>
    <mergeCell ref="C16:C18"/>
    <mergeCell ref="C19:C21"/>
    <mergeCell ref="C9:E9"/>
    <mergeCell ref="F9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5" x14ac:dyDescent="0.25"/>
  <cols>
    <col min="2" max="9" width="20.7109375" customWidth="1"/>
  </cols>
  <sheetData>
    <row r="1" spans="1:9" x14ac:dyDescent="0.25">
      <c r="B1" t="s">
        <v>2</v>
      </c>
      <c r="H1" s="5"/>
      <c r="I1" s="5"/>
    </row>
    <row r="2" spans="1:9" x14ac:dyDescent="0.25">
      <c r="A2" s="4" t="s">
        <v>11</v>
      </c>
      <c r="B2" s="2" t="s">
        <v>1</v>
      </c>
      <c r="C2" s="2"/>
      <c r="D2" s="2"/>
      <c r="E2" s="2" t="s">
        <v>0</v>
      </c>
      <c r="F2" s="2"/>
      <c r="G2" s="2"/>
      <c r="H2" s="5" t="s">
        <v>7</v>
      </c>
      <c r="I2" s="5" t="s">
        <v>8</v>
      </c>
    </row>
    <row r="3" spans="1:9" x14ac:dyDescent="0.25">
      <c r="A3" s="4">
        <v>0</v>
      </c>
      <c r="B3" s="3">
        <v>1.4219999999999999</v>
      </c>
      <c r="C3" s="3">
        <v>0.93600000000000017</v>
      </c>
      <c r="D3" s="3">
        <v>1.1459999999999999</v>
      </c>
      <c r="E3" s="3"/>
      <c r="F3" s="3"/>
      <c r="G3" s="3"/>
      <c r="H3" s="5">
        <v>1.1679999999999999</v>
      </c>
      <c r="I3" s="5">
        <v>1.1679999999999999</v>
      </c>
    </row>
    <row r="4" spans="1:9" x14ac:dyDescent="0.25">
      <c r="A4" s="4">
        <v>24</v>
      </c>
      <c r="B4" s="3">
        <v>3.88</v>
      </c>
      <c r="C4" s="3">
        <v>1.6420000000000001</v>
      </c>
      <c r="D4" s="3">
        <v>4.5999999999999996</v>
      </c>
      <c r="E4" s="3">
        <v>3.1200000000000006</v>
      </c>
      <c r="F4" s="3">
        <v>3.7800000000000002</v>
      </c>
      <c r="G4" s="3">
        <v>4.4400000000000004</v>
      </c>
      <c r="H4" s="5">
        <v>3.3740000000000001</v>
      </c>
      <c r="I4" s="5">
        <v>3.78</v>
      </c>
    </row>
    <row r="5" spans="1:9" x14ac:dyDescent="0.25">
      <c r="A5" s="4">
        <v>54</v>
      </c>
      <c r="B5" s="3">
        <v>17.28</v>
      </c>
      <c r="C5" s="3">
        <v>17.079999999999998</v>
      </c>
      <c r="D5" s="3">
        <v>14.52</v>
      </c>
      <c r="E5" s="3">
        <v>10.08</v>
      </c>
      <c r="F5" s="3">
        <v>14.12</v>
      </c>
      <c r="G5" s="3">
        <v>14.76</v>
      </c>
      <c r="H5" s="5">
        <v>16.293333333333333</v>
      </c>
      <c r="I5" s="5">
        <v>12.986666666666666</v>
      </c>
    </row>
    <row r="6" spans="1:9" x14ac:dyDescent="0.25">
      <c r="A6" s="4">
        <v>70</v>
      </c>
      <c r="B6" s="3">
        <v>28.440000000000005</v>
      </c>
      <c r="C6" s="3">
        <v>35.56</v>
      </c>
      <c r="D6" s="3">
        <v>46.000000000000007</v>
      </c>
      <c r="E6" s="3">
        <v>20.48</v>
      </c>
      <c r="F6" s="3">
        <v>22.32</v>
      </c>
      <c r="G6" s="3">
        <v>26.04</v>
      </c>
      <c r="H6" s="5">
        <v>36.666666666666664</v>
      </c>
      <c r="I6" s="5">
        <v>22.946666666666669</v>
      </c>
    </row>
    <row r="7" spans="1:9" x14ac:dyDescent="0.25">
      <c r="H7" s="5"/>
      <c r="I7" s="5"/>
    </row>
    <row r="14" spans="1:9" x14ac:dyDescent="0.25">
      <c r="B14" s="4" t="s">
        <v>11</v>
      </c>
      <c r="C14" s="4">
        <v>0</v>
      </c>
      <c r="D14" s="4">
        <v>24</v>
      </c>
      <c r="E14" s="4">
        <v>54</v>
      </c>
      <c r="F14" s="4">
        <v>70</v>
      </c>
    </row>
    <row r="15" spans="1:9" x14ac:dyDescent="0.25">
      <c r="B15" s="2" t="s">
        <v>1</v>
      </c>
      <c r="C15" s="3">
        <v>1.4219999999999999</v>
      </c>
      <c r="D15" s="3">
        <v>3.88</v>
      </c>
      <c r="E15" s="3">
        <v>17.28</v>
      </c>
      <c r="F15" s="3">
        <v>28.440000000000005</v>
      </c>
    </row>
    <row r="16" spans="1:9" x14ac:dyDescent="0.25">
      <c r="B16" s="2"/>
      <c r="C16" s="3">
        <v>0.93600000000000017</v>
      </c>
      <c r="D16" s="3">
        <v>1.6420000000000001</v>
      </c>
      <c r="E16" s="3">
        <v>17.079999999999998</v>
      </c>
      <c r="F16" s="3">
        <v>35.56</v>
      </c>
    </row>
    <row r="17" spans="2:6" x14ac:dyDescent="0.25">
      <c r="B17" s="2"/>
      <c r="C17" s="3">
        <v>1.1459999999999999</v>
      </c>
      <c r="D17" s="3">
        <v>4.5999999999999996</v>
      </c>
      <c r="E17" s="3">
        <v>14.52</v>
      </c>
      <c r="F17" s="3">
        <v>46.000000000000007</v>
      </c>
    </row>
    <row r="18" spans="2:6" x14ac:dyDescent="0.25">
      <c r="B18" s="2" t="s">
        <v>0</v>
      </c>
      <c r="C18" s="3">
        <v>1.4219999999999999</v>
      </c>
      <c r="D18" s="3">
        <v>3.1200000000000006</v>
      </c>
      <c r="E18" s="3">
        <v>10.08</v>
      </c>
      <c r="F18" s="3">
        <v>20.48</v>
      </c>
    </row>
    <row r="19" spans="2:6" x14ac:dyDescent="0.25">
      <c r="B19" s="2"/>
      <c r="C19" s="3">
        <v>0.93600000000000017</v>
      </c>
      <c r="D19" s="3">
        <v>3.7800000000000002</v>
      </c>
      <c r="E19" s="3">
        <v>14.12</v>
      </c>
      <c r="F19" s="3">
        <v>22.32</v>
      </c>
    </row>
    <row r="20" spans="2:6" x14ac:dyDescent="0.25">
      <c r="B20" s="2"/>
      <c r="C20" s="3">
        <v>1.1459999999999999</v>
      </c>
      <c r="D20" s="3">
        <v>4.4400000000000004</v>
      </c>
      <c r="E20" s="3">
        <v>14.76</v>
      </c>
      <c r="F20" s="3">
        <v>26.04</v>
      </c>
    </row>
    <row r="21" spans="2:6" x14ac:dyDescent="0.25">
      <c r="B21" s="4" t="s">
        <v>7</v>
      </c>
      <c r="C21" s="3">
        <v>1.1679999999999999</v>
      </c>
      <c r="D21" s="3">
        <v>3.3740000000000001</v>
      </c>
      <c r="E21" s="3">
        <v>16.293333333333333</v>
      </c>
      <c r="F21" s="3">
        <v>36.666666666666664</v>
      </c>
    </row>
    <row r="22" spans="2:6" x14ac:dyDescent="0.25">
      <c r="B22" s="4" t="s">
        <v>8</v>
      </c>
      <c r="C22" s="3">
        <v>1.1679999999999999</v>
      </c>
      <c r="D22" s="3">
        <v>3.78</v>
      </c>
      <c r="E22" s="3">
        <v>12.986666666666666</v>
      </c>
      <c r="F22" s="3">
        <v>22.946666666666669</v>
      </c>
    </row>
    <row r="25" spans="2:6" x14ac:dyDescent="0.25">
      <c r="B25" s="4" t="s">
        <v>11</v>
      </c>
      <c r="C25" s="4">
        <v>0</v>
      </c>
      <c r="D25" s="4">
        <v>24</v>
      </c>
      <c r="E25" s="4">
        <v>54</v>
      </c>
      <c r="F25" s="4">
        <v>70</v>
      </c>
    </row>
    <row r="26" spans="2:6" x14ac:dyDescent="0.25">
      <c r="B26" s="4" t="s">
        <v>1</v>
      </c>
      <c r="C26" s="3">
        <f>AVERAGE(C15:C17)</f>
        <v>1.1679999999999999</v>
      </c>
      <c r="D26" s="3">
        <f t="shared" ref="D26:F26" si="0">AVERAGE(D15:D17)</f>
        <v>3.3740000000000001</v>
      </c>
      <c r="E26" s="3">
        <f t="shared" si="0"/>
        <v>16.293333333333333</v>
      </c>
      <c r="F26" s="3">
        <f t="shared" si="0"/>
        <v>36.666666666666664</v>
      </c>
    </row>
    <row r="27" spans="2:6" x14ac:dyDescent="0.25">
      <c r="B27" s="4" t="s">
        <v>4</v>
      </c>
      <c r="C27" s="3">
        <f>AVERAGE(C18:C20)</f>
        <v>1.1679999999999999</v>
      </c>
      <c r="D27" s="3">
        <f t="shared" ref="D27:F27" si="1">AVERAGE(D18:D20)</f>
        <v>3.78</v>
      </c>
      <c r="E27" s="3">
        <f t="shared" si="1"/>
        <v>12.986666666666666</v>
      </c>
      <c r="F27" s="3">
        <f t="shared" si="1"/>
        <v>22.946666666666669</v>
      </c>
    </row>
    <row r="31" spans="2:6" x14ac:dyDescent="0.25">
      <c r="B31" t="s">
        <v>3</v>
      </c>
      <c r="C31" s="4" t="s">
        <v>11</v>
      </c>
      <c r="D31" s="4">
        <v>24</v>
      </c>
      <c r="E31" s="4">
        <v>54</v>
      </c>
      <c r="F31" s="4">
        <v>70</v>
      </c>
    </row>
    <row r="32" spans="2:6" x14ac:dyDescent="0.25">
      <c r="C32" s="4" t="s">
        <v>1</v>
      </c>
      <c r="D32" s="3">
        <f>(D$25-C$25)*(LOG(2)/LOG(D26/C26))</f>
        <v>15.681972735512231</v>
      </c>
      <c r="E32" s="3">
        <f t="shared" ref="E32:F33" si="2">(E$25-D$25)*(LOG(2)/LOG(E26/D26))</f>
        <v>13.205678989910975</v>
      </c>
      <c r="F32" s="3">
        <f t="shared" si="2"/>
        <v>13.673024431403583</v>
      </c>
    </row>
    <row r="33" spans="3:6" x14ac:dyDescent="0.25">
      <c r="C33" s="4" t="s">
        <v>4</v>
      </c>
      <c r="D33" s="3">
        <f>(D$25-C$25)*(LOG(2)/LOG(D27/C27))</f>
        <v>14.164757707903124</v>
      </c>
      <c r="E33" s="3">
        <f t="shared" si="2"/>
        <v>16.848508527448455</v>
      </c>
      <c r="F33" s="3">
        <f t="shared" si="2"/>
        <v>19.482415063575573</v>
      </c>
    </row>
  </sheetData>
  <mergeCells count="4">
    <mergeCell ref="B2:D2"/>
    <mergeCell ref="E2:G2"/>
    <mergeCell ref="B15:B17"/>
    <mergeCell ref="B18:B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 1</vt:lpstr>
      <vt:lpstr>experiment 2</vt:lpstr>
      <vt:lpstr>experiment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2021-06-14T12:12:46Z</dcterms:modified>
</cp:coreProperties>
</file>