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551F76BF-1600-4D60-99D5-C92AAD3F893A}" xr6:coauthVersionLast="47" xr6:coauthVersionMax="47" xr10:uidLastSave="{00000000-0000-0000-0000-000000000000}"/>
  <bookViews>
    <workbookView xWindow="-27840" yWindow="3540" windowWidth="21600" windowHeight="11385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4" i="1" l="1"/>
  <c r="J54" i="1" s="1"/>
  <c r="C54" i="1"/>
  <c r="I54" i="1" s="1"/>
  <c r="B54" i="1"/>
  <c r="H54" i="1" s="1"/>
  <c r="J53" i="1"/>
  <c r="I53" i="1"/>
  <c r="H53" i="1"/>
  <c r="J52" i="1"/>
  <c r="I52" i="1"/>
  <c r="H52" i="1"/>
  <c r="J51" i="1"/>
  <c r="I51" i="1"/>
  <c r="H51" i="1"/>
  <c r="H55" i="1" l="1"/>
  <c r="I55" i="1"/>
  <c r="J55" i="1"/>
  <c r="B46" i="1" l="1"/>
  <c r="H47" i="1" s="1"/>
  <c r="H46" i="1" l="1"/>
  <c r="D46" i="1"/>
  <c r="J47" i="1" s="1"/>
  <c r="C46" i="1"/>
  <c r="I46" i="1" s="1"/>
  <c r="J45" i="1"/>
  <c r="I45" i="1"/>
  <c r="H45" i="1"/>
  <c r="J44" i="1"/>
  <c r="I44" i="1"/>
  <c r="H44" i="1"/>
  <c r="J43" i="1"/>
  <c r="I43" i="1"/>
  <c r="I47" i="1" l="1"/>
  <c r="H43" i="1"/>
  <c r="J46" i="1"/>
  <c r="D6" i="1" l="1"/>
  <c r="C6" i="1"/>
  <c r="I4" i="1" l="1"/>
  <c r="I7" i="1"/>
  <c r="I3" i="1"/>
  <c r="I6" i="1"/>
  <c r="I5" i="1"/>
  <c r="J7" i="1"/>
  <c r="J3" i="1"/>
  <c r="J4" i="1"/>
  <c r="J5" i="1"/>
  <c r="J6" i="1"/>
  <c r="C38" i="1"/>
  <c r="D38" i="1"/>
  <c r="B38" i="1"/>
  <c r="C22" i="1"/>
  <c r="D22" i="1"/>
  <c r="B30" i="1"/>
  <c r="C30" i="1"/>
  <c r="D30" i="1"/>
  <c r="B14" i="1"/>
  <c r="C14" i="1"/>
  <c r="D14" i="1"/>
  <c r="B22" i="1"/>
  <c r="B6" i="1"/>
  <c r="J29" i="1" l="1"/>
  <c r="J27" i="1"/>
  <c r="J30" i="1"/>
  <c r="J28" i="1"/>
  <c r="J31" i="1"/>
  <c r="I29" i="1"/>
  <c r="I31" i="1"/>
  <c r="I28" i="1"/>
  <c r="I27" i="1"/>
  <c r="I30" i="1"/>
  <c r="J12" i="1"/>
  <c r="J15" i="1"/>
  <c r="J14" i="1"/>
  <c r="J11" i="1"/>
  <c r="J13" i="1"/>
  <c r="I20" i="1"/>
  <c r="I19" i="1"/>
  <c r="I22" i="1"/>
  <c r="I23" i="1"/>
  <c r="I21" i="1"/>
  <c r="J36" i="1"/>
  <c r="J39" i="1"/>
  <c r="J37" i="1"/>
  <c r="J35" i="1"/>
  <c r="J38" i="1"/>
  <c r="H4" i="1"/>
  <c r="H7" i="1"/>
  <c r="H3" i="1"/>
  <c r="H6" i="1"/>
  <c r="H5" i="1"/>
  <c r="I36" i="1"/>
  <c r="I35" i="1"/>
  <c r="I38" i="1"/>
  <c r="I39" i="1"/>
  <c r="I37" i="1"/>
  <c r="H22" i="1"/>
  <c r="H19" i="1"/>
  <c r="H21" i="1"/>
  <c r="H20" i="1"/>
  <c r="H23" i="1"/>
  <c r="H31" i="1"/>
  <c r="H28" i="1"/>
  <c r="H27" i="1"/>
  <c r="H30" i="1"/>
  <c r="H29" i="1"/>
  <c r="J20" i="1"/>
  <c r="J23" i="1"/>
  <c r="J21" i="1"/>
  <c r="J22" i="1"/>
  <c r="J19" i="1"/>
  <c r="I13" i="1"/>
  <c r="I15" i="1"/>
  <c r="I14" i="1"/>
  <c r="I12" i="1"/>
  <c r="I11" i="1"/>
  <c r="H11" i="1"/>
  <c r="H13" i="1"/>
  <c r="H14" i="1"/>
  <c r="H12" i="1"/>
  <c r="H15" i="1"/>
  <c r="H35" i="1"/>
  <c r="H38" i="1"/>
  <c r="H37" i="1"/>
  <c r="H39" i="1"/>
  <c r="H36" i="1"/>
</calcChain>
</file>

<file path=xl/sharedStrings.xml><?xml version="1.0" encoding="utf-8"?>
<sst xmlns="http://schemas.openxmlformats.org/spreadsheetml/2006/main" count="98" uniqueCount="19">
  <si>
    <t>wt Cin8</t>
  </si>
  <si>
    <t>Cin8-G522N</t>
  </si>
  <si>
    <r>
      <t>Cin8</t>
    </r>
    <r>
      <rPr>
        <b/>
        <vertAlign val="subscript"/>
        <sz val="18"/>
        <color theme="1"/>
        <rFont val="Calibri"/>
        <family val="2"/>
        <scheme val="minor"/>
      </rPr>
      <t>NL</t>
    </r>
    <r>
      <rPr>
        <b/>
        <sz val="18"/>
        <color theme="1"/>
        <rFont val="Calibri"/>
        <family val="2"/>
        <scheme val="minor"/>
      </rPr>
      <t>Eg5-N522G</t>
    </r>
  </si>
  <si>
    <r>
      <t>Cin8</t>
    </r>
    <r>
      <rPr>
        <b/>
        <vertAlign val="subscript"/>
        <sz val="18"/>
        <color theme="1"/>
        <rFont val="Calibri"/>
        <family val="2"/>
        <scheme val="minor"/>
      </rPr>
      <t>NL</t>
    </r>
    <r>
      <rPr>
        <b/>
        <sz val="18"/>
        <color theme="1"/>
        <rFont val="Calibri"/>
        <family val="2"/>
        <scheme val="minor"/>
      </rPr>
      <t>Cut7</t>
    </r>
  </si>
  <si>
    <r>
      <t>Cin8</t>
    </r>
    <r>
      <rPr>
        <b/>
        <vertAlign val="subscript"/>
        <sz val="18"/>
        <color theme="1"/>
        <rFont val="Calibri"/>
        <family val="2"/>
        <scheme val="minor"/>
      </rPr>
      <t>NL</t>
    </r>
    <r>
      <rPr>
        <b/>
        <sz val="18"/>
        <color theme="1"/>
        <rFont val="Calibri"/>
        <family val="2"/>
        <scheme val="minor"/>
      </rPr>
      <t>Eg5</t>
    </r>
  </si>
  <si>
    <t>Experiment #</t>
  </si>
  <si>
    <t>Number of budded Monopolar cells</t>
  </si>
  <si>
    <r>
      <t>Number of budded cells with Short &lt;2</t>
    </r>
    <r>
      <rPr>
        <sz val="12"/>
        <color theme="1"/>
        <rFont val="Calibri"/>
        <family val="2"/>
      </rPr>
      <t>µm spindles</t>
    </r>
  </si>
  <si>
    <r>
      <t>Number of budded cells with Long &gt;2</t>
    </r>
    <r>
      <rPr>
        <sz val="12"/>
        <color theme="1"/>
        <rFont val="Calibri"/>
        <family val="2"/>
      </rPr>
      <t>µm spindles</t>
    </r>
  </si>
  <si>
    <t>total number of budded cells</t>
  </si>
  <si>
    <t>Unbudded cells</t>
  </si>
  <si>
    <t>% of budded Monopolar cells of total budded cells</t>
  </si>
  <si>
    <r>
      <t>% of budded cells with Short &lt;2</t>
    </r>
    <r>
      <rPr>
        <sz val="12"/>
        <color theme="1"/>
        <rFont val="Calibri"/>
        <family val="2"/>
      </rPr>
      <t>µm spindles of total budded cells</t>
    </r>
  </si>
  <si>
    <r>
      <t>% of budded cells with Long &gt;2</t>
    </r>
    <r>
      <rPr>
        <sz val="12"/>
        <color theme="1"/>
        <rFont val="Calibri"/>
        <family val="2"/>
      </rPr>
      <t>µm spindles of total budded cells</t>
    </r>
  </si>
  <si>
    <t>% of budded cells of total number of cells</t>
  </si>
  <si>
    <t>Number of unbudded cells</t>
  </si>
  <si>
    <t>% of unbudded cells of total cells</t>
  </si>
  <si>
    <r>
      <t>Cin8</t>
    </r>
    <r>
      <rPr>
        <b/>
        <vertAlign val="subscript"/>
        <sz val="18"/>
        <color theme="1"/>
        <rFont val="Calibri"/>
        <family val="2"/>
        <scheme val="minor"/>
      </rPr>
      <t>NL</t>
    </r>
    <r>
      <rPr>
        <b/>
        <sz val="18"/>
        <color theme="1"/>
        <rFont val="Calibri"/>
        <family val="2"/>
        <scheme val="minor"/>
      </rPr>
      <t>Cut7-N522G</t>
    </r>
  </si>
  <si>
    <t>pRS316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</si>
</sst>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vertAlign val="subscript"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topLeftCell="A43" workbookViewId="0">
      <selection activeCell="F59" sqref="F59"/>
    </sheetView>
  </sheetViews>
  <sheetFormatPr defaultRowHeight="15" x14ac:dyDescent="0.25"/>
  <cols>
    <col min="1" max="1" width="48.28515625" bestFit="1" customWidth="1"/>
    <col min="2" max="4" width="9.140625" style="1"/>
    <col min="7" max="7" width="62.5703125" bestFit="1" customWidth="1"/>
    <col min="8" max="10" width="9.140625" style="1"/>
  </cols>
  <sheetData>
    <row r="1" spans="1:10" s="2" customFormat="1" ht="23.25" x14ac:dyDescent="0.35">
      <c r="A1" s="10" t="s">
        <v>0</v>
      </c>
      <c r="B1" s="10"/>
      <c r="C1" s="10"/>
      <c r="D1" s="10"/>
      <c r="G1" s="10" t="s">
        <v>0</v>
      </c>
      <c r="H1" s="10"/>
      <c r="I1" s="10"/>
      <c r="J1" s="10"/>
    </row>
    <row r="2" spans="1:10" s="2" customFormat="1" ht="16.5" thickBot="1" x14ac:dyDescent="0.3">
      <c r="A2" s="3" t="s">
        <v>5</v>
      </c>
      <c r="B2" s="4">
        <v>1</v>
      </c>
      <c r="C2" s="4">
        <v>2</v>
      </c>
      <c r="D2" s="4">
        <v>3</v>
      </c>
      <c r="G2" s="3" t="s">
        <v>5</v>
      </c>
      <c r="H2" s="4">
        <v>1</v>
      </c>
      <c r="I2" s="4">
        <v>2</v>
      </c>
      <c r="J2" s="4">
        <v>3</v>
      </c>
    </row>
    <row r="3" spans="1:10" s="2" customFormat="1" ht="15.75" x14ac:dyDescent="0.25">
      <c r="A3" s="2" t="s">
        <v>6</v>
      </c>
      <c r="B3" s="5">
        <v>49</v>
      </c>
      <c r="C3" s="6">
        <v>56</v>
      </c>
      <c r="D3" s="6">
        <v>66</v>
      </c>
      <c r="G3" s="2" t="s">
        <v>11</v>
      </c>
      <c r="H3" s="8">
        <f>(B3/B$6)*100</f>
        <v>18.148148148148149</v>
      </c>
      <c r="I3" s="8">
        <f t="shared" ref="I3:J5" si="0">(C3/C$6)*100</f>
        <v>16.816816816816818</v>
      </c>
      <c r="J3" s="8">
        <f t="shared" si="0"/>
        <v>19.879518072289155</v>
      </c>
    </row>
    <row r="4" spans="1:10" s="2" customFormat="1" ht="15.75" x14ac:dyDescent="0.25">
      <c r="A4" s="2" t="s">
        <v>7</v>
      </c>
      <c r="B4" s="5">
        <v>149</v>
      </c>
      <c r="C4" s="6">
        <v>164</v>
      </c>
      <c r="D4" s="6">
        <v>131</v>
      </c>
      <c r="G4" s="2" t="s">
        <v>12</v>
      </c>
      <c r="H4" s="8">
        <f>(B4/B$6)*100</f>
        <v>55.185185185185183</v>
      </c>
      <c r="I4" s="8">
        <f t="shared" si="0"/>
        <v>49.249249249249246</v>
      </c>
      <c r="J4" s="8">
        <f t="shared" si="0"/>
        <v>39.457831325301207</v>
      </c>
    </row>
    <row r="5" spans="1:10" s="2" customFormat="1" ht="16.5" thickBot="1" x14ac:dyDescent="0.3">
      <c r="A5" s="3" t="s">
        <v>8</v>
      </c>
      <c r="B5" s="7">
        <v>72</v>
      </c>
      <c r="C5" s="4">
        <v>113</v>
      </c>
      <c r="D5" s="4">
        <v>135</v>
      </c>
      <c r="G5" s="3" t="s">
        <v>13</v>
      </c>
      <c r="H5" s="9">
        <f>(B5/B$6)*100</f>
        <v>26.666666666666668</v>
      </c>
      <c r="I5" s="9">
        <f t="shared" si="0"/>
        <v>33.933933933933936</v>
      </c>
      <c r="J5" s="9">
        <f t="shared" si="0"/>
        <v>40.662650602409641</v>
      </c>
    </row>
    <row r="6" spans="1:10" s="2" customFormat="1" ht="15.75" x14ac:dyDescent="0.25">
      <c r="A6" s="2" t="s">
        <v>9</v>
      </c>
      <c r="B6" s="5">
        <f>SUM(B3:B5)</f>
        <v>270</v>
      </c>
      <c r="C6" s="5">
        <f t="shared" ref="C6:D6" si="1">SUM(C3:C5)</f>
        <v>333</v>
      </c>
      <c r="D6" s="5">
        <f t="shared" si="1"/>
        <v>332</v>
      </c>
      <c r="G6" s="2" t="s">
        <v>14</v>
      </c>
      <c r="H6" s="8">
        <f>(B6/(B6+B7))*100</f>
        <v>96.774193548387103</v>
      </c>
      <c r="I6" s="8">
        <f t="shared" ref="I6:J6" si="2">(C6/(C6+C7))*100</f>
        <v>91.232876712328775</v>
      </c>
      <c r="J6" s="8">
        <f t="shared" si="2"/>
        <v>92.997198879551817</v>
      </c>
    </row>
    <row r="7" spans="1:10" s="2" customFormat="1" ht="15.75" x14ac:dyDescent="0.25">
      <c r="A7" s="2" t="s">
        <v>15</v>
      </c>
      <c r="B7" s="5">
        <v>9</v>
      </c>
      <c r="C7" s="6">
        <v>32</v>
      </c>
      <c r="D7" s="6">
        <v>25</v>
      </c>
      <c r="G7" s="2" t="s">
        <v>16</v>
      </c>
      <c r="H7" s="8">
        <f>(B7/(B6+B7))*100</f>
        <v>3.225806451612903</v>
      </c>
      <c r="I7" s="8">
        <f t="shared" ref="I7:J7" si="3">(C7/(C6+C7))*100</f>
        <v>8.7671232876712324</v>
      </c>
      <c r="J7" s="8">
        <f t="shared" si="3"/>
        <v>7.0028011204481793</v>
      </c>
    </row>
    <row r="8" spans="1:10" s="2" customFormat="1" ht="15.75" x14ac:dyDescent="0.25">
      <c r="B8" s="5"/>
      <c r="C8" s="6"/>
      <c r="D8" s="6"/>
      <c r="H8" s="5"/>
      <c r="I8" s="6"/>
      <c r="J8" s="6"/>
    </row>
    <row r="9" spans="1:10" s="2" customFormat="1" ht="23.25" x14ac:dyDescent="0.35">
      <c r="A9" s="10" t="s">
        <v>1</v>
      </c>
      <c r="B9" s="10"/>
      <c r="C9" s="10"/>
      <c r="D9" s="10"/>
      <c r="G9" s="10" t="s">
        <v>1</v>
      </c>
      <c r="H9" s="10"/>
      <c r="I9" s="10"/>
      <c r="J9" s="10"/>
    </row>
    <row r="10" spans="1:10" s="2" customFormat="1" ht="16.5" thickBot="1" x14ac:dyDescent="0.3">
      <c r="A10" s="3" t="s">
        <v>5</v>
      </c>
      <c r="B10" s="4">
        <v>1</v>
      </c>
      <c r="C10" s="4">
        <v>2</v>
      </c>
      <c r="D10" s="4">
        <v>3</v>
      </c>
      <c r="G10" s="3" t="s">
        <v>5</v>
      </c>
      <c r="H10" s="4">
        <v>1</v>
      </c>
      <c r="I10" s="4">
        <v>2</v>
      </c>
      <c r="J10" s="4">
        <v>3</v>
      </c>
    </row>
    <row r="11" spans="1:10" s="2" customFormat="1" ht="15.75" x14ac:dyDescent="0.25">
      <c r="A11" s="2" t="s">
        <v>6</v>
      </c>
      <c r="B11" s="6">
        <v>38</v>
      </c>
      <c r="C11" s="6">
        <v>54</v>
      </c>
      <c r="D11" s="6">
        <v>70</v>
      </c>
      <c r="G11" s="2" t="s">
        <v>6</v>
      </c>
      <c r="H11" s="8">
        <f>(B11/B$14)*100</f>
        <v>24.836601307189543</v>
      </c>
      <c r="I11" s="8">
        <f>(C11/C$14)*100</f>
        <v>15.561959654178676</v>
      </c>
      <c r="J11" s="8">
        <f>(D11/D$14)*100</f>
        <v>19.230769230769234</v>
      </c>
    </row>
    <row r="12" spans="1:10" s="2" customFormat="1" ht="15.75" x14ac:dyDescent="0.25">
      <c r="A12" s="2" t="s">
        <v>7</v>
      </c>
      <c r="B12" s="6">
        <v>67</v>
      </c>
      <c r="C12" s="6">
        <v>200</v>
      </c>
      <c r="D12" s="6">
        <v>202</v>
      </c>
      <c r="G12" s="2" t="s">
        <v>7</v>
      </c>
      <c r="H12" s="8">
        <f t="shared" ref="H12:H13" si="4">(B12/B$14)*100</f>
        <v>43.790849673202615</v>
      </c>
      <c r="I12" s="8">
        <f t="shared" ref="I12:I13" si="5">(C12/C$14)*100</f>
        <v>57.636887608069166</v>
      </c>
      <c r="J12" s="8">
        <f t="shared" ref="J12:J13" si="6">(D12/D$14)*100</f>
        <v>55.494505494505496</v>
      </c>
    </row>
    <row r="13" spans="1:10" s="2" customFormat="1" ht="16.5" thickBot="1" x14ac:dyDescent="0.3">
      <c r="A13" s="3" t="s">
        <v>8</v>
      </c>
      <c r="B13" s="4">
        <v>48</v>
      </c>
      <c r="C13" s="4">
        <v>93</v>
      </c>
      <c r="D13" s="4">
        <v>92</v>
      </c>
      <c r="G13" s="3" t="s">
        <v>8</v>
      </c>
      <c r="H13" s="9">
        <f t="shared" si="4"/>
        <v>31.372549019607842</v>
      </c>
      <c r="I13" s="9">
        <f t="shared" si="5"/>
        <v>26.801152737752158</v>
      </c>
      <c r="J13" s="9">
        <f t="shared" si="6"/>
        <v>25.274725274725274</v>
      </c>
    </row>
    <row r="14" spans="1:10" s="2" customFormat="1" ht="15.75" x14ac:dyDescent="0.25">
      <c r="A14" s="2" t="s">
        <v>9</v>
      </c>
      <c r="B14" s="5">
        <f>SUM(B11:B13)</f>
        <v>153</v>
      </c>
      <c r="C14" s="5">
        <f>SUM(C11:C13)</f>
        <v>347</v>
      </c>
      <c r="D14" s="5">
        <f>SUM(D11:D13)</f>
        <v>364</v>
      </c>
      <c r="G14" s="2" t="s">
        <v>9</v>
      </c>
      <c r="H14" s="8">
        <f>(B14/(B14+B15))*100</f>
        <v>91.616766467065872</v>
      </c>
      <c r="I14" s="8">
        <f t="shared" ref="I14" si="7">(C14/(C14+C15))*100</f>
        <v>94.037940379403793</v>
      </c>
      <c r="J14" s="8">
        <f t="shared" ref="J14" si="8">(D14/(D14+D15))*100</f>
        <v>94.05684754521964</v>
      </c>
    </row>
    <row r="15" spans="1:10" s="2" customFormat="1" ht="15.75" x14ac:dyDescent="0.25">
      <c r="A15" s="2" t="s">
        <v>15</v>
      </c>
      <c r="B15" s="6">
        <v>14</v>
      </c>
      <c r="C15" s="6">
        <v>22</v>
      </c>
      <c r="D15" s="6">
        <v>23</v>
      </c>
      <c r="G15" s="2" t="s">
        <v>10</v>
      </c>
      <c r="H15" s="8">
        <f>(B15/(B14+B15))*100</f>
        <v>8.3832335329341312</v>
      </c>
      <c r="I15" s="8">
        <f t="shared" ref="I15" si="9">(C15/(C14+C15))*100</f>
        <v>5.9620596205962055</v>
      </c>
      <c r="J15" s="8">
        <f t="shared" ref="J15" si="10">(D15/(D14+D15))*100</f>
        <v>5.9431524547803614</v>
      </c>
    </row>
    <row r="16" spans="1:10" s="2" customFormat="1" ht="15.75" x14ac:dyDescent="0.25">
      <c r="B16" s="6"/>
      <c r="C16" s="6"/>
      <c r="D16" s="6"/>
      <c r="H16" s="6"/>
      <c r="I16" s="6"/>
      <c r="J16" s="6"/>
    </row>
    <row r="17" spans="1:10" s="2" customFormat="1" ht="26.25" x14ac:dyDescent="0.45">
      <c r="A17" s="10" t="s">
        <v>2</v>
      </c>
      <c r="B17" s="10"/>
      <c r="C17" s="10"/>
      <c r="D17" s="10"/>
      <c r="G17" s="10" t="s">
        <v>2</v>
      </c>
      <c r="H17" s="10"/>
      <c r="I17" s="10"/>
      <c r="J17" s="10"/>
    </row>
    <row r="18" spans="1:10" s="2" customFormat="1" ht="16.5" thickBot="1" x14ac:dyDescent="0.3">
      <c r="A18" s="3" t="s">
        <v>5</v>
      </c>
      <c r="B18" s="4">
        <v>1</v>
      </c>
      <c r="C18" s="4">
        <v>2</v>
      </c>
      <c r="D18" s="4">
        <v>3</v>
      </c>
      <c r="G18" s="3" t="s">
        <v>5</v>
      </c>
      <c r="H18" s="4">
        <v>1</v>
      </c>
      <c r="I18" s="4">
        <v>2</v>
      </c>
      <c r="J18" s="4">
        <v>3</v>
      </c>
    </row>
    <row r="19" spans="1:10" s="2" customFormat="1" ht="15.75" x14ac:dyDescent="0.25">
      <c r="A19" s="2" t="s">
        <v>6</v>
      </c>
      <c r="B19" s="6">
        <v>37</v>
      </c>
      <c r="C19" s="6">
        <v>92</v>
      </c>
      <c r="D19" s="6">
        <v>101</v>
      </c>
      <c r="G19" s="2" t="s">
        <v>6</v>
      </c>
      <c r="H19" s="8">
        <f>(B19/B$22)*100</f>
        <v>26.056338028169012</v>
      </c>
      <c r="I19" s="8">
        <f>(C19/C$22)*100</f>
        <v>22.772277227722775</v>
      </c>
      <c r="J19" s="8">
        <f>(D19/D$22)*100</f>
        <v>24.574209245742093</v>
      </c>
    </row>
    <row r="20" spans="1:10" s="2" customFormat="1" ht="15.75" x14ac:dyDescent="0.25">
      <c r="A20" s="2" t="s">
        <v>7</v>
      </c>
      <c r="B20" s="6">
        <v>64</v>
      </c>
      <c r="C20" s="6">
        <v>184</v>
      </c>
      <c r="D20" s="6">
        <v>173</v>
      </c>
      <c r="G20" s="2" t="s">
        <v>7</v>
      </c>
      <c r="H20" s="8">
        <f t="shared" ref="H20:H21" si="11">(B20/B$22)*100</f>
        <v>45.070422535211272</v>
      </c>
      <c r="I20" s="8">
        <f t="shared" ref="I20:I21" si="12">(C20/C$22)*100</f>
        <v>45.544554455445549</v>
      </c>
      <c r="J20" s="8">
        <f t="shared" ref="J20:J21" si="13">(D20/D$22)*100</f>
        <v>42.092457420924575</v>
      </c>
    </row>
    <row r="21" spans="1:10" s="2" customFormat="1" ht="16.5" thickBot="1" x14ac:dyDescent="0.3">
      <c r="A21" s="3" t="s">
        <v>8</v>
      </c>
      <c r="B21" s="4">
        <v>41</v>
      </c>
      <c r="C21" s="4">
        <v>128</v>
      </c>
      <c r="D21" s="4">
        <v>137</v>
      </c>
      <c r="G21" s="3" t="s">
        <v>8</v>
      </c>
      <c r="H21" s="9">
        <f t="shared" si="11"/>
        <v>28.87323943661972</v>
      </c>
      <c r="I21" s="9">
        <f t="shared" si="12"/>
        <v>31.683168316831683</v>
      </c>
      <c r="J21" s="9">
        <f t="shared" si="13"/>
        <v>33.333333333333329</v>
      </c>
    </row>
    <row r="22" spans="1:10" s="2" customFormat="1" ht="15.75" x14ac:dyDescent="0.25">
      <c r="A22" s="2" t="s">
        <v>9</v>
      </c>
      <c r="B22" s="5">
        <f>SUM(B19:B21)</f>
        <v>142</v>
      </c>
      <c r="C22" s="5">
        <f t="shared" ref="C22" si="14">SUM(C19:C21)</f>
        <v>404</v>
      </c>
      <c r="D22" s="5">
        <f t="shared" ref="D22" si="15">SUM(D19:D21)</f>
        <v>411</v>
      </c>
      <c r="G22" s="2" t="s">
        <v>9</v>
      </c>
      <c r="H22" s="8">
        <f>(B22/(B22+B23))*100</f>
        <v>94.666666666666671</v>
      </c>
      <c r="I22" s="8">
        <f t="shared" ref="I22" si="16">(C22/(C22+C23))*100</f>
        <v>94.392523364485982</v>
      </c>
      <c r="J22" s="8">
        <f t="shared" ref="J22" si="17">(D22/(D22+D23))*100</f>
        <v>91.333333333333329</v>
      </c>
    </row>
    <row r="23" spans="1:10" s="2" customFormat="1" ht="15.75" x14ac:dyDescent="0.25">
      <c r="A23" s="2" t="s">
        <v>15</v>
      </c>
      <c r="B23" s="6">
        <v>8</v>
      </c>
      <c r="C23" s="6">
        <v>24</v>
      </c>
      <c r="D23" s="6">
        <v>39</v>
      </c>
      <c r="G23" s="2" t="s">
        <v>10</v>
      </c>
      <c r="H23" s="8">
        <f>(B23/(B22+B23))*100</f>
        <v>5.3333333333333339</v>
      </c>
      <c r="I23" s="8">
        <f t="shared" ref="I23" si="18">(C23/(C22+C23))*100</f>
        <v>5.6074766355140184</v>
      </c>
      <c r="J23" s="8">
        <f t="shared" ref="J23" si="19">(D23/(D22+D23))*100</f>
        <v>8.6666666666666679</v>
      </c>
    </row>
    <row r="24" spans="1:10" s="2" customFormat="1" ht="15.75" x14ac:dyDescent="0.25">
      <c r="B24" s="6"/>
      <c r="C24" s="6"/>
      <c r="D24" s="6"/>
      <c r="H24" s="6"/>
      <c r="I24" s="6"/>
      <c r="J24" s="6"/>
    </row>
    <row r="25" spans="1:10" s="2" customFormat="1" ht="26.25" x14ac:dyDescent="0.45">
      <c r="A25" s="10" t="s">
        <v>3</v>
      </c>
      <c r="B25" s="10"/>
      <c r="C25" s="10"/>
      <c r="D25" s="10"/>
      <c r="G25" s="10" t="s">
        <v>3</v>
      </c>
      <c r="H25" s="10"/>
      <c r="I25" s="10"/>
      <c r="J25" s="10"/>
    </row>
    <row r="26" spans="1:10" s="2" customFormat="1" ht="16.5" thickBot="1" x14ac:dyDescent="0.3">
      <c r="A26" s="3" t="s">
        <v>5</v>
      </c>
      <c r="B26" s="4">
        <v>1</v>
      </c>
      <c r="C26" s="4">
        <v>2</v>
      </c>
      <c r="D26" s="4">
        <v>3</v>
      </c>
      <c r="G26" s="3" t="s">
        <v>5</v>
      </c>
      <c r="H26" s="4">
        <v>1</v>
      </c>
      <c r="I26" s="4">
        <v>2</v>
      </c>
      <c r="J26" s="4">
        <v>3</v>
      </c>
    </row>
    <row r="27" spans="1:10" s="2" customFormat="1" ht="15.75" x14ac:dyDescent="0.25">
      <c r="A27" s="2" t="s">
        <v>6</v>
      </c>
      <c r="B27" s="6">
        <v>85</v>
      </c>
      <c r="C27" s="6">
        <v>166</v>
      </c>
      <c r="D27" s="6">
        <v>140</v>
      </c>
      <c r="G27" s="2" t="s">
        <v>6</v>
      </c>
      <c r="H27" s="8">
        <f>(B27/B$30)*100</f>
        <v>45.698924731182792</v>
      </c>
      <c r="I27" s="8">
        <f>(C27/C$30)*100</f>
        <v>44.385026737967912</v>
      </c>
      <c r="J27" s="8">
        <f>(D27/D$30)*100</f>
        <v>43.07692307692308</v>
      </c>
    </row>
    <row r="28" spans="1:10" s="2" customFormat="1" ht="15.75" x14ac:dyDescent="0.25">
      <c r="A28" s="2" t="s">
        <v>7</v>
      </c>
      <c r="B28" s="6">
        <v>54</v>
      </c>
      <c r="C28" s="6">
        <v>127</v>
      </c>
      <c r="D28" s="6">
        <v>107</v>
      </c>
      <c r="G28" s="2" t="s">
        <v>7</v>
      </c>
      <c r="H28" s="8">
        <f t="shared" ref="H28:H29" si="20">(B28/B$30)*100</f>
        <v>29.032258064516132</v>
      </c>
      <c r="I28" s="8">
        <f t="shared" ref="I28:I29" si="21">(C28/C$30)*100</f>
        <v>33.957219251336902</v>
      </c>
      <c r="J28" s="8">
        <f t="shared" ref="J28:J29" si="22">(D28/D$30)*100</f>
        <v>32.92307692307692</v>
      </c>
    </row>
    <row r="29" spans="1:10" s="2" customFormat="1" ht="16.5" thickBot="1" x14ac:dyDescent="0.3">
      <c r="A29" s="3" t="s">
        <v>8</v>
      </c>
      <c r="B29" s="4">
        <v>47</v>
      </c>
      <c r="C29" s="4">
        <v>81</v>
      </c>
      <c r="D29" s="4">
        <v>78</v>
      </c>
      <c r="G29" s="3" t="s">
        <v>8</v>
      </c>
      <c r="H29" s="9">
        <f t="shared" si="20"/>
        <v>25.268817204301076</v>
      </c>
      <c r="I29" s="9">
        <f t="shared" si="21"/>
        <v>21.657754010695189</v>
      </c>
      <c r="J29" s="9">
        <f t="shared" si="22"/>
        <v>24</v>
      </c>
    </row>
    <row r="30" spans="1:10" s="2" customFormat="1" ht="15.75" x14ac:dyDescent="0.25">
      <c r="A30" s="2" t="s">
        <v>9</v>
      </c>
      <c r="B30" s="5">
        <f t="shared" ref="B30" si="23">SUM(B27:B29)</f>
        <v>186</v>
      </c>
      <c r="C30" s="5">
        <f t="shared" ref="C30" si="24">SUM(C27:C29)</f>
        <v>374</v>
      </c>
      <c r="D30" s="5">
        <f t="shared" ref="D30" si="25">SUM(D27:D29)</f>
        <v>325</v>
      </c>
      <c r="G30" s="2" t="s">
        <v>9</v>
      </c>
      <c r="H30" s="8">
        <f>(B30/(B30+B31))*100</f>
        <v>97.382198952879577</v>
      </c>
      <c r="I30" s="8">
        <f t="shared" ref="I30" si="26">(C30/(C30+C31))*100</f>
        <v>94.444444444444443</v>
      </c>
      <c r="J30" s="8">
        <f t="shared" ref="J30" si="27">(D30/(D30+D31))*100</f>
        <v>92.329545454545453</v>
      </c>
    </row>
    <row r="31" spans="1:10" s="2" customFormat="1" ht="15.75" x14ac:dyDescent="0.25">
      <c r="A31" s="2" t="s">
        <v>15</v>
      </c>
      <c r="B31" s="6">
        <v>5</v>
      </c>
      <c r="C31" s="6">
        <v>22</v>
      </c>
      <c r="D31" s="6">
        <v>27</v>
      </c>
      <c r="G31" s="2" t="s">
        <v>10</v>
      </c>
      <c r="H31" s="8">
        <f>(B31/(B30+B31))*100</f>
        <v>2.6178010471204187</v>
      </c>
      <c r="I31" s="8">
        <f t="shared" ref="I31" si="28">(C31/(C30+C31))*100</f>
        <v>5.5555555555555554</v>
      </c>
      <c r="J31" s="8">
        <f t="shared" ref="J31" si="29">(D31/(D30+D31))*100</f>
        <v>7.6704545454545459</v>
      </c>
    </row>
    <row r="32" spans="1:10" s="2" customFormat="1" ht="15.75" x14ac:dyDescent="0.25">
      <c r="B32" s="6"/>
      <c r="C32" s="6"/>
      <c r="D32" s="6"/>
      <c r="H32" s="6"/>
      <c r="I32" s="6"/>
      <c r="J32" s="6"/>
    </row>
    <row r="33" spans="1:10" s="2" customFormat="1" ht="26.25" x14ac:dyDescent="0.45">
      <c r="A33" s="10" t="s">
        <v>4</v>
      </c>
      <c r="B33" s="10"/>
      <c r="C33" s="10"/>
      <c r="D33" s="10"/>
      <c r="G33" s="10" t="s">
        <v>4</v>
      </c>
      <c r="H33" s="10"/>
      <c r="I33" s="10"/>
      <c r="J33" s="10"/>
    </row>
    <row r="34" spans="1:10" s="2" customFormat="1" ht="16.5" thickBot="1" x14ac:dyDescent="0.3">
      <c r="A34" s="3" t="s">
        <v>5</v>
      </c>
      <c r="B34" s="4">
        <v>1</v>
      </c>
      <c r="C34" s="4">
        <v>2</v>
      </c>
      <c r="D34" s="4">
        <v>3</v>
      </c>
      <c r="G34" s="3" t="s">
        <v>5</v>
      </c>
      <c r="H34" s="4">
        <v>1</v>
      </c>
      <c r="I34" s="4">
        <v>2</v>
      </c>
      <c r="J34" s="4">
        <v>3</v>
      </c>
    </row>
    <row r="35" spans="1:10" s="2" customFormat="1" ht="15.75" x14ac:dyDescent="0.25">
      <c r="A35" s="2" t="s">
        <v>6</v>
      </c>
      <c r="B35" s="6">
        <v>82</v>
      </c>
      <c r="C35" s="6">
        <v>104</v>
      </c>
      <c r="D35" s="6">
        <v>121</v>
      </c>
      <c r="G35" s="2" t="s">
        <v>6</v>
      </c>
      <c r="H35" s="8">
        <f>(B35/B$38)*100</f>
        <v>44.32432432432433</v>
      </c>
      <c r="I35" s="8">
        <f>(C35/C$38)*100</f>
        <v>39.097744360902254</v>
      </c>
      <c r="J35" s="8">
        <f>(D35/D$38)*100</f>
        <v>43.060498220640568</v>
      </c>
    </row>
    <row r="36" spans="1:10" s="2" customFormat="1" ht="15.75" x14ac:dyDescent="0.25">
      <c r="A36" s="2" t="s">
        <v>7</v>
      </c>
      <c r="B36" s="6">
        <v>53</v>
      </c>
      <c r="C36" s="6">
        <v>78</v>
      </c>
      <c r="D36" s="6">
        <v>80</v>
      </c>
      <c r="G36" s="2" t="s">
        <v>7</v>
      </c>
      <c r="H36" s="8">
        <f t="shared" ref="H36:H37" si="30">(B36/B$38)*100</f>
        <v>28.648648648648649</v>
      </c>
      <c r="I36" s="8">
        <f t="shared" ref="I36:I37" si="31">(C36/C$38)*100</f>
        <v>29.323308270676691</v>
      </c>
      <c r="J36" s="8">
        <f t="shared" ref="J36:J37" si="32">(D36/D$38)*100</f>
        <v>28.46975088967972</v>
      </c>
    </row>
    <row r="37" spans="1:10" s="2" customFormat="1" ht="16.5" thickBot="1" x14ac:dyDescent="0.3">
      <c r="A37" s="3" t="s">
        <v>8</v>
      </c>
      <c r="B37" s="4">
        <v>50</v>
      </c>
      <c r="C37" s="4">
        <v>84</v>
      </c>
      <c r="D37" s="4">
        <v>80</v>
      </c>
      <c r="G37" s="3" t="s">
        <v>8</v>
      </c>
      <c r="H37" s="9">
        <f t="shared" si="30"/>
        <v>27.027027027027028</v>
      </c>
      <c r="I37" s="9">
        <f t="shared" si="31"/>
        <v>31.578947368421051</v>
      </c>
      <c r="J37" s="9">
        <f t="shared" si="32"/>
        <v>28.46975088967972</v>
      </c>
    </row>
    <row r="38" spans="1:10" s="2" customFormat="1" ht="15.75" x14ac:dyDescent="0.25">
      <c r="A38" s="2" t="s">
        <v>9</v>
      </c>
      <c r="B38" s="5">
        <f t="shared" ref="B38" si="33">SUM(B35:B37)</f>
        <v>185</v>
      </c>
      <c r="C38" s="5">
        <f t="shared" ref="C38" si="34">SUM(C35:C37)</f>
        <v>266</v>
      </c>
      <c r="D38" s="5">
        <f t="shared" ref="D38" si="35">SUM(D35:D37)</f>
        <v>281</v>
      </c>
      <c r="G38" s="2" t="s">
        <v>9</v>
      </c>
      <c r="H38" s="8">
        <f>(B38/(B38+B39))*100</f>
        <v>94.871794871794862</v>
      </c>
      <c r="I38" s="8">
        <f t="shared" ref="I38" si="36">(C38/(C38+C39))*100</f>
        <v>96.727272727272734</v>
      </c>
      <c r="J38" s="8">
        <f t="shared" ref="J38" si="37">(D38/(D38+D39))*100</f>
        <v>97.231833910034609</v>
      </c>
    </row>
    <row r="39" spans="1:10" ht="15.75" x14ac:dyDescent="0.25">
      <c r="A39" s="2" t="s">
        <v>15</v>
      </c>
      <c r="B39" s="1">
        <v>10</v>
      </c>
      <c r="C39" s="1">
        <v>9</v>
      </c>
      <c r="D39" s="1">
        <v>8</v>
      </c>
      <c r="G39" s="2" t="s">
        <v>10</v>
      </c>
      <c r="H39" s="8">
        <f>(B39/(B38+B39))*100</f>
        <v>5.1282051282051277</v>
      </c>
      <c r="I39" s="8">
        <f t="shared" ref="I39" si="38">(C39/(C38+C39))*100</f>
        <v>3.2727272727272729</v>
      </c>
      <c r="J39" s="8">
        <f t="shared" ref="J39" si="39">(D39/(D38+D39))*100</f>
        <v>2.7681660899653981</v>
      </c>
    </row>
    <row r="41" spans="1:10" ht="26.25" x14ac:dyDescent="0.45">
      <c r="A41" s="10" t="s">
        <v>17</v>
      </c>
      <c r="B41" s="10"/>
      <c r="C41" s="10"/>
      <c r="D41" s="10"/>
      <c r="E41" s="2"/>
      <c r="F41" s="2"/>
      <c r="G41" s="10" t="s">
        <v>17</v>
      </c>
      <c r="H41" s="10"/>
      <c r="I41" s="10"/>
      <c r="J41" s="10"/>
    </row>
    <row r="42" spans="1:10" ht="16.5" thickBot="1" x14ac:dyDescent="0.3">
      <c r="A42" s="3" t="s">
        <v>5</v>
      </c>
      <c r="B42" s="4">
        <v>1</v>
      </c>
      <c r="C42" s="4">
        <v>2</v>
      </c>
      <c r="D42" s="4">
        <v>3</v>
      </c>
      <c r="E42" s="2"/>
      <c r="F42" s="2"/>
      <c r="G42" s="3" t="s">
        <v>5</v>
      </c>
      <c r="H42" s="4">
        <v>1</v>
      </c>
      <c r="I42" s="4">
        <v>2</v>
      </c>
      <c r="J42" s="4">
        <v>3</v>
      </c>
    </row>
    <row r="43" spans="1:10" ht="15.75" x14ac:dyDescent="0.25">
      <c r="A43" s="2" t="s">
        <v>6</v>
      </c>
      <c r="B43" s="6">
        <v>95</v>
      </c>
      <c r="C43" s="6">
        <v>76</v>
      </c>
      <c r="D43" s="6">
        <v>85</v>
      </c>
      <c r="E43" s="2"/>
      <c r="F43" s="2"/>
      <c r="G43" s="2" t="s">
        <v>6</v>
      </c>
      <c r="H43" s="8">
        <f>(B43/B$46)*100</f>
        <v>45.023696682464454</v>
      </c>
      <c r="I43" s="8">
        <f>(C43/C$30)*100</f>
        <v>20.320855614973262</v>
      </c>
      <c r="J43" s="8">
        <f>(D43/D$30)*100</f>
        <v>26.153846153846157</v>
      </c>
    </row>
    <row r="44" spans="1:10" ht="15.75" x14ac:dyDescent="0.25">
      <c r="A44" s="2" t="s">
        <v>7</v>
      </c>
      <c r="B44" s="6">
        <v>54</v>
      </c>
      <c r="C44" s="6">
        <v>48</v>
      </c>
      <c r="D44" s="6">
        <v>52</v>
      </c>
      <c r="E44" s="2"/>
      <c r="F44" s="2"/>
      <c r="G44" s="2" t="s">
        <v>7</v>
      </c>
      <c r="H44" s="8">
        <f t="shared" ref="H44:H45" si="40">(B44/B$30)*100</f>
        <v>29.032258064516132</v>
      </c>
      <c r="I44" s="8">
        <f t="shared" ref="I44:I45" si="41">(C44/C$30)*100</f>
        <v>12.834224598930483</v>
      </c>
      <c r="J44" s="8">
        <f t="shared" ref="J44:J45" si="42">(D44/D$30)*100</f>
        <v>16</v>
      </c>
    </row>
    <row r="45" spans="1:10" ht="16.5" thickBot="1" x14ac:dyDescent="0.3">
      <c r="A45" s="3" t="s">
        <v>8</v>
      </c>
      <c r="B45" s="4">
        <v>62</v>
      </c>
      <c r="C45" s="4">
        <v>78</v>
      </c>
      <c r="D45" s="4">
        <v>65</v>
      </c>
      <c r="E45" s="2"/>
      <c r="F45" s="2"/>
      <c r="G45" s="3" t="s">
        <v>8</v>
      </c>
      <c r="H45" s="9">
        <f t="shared" si="40"/>
        <v>33.333333333333329</v>
      </c>
      <c r="I45" s="9">
        <f t="shared" si="41"/>
        <v>20.855614973262032</v>
      </c>
      <c r="J45" s="9">
        <f t="shared" si="42"/>
        <v>20</v>
      </c>
    </row>
    <row r="46" spans="1:10" ht="15.75" x14ac:dyDescent="0.25">
      <c r="A46" s="2" t="s">
        <v>9</v>
      </c>
      <c r="B46" s="5">
        <f>SUM(B43:B45)</f>
        <v>211</v>
      </c>
      <c r="C46" s="5">
        <f t="shared" ref="C46:D46" si="43">SUM(C43:C45)</f>
        <v>202</v>
      </c>
      <c r="D46" s="5">
        <f t="shared" si="43"/>
        <v>202</v>
      </c>
      <c r="E46" s="2"/>
      <c r="F46" s="2"/>
      <c r="G46" s="2" t="s">
        <v>9</v>
      </c>
      <c r="H46" s="8">
        <f>(B46/(B46+B47))*100</f>
        <v>89.406779661016941</v>
      </c>
      <c r="I46" s="8">
        <f>(C46/(C46+C47))*100</f>
        <v>84.87394957983193</v>
      </c>
      <c r="J46" s="8">
        <f>(D46/(D46+D47))*100</f>
        <v>85.232067510548532</v>
      </c>
    </row>
    <row r="47" spans="1:10" ht="15.75" x14ac:dyDescent="0.25">
      <c r="A47" s="2" t="s">
        <v>15</v>
      </c>
      <c r="B47" s="6">
        <v>25</v>
      </c>
      <c r="C47" s="6">
        <v>36</v>
      </c>
      <c r="D47" s="6">
        <v>35</v>
      </c>
      <c r="E47" s="2"/>
      <c r="F47" s="2"/>
      <c r="G47" s="2" t="s">
        <v>10</v>
      </c>
      <c r="H47" s="8">
        <f>(B47/(B46+B47))*100</f>
        <v>10.59322033898305</v>
      </c>
      <c r="I47" s="8">
        <f>(C47/(C46+C47))*100</f>
        <v>15.126050420168067</v>
      </c>
      <c r="J47" s="8">
        <f>(D47/(D46+D47))*100</f>
        <v>14.767932489451477</v>
      </c>
    </row>
    <row r="49" spans="1:10" ht="23.25" x14ac:dyDescent="0.35">
      <c r="A49" s="10" t="s">
        <v>18</v>
      </c>
      <c r="B49" s="10"/>
      <c r="C49" s="10"/>
      <c r="D49" s="10"/>
      <c r="E49" s="2"/>
      <c r="F49" s="2"/>
      <c r="G49" s="10" t="s">
        <v>18</v>
      </c>
      <c r="H49" s="10"/>
      <c r="I49" s="10"/>
      <c r="J49" s="10"/>
    </row>
    <row r="50" spans="1:10" ht="16.5" thickBot="1" x14ac:dyDescent="0.3">
      <c r="A50" s="3" t="s">
        <v>5</v>
      </c>
      <c r="B50" s="4">
        <v>1</v>
      </c>
      <c r="C50" s="4">
        <v>2</v>
      </c>
      <c r="D50" s="4">
        <v>3</v>
      </c>
      <c r="E50" s="2"/>
      <c r="F50" s="2"/>
      <c r="G50" s="3" t="s">
        <v>5</v>
      </c>
      <c r="H50" s="4">
        <v>1</v>
      </c>
      <c r="I50" s="4">
        <v>2</v>
      </c>
      <c r="J50" s="4">
        <v>3</v>
      </c>
    </row>
    <row r="51" spans="1:10" ht="15.75" x14ac:dyDescent="0.25">
      <c r="A51" s="2" t="s">
        <v>6</v>
      </c>
      <c r="B51" s="6">
        <v>89</v>
      </c>
      <c r="C51" s="6">
        <v>67</v>
      </c>
      <c r="D51" s="6">
        <v>59</v>
      </c>
      <c r="E51" s="2"/>
      <c r="F51" s="2"/>
      <c r="G51" s="2" t="s">
        <v>6</v>
      </c>
      <c r="H51" s="8">
        <f>(B51/B$46)*100</f>
        <v>42.18009478672986</v>
      </c>
      <c r="I51" s="8">
        <f>(C51/C$30)*100</f>
        <v>17.914438502673796</v>
      </c>
      <c r="J51" s="8">
        <f>(D51/D$30)*100</f>
        <v>18.153846153846153</v>
      </c>
    </row>
    <row r="52" spans="1:10" ht="15.75" x14ac:dyDescent="0.25">
      <c r="A52" s="2" t="s">
        <v>7</v>
      </c>
      <c r="B52" s="6">
        <v>70</v>
      </c>
      <c r="C52" s="6">
        <v>49</v>
      </c>
      <c r="D52" s="6">
        <v>37</v>
      </c>
      <c r="E52" s="2"/>
      <c r="F52" s="2"/>
      <c r="G52" s="2" t="s">
        <v>7</v>
      </c>
      <c r="H52" s="8">
        <f t="shared" ref="H52:H53" si="44">(B52/B$30)*100</f>
        <v>37.634408602150536</v>
      </c>
      <c r="I52" s="8">
        <f t="shared" ref="I52:I53" si="45">(C52/C$30)*100</f>
        <v>13.101604278074866</v>
      </c>
      <c r="J52" s="8">
        <f t="shared" ref="J52:J53" si="46">(D52/D$30)*100</f>
        <v>11.384615384615385</v>
      </c>
    </row>
    <row r="53" spans="1:10" ht="16.5" thickBot="1" x14ac:dyDescent="0.3">
      <c r="A53" s="3" t="s">
        <v>8</v>
      </c>
      <c r="B53" s="4">
        <v>47</v>
      </c>
      <c r="C53" s="4">
        <v>109</v>
      </c>
      <c r="D53" s="4">
        <v>37</v>
      </c>
      <c r="E53" s="2"/>
      <c r="F53" s="2"/>
      <c r="G53" s="3" t="s">
        <v>8</v>
      </c>
      <c r="H53" s="9">
        <f t="shared" si="44"/>
        <v>25.268817204301076</v>
      </c>
      <c r="I53" s="9">
        <f t="shared" si="45"/>
        <v>29.144385026737968</v>
      </c>
      <c r="J53" s="9">
        <f t="shared" si="46"/>
        <v>11.384615384615385</v>
      </c>
    </row>
    <row r="54" spans="1:10" ht="15.75" x14ac:dyDescent="0.25">
      <c r="A54" s="2" t="s">
        <v>9</v>
      </c>
      <c r="B54" s="5">
        <f>SUM(B51:B53)</f>
        <v>206</v>
      </c>
      <c r="C54" s="5">
        <f t="shared" ref="C54:D54" si="47">SUM(C51:C53)</f>
        <v>225</v>
      </c>
      <c r="D54" s="5">
        <f t="shared" si="47"/>
        <v>133</v>
      </c>
      <c r="E54" s="2"/>
      <c r="F54" s="2"/>
      <c r="G54" s="2" t="s">
        <v>9</v>
      </c>
      <c r="H54" s="8">
        <f>(B54/(B54+B55))*100</f>
        <v>94.930875576036868</v>
      </c>
      <c r="I54" s="8">
        <f>(C54/(C54+C55))*100</f>
        <v>94.142259414225933</v>
      </c>
      <c r="J54" s="8">
        <f>(D54/(D54+D55))*100</f>
        <v>88.079470198675494</v>
      </c>
    </row>
    <row r="55" spans="1:10" ht="15.75" x14ac:dyDescent="0.25">
      <c r="A55" s="2" t="s">
        <v>15</v>
      </c>
      <c r="B55" s="6">
        <v>11</v>
      </c>
      <c r="C55" s="6">
        <v>14</v>
      </c>
      <c r="D55" s="6">
        <v>18</v>
      </c>
      <c r="E55" s="2"/>
      <c r="F55" s="2"/>
      <c r="G55" s="2" t="s">
        <v>10</v>
      </c>
      <c r="H55" s="8">
        <f>(B55/(B54+B55))*100</f>
        <v>5.0691244239631335</v>
      </c>
      <c r="I55" s="8">
        <f>(C55/(C54+C55))*100</f>
        <v>5.8577405857740583</v>
      </c>
      <c r="J55" s="8">
        <f>(D55/(D54+D55))*100</f>
        <v>11.920529801324504</v>
      </c>
    </row>
  </sheetData>
  <mergeCells count="14">
    <mergeCell ref="A49:D49"/>
    <mergeCell ref="G49:J49"/>
    <mergeCell ref="A41:D41"/>
    <mergeCell ref="G41:J41"/>
    <mergeCell ref="A1:D1"/>
    <mergeCell ref="A9:D9"/>
    <mergeCell ref="A17:D17"/>
    <mergeCell ref="A25:D25"/>
    <mergeCell ref="A33:D33"/>
    <mergeCell ref="G1:J1"/>
    <mergeCell ref="G9:J9"/>
    <mergeCell ref="G17:J17"/>
    <mergeCell ref="G25:J25"/>
    <mergeCell ref="G33:J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2021-06-11T13:16:04Z</dcterms:modified>
</cp:coreProperties>
</file>