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urog\Google Drive\UV paper\Reviewcommons\revision\Final submission\Source files\"/>
    </mc:Choice>
  </mc:AlternateContent>
  <xr:revisionPtr revIDLastSave="0" documentId="13_ncr:1_{EF585C77-5489-4D38-B160-95987A187C44}" xr6:coauthVersionLast="47" xr6:coauthVersionMax="47" xr10:uidLastSave="{00000000-0000-0000-0000-000000000000}"/>
  <bookViews>
    <workbookView xWindow="-120" yWindow="-120" windowWidth="19440" windowHeight="11640" firstSheet="4" activeTab="9" xr2:uid="{15A6DFE2-FB67-4E6F-921D-665AA2D74CAD}"/>
  </bookViews>
  <sheets>
    <sheet name="Figure S6B" sheetId="1" r:id="rId1"/>
    <sheet name="Figure S6C" sheetId="2" r:id="rId2"/>
    <sheet name="Figure S6D" sheetId="3" r:id="rId3"/>
    <sheet name="Figure S6E" sheetId="4" r:id="rId4"/>
    <sheet name="Figure S6F" sheetId="5" r:id="rId5"/>
    <sheet name="Figure S6G" sheetId="6" r:id="rId6"/>
    <sheet name="Figure S6H" sheetId="7" r:id="rId7"/>
    <sheet name="Figure S6I" sheetId="10" r:id="rId8"/>
    <sheet name="Figure S6J" sheetId="9" r:id="rId9"/>
    <sheet name="Figure S6K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7" i="6" l="1"/>
  <c r="C137" i="6"/>
  <c r="D136" i="6"/>
  <c r="C136" i="6"/>
  <c r="D129" i="6"/>
  <c r="C129" i="6"/>
  <c r="D128" i="6"/>
  <c r="C128" i="6"/>
  <c r="D43" i="6"/>
  <c r="C43" i="6"/>
  <c r="D42" i="6"/>
  <c r="C42" i="6"/>
  <c r="D35" i="6"/>
  <c r="C35" i="6"/>
  <c r="D34" i="6"/>
  <c r="C34" i="6"/>
  <c r="D79" i="6"/>
  <c r="C79" i="6"/>
  <c r="D78" i="6"/>
  <c r="C78" i="6"/>
  <c r="D71" i="6"/>
  <c r="C71" i="6"/>
  <c r="D70" i="6"/>
  <c r="C70" i="6"/>
  <c r="E70" i="6" s="1"/>
  <c r="D109" i="6"/>
  <c r="C109" i="6"/>
  <c r="D108" i="6"/>
  <c r="C108" i="6"/>
  <c r="E107" i="6"/>
  <c r="E106" i="6"/>
  <c r="E105" i="6"/>
  <c r="E104" i="6"/>
  <c r="D101" i="6"/>
  <c r="C101" i="6"/>
  <c r="D100" i="6"/>
  <c r="C100" i="6"/>
  <c r="E99" i="6"/>
  <c r="E98" i="6"/>
  <c r="E97" i="6"/>
  <c r="E96" i="6"/>
  <c r="E129" i="6" l="1"/>
  <c r="E79" i="6"/>
  <c r="E101" i="6"/>
  <c r="E71" i="6"/>
  <c r="E108" i="6"/>
  <c r="E42" i="6"/>
  <c r="E43" i="6"/>
  <c r="E78" i="6"/>
  <c r="E136" i="6"/>
  <c r="E35" i="6"/>
  <c r="E109" i="6"/>
  <c r="E137" i="6"/>
  <c r="E100" i="6"/>
  <c r="E34" i="6"/>
  <c r="E128" i="6"/>
  <c r="I120" i="6" l="1"/>
  <c r="H120" i="6"/>
  <c r="J120" i="6" s="1"/>
  <c r="D120" i="6"/>
  <c r="C120" i="6"/>
  <c r="J119" i="6"/>
  <c r="E119" i="6"/>
  <c r="J118" i="6"/>
  <c r="E118" i="6"/>
  <c r="I116" i="6"/>
  <c r="H116" i="6"/>
  <c r="D116" i="6"/>
  <c r="C116" i="6"/>
  <c r="J115" i="6"/>
  <c r="E115" i="6"/>
  <c r="J114" i="6"/>
  <c r="E114" i="6"/>
  <c r="I92" i="6"/>
  <c r="H92" i="6"/>
  <c r="D92" i="6"/>
  <c r="C92" i="6"/>
  <c r="J91" i="6"/>
  <c r="E91" i="6"/>
  <c r="J90" i="6"/>
  <c r="E90" i="6"/>
  <c r="I88" i="6"/>
  <c r="H88" i="6"/>
  <c r="D88" i="6"/>
  <c r="C88" i="6"/>
  <c r="J87" i="6"/>
  <c r="E87" i="6"/>
  <c r="J86" i="6"/>
  <c r="E86" i="6"/>
  <c r="I61" i="6"/>
  <c r="H61" i="6"/>
  <c r="D61" i="6"/>
  <c r="C61" i="6"/>
  <c r="J60" i="6"/>
  <c r="E60" i="6"/>
  <c r="J59" i="6"/>
  <c r="E59" i="6"/>
  <c r="J58" i="6"/>
  <c r="E58" i="6"/>
  <c r="I56" i="6"/>
  <c r="H56" i="6"/>
  <c r="D56" i="6"/>
  <c r="C56" i="6"/>
  <c r="J53" i="6"/>
  <c r="E53" i="6"/>
  <c r="J52" i="6"/>
  <c r="E52" i="6"/>
  <c r="I26" i="6"/>
  <c r="H26" i="6"/>
  <c r="J26" i="6" s="1"/>
  <c r="D26" i="6"/>
  <c r="C26" i="6"/>
  <c r="J24" i="6"/>
  <c r="E24" i="6"/>
  <c r="J23" i="6"/>
  <c r="E23" i="6"/>
  <c r="I21" i="6"/>
  <c r="H21" i="6"/>
  <c r="J21" i="6" s="1"/>
  <c r="D21" i="6"/>
  <c r="C21" i="6"/>
  <c r="J19" i="6"/>
  <c r="E19" i="6"/>
  <c r="J18" i="6"/>
  <c r="E18" i="6"/>
  <c r="E21" i="6" l="1"/>
  <c r="E26" i="6"/>
  <c r="E56" i="6"/>
  <c r="J88" i="6"/>
  <c r="J116" i="6"/>
  <c r="E120" i="6"/>
  <c r="E116" i="6"/>
  <c r="E88" i="6"/>
  <c r="E61" i="6"/>
  <c r="J92" i="6"/>
  <c r="E92" i="6"/>
  <c r="J56" i="6"/>
  <c r="J61" i="6"/>
  <c r="E129" i="5" l="1"/>
  <c r="E124" i="5"/>
  <c r="E66" i="5"/>
  <c r="D129" i="5"/>
  <c r="C129" i="5"/>
  <c r="E128" i="5"/>
  <c r="E127" i="5"/>
  <c r="D124" i="5"/>
  <c r="C124" i="5"/>
  <c r="E123" i="5"/>
  <c r="E122" i="5"/>
  <c r="E121" i="5"/>
  <c r="D98" i="5"/>
  <c r="C98" i="5"/>
  <c r="E97" i="5"/>
  <c r="E96" i="5"/>
  <c r="D92" i="5"/>
  <c r="C92" i="5"/>
  <c r="E91" i="5"/>
  <c r="E90" i="5"/>
  <c r="D73" i="5"/>
  <c r="C73" i="5"/>
  <c r="E72" i="5"/>
  <c r="E71" i="5"/>
  <c r="E43" i="5"/>
  <c r="D40" i="5"/>
  <c r="C40" i="5"/>
  <c r="E39" i="5"/>
  <c r="E38" i="5"/>
  <c r="E37" i="5"/>
  <c r="E73" i="5" l="1"/>
  <c r="E98" i="5"/>
  <c r="E92" i="5"/>
  <c r="E40" i="5"/>
  <c r="D117" i="5" l="1"/>
  <c r="C117" i="5"/>
  <c r="E115" i="5"/>
  <c r="E114" i="5"/>
  <c r="E113" i="5"/>
  <c r="D107" i="5"/>
  <c r="C107" i="5"/>
  <c r="E105" i="5"/>
  <c r="E104" i="5"/>
  <c r="E103" i="5"/>
  <c r="D87" i="5"/>
  <c r="C87" i="5"/>
  <c r="D81" i="5"/>
  <c r="C81" i="5"/>
  <c r="E78" i="5"/>
  <c r="E77" i="5"/>
  <c r="D61" i="5"/>
  <c r="C61" i="5"/>
  <c r="E60" i="5"/>
  <c r="E58" i="5"/>
  <c r="E56" i="5"/>
  <c r="E55" i="5"/>
  <c r="D51" i="5"/>
  <c r="C51" i="5"/>
  <c r="E50" i="5"/>
  <c r="E49" i="5"/>
  <c r="E47" i="5"/>
  <c r="D34" i="5"/>
  <c r="C34" i="5"/>
  <c r="E33" i="5"/>
  <c r="E31" i="5"/>
  <c r="E29" i="5"/>
  <c r="D23" i="5"/>
  <c r="C23" i="5"/>
  <c r="E19" i="5"/>
  <c r="E18" i="5"/>
  <c r="E107" i="5" l="1"/>
  <c r="E87" i="5"/>
  <c r="E51" i="5"/>
  <c r="E117" i="5"/>
  <c r="E34" i="5"/>
  <c r="E81" i="5"/>
  <c r="E61" i="5"/>
  <c r="E23" i="5"/>
  <c r="C18" i="2" l="1"/>
  <c r="D18" i="2" s="1"/>
  <c r="D37" i="2"/>
  <c r="E37" i="2" s="1"/>
  <c r="C37" i="2"/>
  <c r="B37" i="2"/>
  <c r="D36" i="2"/>
  <c r="E36" i="2" s="1"/>
  <c r="D35" i="2"/>
  <c r="E35" i="2" s="1"/>
  <c r="C34" i="2"/>
  <c r="D34" i="2" s="1"/>
  <c r="E34" i="2" s="1"/>
  <c r="B34" i="2"/>
  <c r="D33" i="2"/>
  <c r="E33" i="2" s="1"/>
  <c r="D32" i="2"/>
  <c r="E32" i="2" s="1"/>
  <c r="C31" i="2"/>
  <c r="D31" i="2" s="1"/>
  <c r="B31" i="2"/>
  <c r="E31" i="2" s="1"/>
  <c r="D30" i="2"/>
  <c r="E30" i="2" s="1"/>
  <c r="D29" i="2"/>
  <c r="E29" i="2" s="1"/>
  <c r="C24" i="2"/>
  <c r="D24" i="2" s="1"/>
  <c r="E24" i="2" s="1"/>
  <c r="B24" i="2"/>
  <c r="E23" i="2"/>
  <c r="D23" i="2"/>
  <c r="D22" i="2"/>
  <c r="E22" i="2" s="1"/>
  <c r="D21" i="2"/>
  <c r="E21" i="2" s="1"/>
  <c r="C21" i="2"/>
  <c r="B21" i="2"/>
  <c r="D20" i="2"/>
  <c r="E20" i="2" s="1"/>
  <c r="D19" i="2"/>
  <c r="E19" i="2" s="1"/>
  <c r="B18" i="2"/>
  <c r="D17" i="2"/>
  <c r="E17" i="2" s="1"/>
  <c r="D16" i="2"/>
  <c r="E16" i="2" s="1"/>
  <c r="D15" i="2"/>
  <c r="E15" i="2" s="1"/>
  <c r="G147" i="10"/>
  <c r="K147" i="10" s="1"/>
  <c r="F147" i="10"/>
  <c r="E147" i="10"/>
  <c r="C147" i="10"/>
  <c r="J147" i="10" s="1"/>
  <c r="G146" i="10"/>
  <c r="K146" i="10" s="1"/>
  <c r="F146" i="10"/>
  <c r="E146" i="10"/>
  <c r="C146" i="10"/>
  <c r="K145" i="10"/>
  <c r="J145" i="10"/>
  <c r="K144" i="10"/>
  <c r="J144" i="10"/>
  <c r="K143" i="10"/>
  <c r="J143" i="10"/>
  <c r="K142" i="10"/>
  <c r="J142" i="10"/>
  <c r="G141" i="10"/>
  <c r="K141" i="10" s="1"/>
  <c r="F141" i="10"/>
  <c r="E141" i="10"/>
  <c r="C141" i="10"/>
  <c r="G140" i="10"/>
  <c r="K140" i="10" s="1"/>
  <c r="F140" i="10"/>
  <c r="E140" i="10"/>
  <c r="C140" i="10"/>
  <c r="K139" i="10"/>
  <c r="J139" i="10"/>
  <c r="K138" i="10"/>
  <c r="J138" i="10"/>
  <c r="K137" i="10"/>
  <c r="J137" i="10"/>
  <c r="K136" i="10"/>
  <c r="J136" i="10"/>
  <c r="G135" i="10"/>
  <c r="F135" i="10"/>
  <c r="E135" i="10"/>
  <c r="C135" i="10"/>
  <c r="J135" i="10" s="1"/>
  <c r="G134" i="10"/>
  <c r="F134" i="10"/>
  <c r="E134" i="10"/>
  <c r="C134" i="10"/>
  <c r="K133" i="10"/>
  <c r="J133" i="10"/>
  <c r="K132" i="10"/>
  <c r="J132" i="10"/>
  <c r="K131" i="10"/>
  <c r="J131" i="10"/>
  <c r="K130" i="10"/>
  <c r="J130" i="10"/>
  <c r="G129" i="10"/>
  <c r="F129" i="10"/>
  <c r="E129" i="10"/>
  <c r="C129" i="10"/>
  <c r="G128" i="10"/>
  <c r="F128" i="10"/>
  <c r="E128" i="10"/>
  <c r="C128" i="10"/>
  <c r="K127" i="10"/>
  <c r="J127" i="10"/>
  <c r="K126" i="10"/>
  <c r="J126" i="10"/>
  <c r="K125" i="10"/>
  <c r="J125" i="10"/>
  <c r="K124" i="10"/>
  <c r="J124" i="10"/>
  <c r="G118" i="10"/>
  <c r="F118" i="10"/>
  <c r="E118" i="10"/>
  <c r="J118" i="10" s="1"/>
  <c r="C118" i="10"/>
  <c r="G117" i="10"/>
  <c r="F117" i="10"/>
  <c r="E117" i="10"/>
  <c r="J117" i="10" s="1"/>
  <c r="C117" i="10"/>
  <c r="K116" i="10"/>
  <c r="J116" i="10"/>
  <c r="K115" i="10"/>
  <c r="J115" i="10"/>
  <c r="K114" i="10"/>
  <c r="J114" i="10"/>
  <c r="K113" i="10"/>
  <c r="J113" i="10"/>
  <c r="K112" i="10"/>
  <c r="J112" i="10"/>
  <c r="K111" i="10"/>
  <c r="J111" i="10"/>
  <c r="G110" i="10"/>
  <c r="F110" i="10"/>
  <c r="E110" i="10"/>
  <c r="J110" i="10" s="1"/>
  <c r="C110" i="10"/>
  <c r="G109" i="10"/>
  <c r="F109" i="10"/>
  <c r="E109" i="10"/>
  <c r="J109" i="10" s="1"/>
  <c r="C109" i="10"/>
  <c r="K108" i="10"/>
  <c r="J108" i="10"/>
  <c r="K107" i="10"/>
  <c r="J107" i="10"/>
  <c r="K106" i="10"/>
  <c r="J106" i="10"/>
  <c r="K105" i="10"/>
  <c r="J105" i="10"/>
  <c r="K104" i="10"/>
  <c r="J104" i="10"/>
  <c r="K103" i="10"/>
  <c r="J103" i="10"/>
  <c r="G102" i="10"/>
  <c r="K102" i="10" s="1"/>
  <c r="F102" i="10"/>
  <c r="E102" i="10"/>
  <c r="J102" i="10" s="1"/>
  <c r="C102" i="10"/>
  <c r="G101" i="10"/>
  <c r="K101" i="10" s="1"/>
  <c r="F101" i="10"/>
  <c r="E101" i="10"/>
  <c r="J101" i="10" s="1"/>
  <c r="C101" i="10"/>
  <c r="K100" i="10"/>
  <c r="J100" i="10"/>
  <c r="K99" i="10"/>
  <c r="J99" i="10"/>
  <c r="K98" i="10"/>
  <c r="J98" i="10"/>
  <c r="K97" i="10"/>
  <c r="J97" i="10"/>
  <c r="K96" i="10"/>
  <c r="J96" i="10"/>
  <c r="K95" i="10"/>
  <c r="J95" i="10"/>
  <c r="G94" i="10"/>
  <c r="K94" i="10" s="1"/>
  <c r="F94" i="10"/>
  <c r="E94" i="10"/>
  <c r="J94" i="10" s="1"/>
  <c r="C94" i="10"/>
  <c r="G93" i="10"/>
  <c r="K93" i="10" s="1"/>
  <c r="F93" i="10"/>
  <c r="E93" i="10"/>
  <c r="J93" i="10" s="1"/>
  <c r="C93" i="10"/>
  <c r="K92" i="10"/>
  <c r="J92" i="10"/>
  <c r="K91" i="10"/>
  <c r="J91" i="10"/>
  <c r="K90" i="10"/>
  <c r="J90" i="10"/>
  <c r="K89" i="10"/>
  <c r="J89" i="10"/>
  <c r="K88" i="10"/>
  <c r="J88" i="10"/>
  <c r="K87" i="10"/>
  <c r="J87" i="10"/>
  <c r="G80" i="10"/>
  <c r="K80" i="10" s="1"/>
  <c r="F80" i="10"/>
  <c r="E80" i="10"/>
  <c r="C80" i="10"/>
  <c r="J80" i="10" s="1"/>
  <c r="G79" i="10"/>
  <c r="K79" i="10" s="1"/>
  <c r="F79" i="10"/>
  <c r="E79" i="10"/>
  <c r="C79" i="10"/>
  <c r="K78" i="10"/>
  <c r="J78" i="10"/>
  <c r="K77" i="10"/>
  <c r="J77" i="10"/>
  <c r="K76" i="10"/>
  <c r="J76" i="10"/>
  <c r="K75" i="10"/>
  <c r="J75" i="10"/>
  <c r="G74" i="10"/>
  <c r="K74" i="10" s="1"/>
  <c r="F74" i="10"/>
  <c r="E74" i="10"/>
  <c r="C74" i="10"/>
  <c r="G73" i="10"/>
  <c r="K73" i="10" s="1"/>
  <c r="F73" i="10"/>
  <c r="E73" i="10"/>
  <c r="C73" i="10"/>
  <c r="J73" i="10" s="1"/>
  <c r="K72" i="10"/>
  <c r="J72" i="10"/>
  <c r="K71" i="10"/>
  <c r="J71" i="10"/>
  <c r="K70" i="10"/>
  <c r="J70" i="10"/>
  <c r="K69" i="10"/>
  <c r="J69" i="10"/>
  <c r="G68" i="10"/>
  <c r="F68" i="10"/>
  <c r="E68" i="10"/>
  <c r="C68" i="10"/>
  <c r="J68" i="10" s="1"/>
  <c r="G67" i="10"/>
  <c r="F67" i="10"/>
  <c r="E67" i="10"/>
  <c r="C67" i="10"/>
  <c r="K66" i="10"/>
  <c r="J66" i="10"/>
  <c r="K65" i="10"/>
  <c r="J65" i="10"/>
  <c r="K64" i="10"/>
  <c r="J64" i="10"/>
  <c r="K63" i="10"/>
  <c r="J63" i="10"/>
  <c r="G62" i="10"/>
  <c r="F62" i="10"/>
  <c r="E62" i="10"/>
  <c r="C62" i="10"/>
  <c r="G61" i="10"/>
  <c r="F61" i="10"/>
  <c r="E61" i="10"/>
  <c r="C61" i="10"/>
  <c r="J61" i="10" s="1"/>
  <c r="K60" i="10"/>
  <c r="J60" i="10"/>
  <c r="K59" i="10"/>
  <c r="J59" i="10"/>
  <c r="K58" i="10"/>
  <c r="J58" i="10"/>
  <c r="K57" i="10"/>
  <c r="J57" i="10"/>
  <c r="G50" i="10"/>
  <c r="F50" i="10"/>
  <c r="E50" i="10"/>
  <c r="J50" i="10" s="1"/>
  <c r="C50" i="10"/>
  <c r="G49" i="10"/>
  <c r="F49" i="10"/>
  <c r="E49" i="10"/>
  <c r="J49" i="10" s="1"/>
  <c r="C49" i="10"/>
  <c r="K48" i="10"/>
  <c r="J48" i="10"/>
  <c r="K47" i="10"/>
  <c r="J47" i="10"/>
  <c r="K46" i="10"/>
  <c r="J46" i="10"/>
  <c r="K45" i="10"/>
  <c r="J45" i="10"/>
  <c r="G44" i="10"/>
  <c r="F44" i="10"/>
  <c r="E44" i="10"/>
  <c r="J44" i="10" s="1"/>
  <c r="C44" i="10"/>
  <c r="G43" i="10"/>
  <c r="F43" i="10"/>
  <c r="E43" i="10"/>
  <c r="C43" i="10"/>
  <c r="K42" i="10"/>
  <c r="J42" i="10"/>
  <c r="K41" i="10"/>
  <c r="J41" i="10"/>
  <c r="K40" i="10"/>
  <c r="J40" i="10"/>
  <c r="K39" i="10"/>
  <c r="J39" i="10"/>
  <c r="G38" i="10"/>
  <c r="K38" i="10" s="1"/>
  <c r="F38" i="10"/>
  <c r="E38" i="10"/>
  <c r="J38" i="10" s="1"/>
  <c r="C38" i="10"/>
  <c r="G37" i="10"/>
  <c r="K37" i="10" s="1"/>
  <c r="F37" i="10"/>
  <c r="E37" i="10"/>
  <c r="J37" i="10" s="1"/>
  <c r="C37" i="10"/>
  <c r="K36" i="10"/>
  <c r="J36" i="10"/>
  <c r="K35" i="10"/>
  <c r="J35" i="10"/>
  <c r="K34" i="10"/>
  <c r="J34" i="10"/>
  <c r="K33" i="10"/>
  <c r="J33" i="10"/>
  <c r="G32" i="10"/>
  <c r="K32" i="10" s="1"/>
  <c r="F32" i="10"/>
  <c r="E32" i="10"/>
  <c r="J32" i="10" s="1"/>
  <c r="C32" i="10"/>
  <c r="G31" i="10"/>
  <c r="K31" i="10" s="1"/>
  <c r="F31" i="10"/>
  <c r="E31" i="10"/>
  <c r="C31" i="10"/>
  <c r="K30" i="10"/>
  <c r="J30" i="10"/>
  <c r="K29" i="10"/>
  <c r="J29" i="10"/>
  <c r="K28" i="10"/>
  <c r="J28" i="10"/>
  <c r="K27" i="10"/>
  <c r="J27" i="10"/>
  <c r="F208" i="7"/>
  <c r="D208" i="7"/>
  <c r="F207" i="7"/>
  <c r="G207" i="7" s="1"/>
  <c r="D207" i="7"/>
  <c r="F194" i="7"/>
  <c r="G194" i="7" s="1"/>
  <c r="D194" i="7"/>
  <c r="F193" i="7"/>
  <c r="D193" i="7"/>
  <c r="F180" i="7"/>
  <c r="G180" i="7" s="1"/>
  <c r="D180" i="7"/>
  <c r="F179" i="7"/>
  <c r="G179" i="7" s="1"/>
  <c r="D179" i="7"/>
  <c r="F166" i="7"/>
  <c r="G166" i="7" s="1"/>
  <c r="D166" i="7"/>
  <c r="F165" i="7"/>
  <c r="D165" i="7"/>
  <c r="F147" i="7"/>
  <c r="G147" i="7" s="1"/>
  <c r="D147" i="7"/>
  <c r="F146" i="7"/>
  <c r="G146" i="7" s="1"/>
  <c r="D146" i="7"/>
  <c r="F137" i="7"/>
  <c r="D137" i="7"/>
  <c r="F136" i="7"/>
  <c r="G136" i="7" s="1"/>
  <c r="D136" i="7"/>
  <c r="F127" i="7"/>
  <c r="D127" i="7"/>
  <c r="G126" i="7"/>
  <c r="F126" i="7"/>
  <c r="D126" i="7"/>
  <c r="F117" i="7"/>
  <c r="D117" i="7"/>
  <c r="F116" i="7"/>
  <c r="G116" i="7" s="1"/>
  <c r="D116" i="7"/>
  <c r="F104" i="7"/>
  <c r="D104" i="7"/>
  <c r="F103" i="7"/>
  <c r="D103" i="7"/>
  <c r="G103" i="7" s="1"/>
  <c r="F94" i="7"/>
  <c r="G94" i="7" s="1"/>
  <c r="D94" i="7"/>
  <c r="F93" i="7"/>
  <c r="D93" i="7"/>
  <c r="F84" i="7"/>
  <c r="G84" i="7" s="1"/>
  <c r="D84" i="7"/>
  <c r="F83" i="7"/>
  <c r="G83" i="7" s="1"/>
  <c r="D83" i="7"/>
  <c r="F74" i="7"/>
  <c r="G74" i="7" s="1"/>
  <c r="D74" i="7"/>
  <c r="F73" i="7"/>
  <c r="D73" i="7"/>
  <c r="F58" i="7"/>
  <c r="D58" i="7"/>
  <c r="F57" i="7"/>
  <c r="G57" i="7" s="1"/>
  <c r="D57" i="7"/>
  <c r="F52" i="7"/>
  <c r="D52" i="7"/>
  <c r="F51" i="7"/>
  <c r="G51" i="7" s="1"/>
  <c r="D51" i="7"/>
  <c r="F42" i="7"/>
  <c r="D42" i="7"/>
  <c r="G42" i="7" s="1"/>
  <c r="G41" i="7"/>
  <c r="F41" i="7"/>
  <c r="D41" i="7"/>
  <c r="F32" i="7"/>
  <c r="D32" i="7"/>
  <c r="F31" i="7"/>
  <c r="G31" i="7" s="1"/>
  <c r="D31" i="7"/>
  <c r="G147" i="9"/>
  <c r="K147" i="9" s="1"/>
  <c r="F147" i="9"/>
  <c r="E147" i="9"/>
  <c r="J147" i="9" s="1"/>
  <c r="C147" i="9"/>
  <c r="G146" i="9"/>
  <c r="F146" i="9"/>
  <c r="E146" i="9"/>
  <c r="K146" i="9" s="1"/>
  <c r="C146" i="9"/>
  <c r="K145" i="9"/>
  <c r="J145" i="9"/>
  <c r="K144" i="9"/>
  <c r="J144" i="9"/>
  <c r="K143" i="9"/>
  <c r="J143" i="9"/>
  <c r="K142" i="9"/>
  <c r="J142" i="9"/>
  <c r="G141" i="9"/>
  <c r="K141" i="9" s="1"/>
  <c r="F141" i="9"/>
  <c r="E141" i="9"/>
  <c r="C141" i="9"/>
  <c r="G140" i="9"/>
  <c r="F140" i="9"/>
  <c r="E140" i="9"/>
  <c r="K140" i="9" s="1"/>
  <c r="C140" i="9"/>
  <c r="J140" i="9" s="1"/>
  <c r="K139" i="9"/>
  <c r="J139" i="9"/>
  <c r="K138" i="9"/>
  <c r="J138" i="9"/>
  <c r="K137" i="9"/>
  <c r="J137" i="9"/>
  <c r="K136" i="9"/>
  <c r="J136" i="9"/>
  <c r="G135" i="9"/>
  <c r="K135" i="9" s="1"/>
  <c r="F135" i="9"/>
  <c r="E135" i="9"/>
  <c r="C135" i="9"/>
  <c r="G134" i="9"/>
  <c r="F134" i="9"/>
  <c r="E134" i="9"/>
  <c r="K134" i="9" s="1"/>
  <c r="C134" i="9"/>
  <c r="J134" i="9" s="1"/>
  <c r="K133" i="9"/>
  <c r="J133" i="9"/>
  <c r="K132" i="9"/>
  <c r="J132" i="9"/>
  <c r="K131" i="9"/>
  <c r="J131" i="9"/>
  <c r="K130" i="9"/>
  <c r="J130" i="9"/>
  <c r="G129" i="9"/>
  <c r="K129" i="9" s="1"/>
  <c r="F129" i="9"/>
  <c r="E129" i="9"/>
  <c r="C129" i="9"/>
  <c r="G128" i="9"/>
  <c r="F128" i="9"/>
  <c r="E128" i="9"/>
  <c r="K128" i="9" s="1"/>
  <c r="C128" i="9"/>
  <c r="J128" i="9" s="1"/>
  <c r="K127" i="9"/>
  <c r="J127" i="9"/>
  <c r="K126" i="9"/>
  <c r="J126" i="9"/>
  <c r="K125" i="9"/>
  <c r="J125" i="9"/>
  <c r="K124" i="9"/>
  <c r="J124" i="9"/>
  <c r="G118" i="9"/>
  <c r="K118" i="9" s="1"/>
  <c r="F118" i="9"/>
  <c r="E118" i="9"/>
  <c r="J118" i="9" s="1"/>
  <c r="C118" i="9"/>
  <c r="G117" i="9"/>
  <c r="F117" i="9"/>
  <c r="E117" i="9"/>
  <c r="K117" i="9" s="1"/>
  <c r="C117" i="9"/>
  <c r="J117" i="9" s="1"/>
  <c r="K116" i="9"/>
  <c r="J116" i="9"/>
  <c r="K115" i="9"/>
  <c r="J115" i="9"/>
  <c r="K114" i="9"/>
  <c r="J114" i="9"/>
  <c r="K113" i="9"/>
  <c r="J113" i="9"/>
  <c r="K112" i="9"/>
  <c r="J112" i="9"/>
  <c r="K111" i="9"/>
  <c r="J111" i="9"/>
  <c r="G110" i="9"/>
  <c r="K110" i="9" s="1"/>
  <c r="F110" i="9"/>
  <c r="E110" i="9"/>
  <c r="C110" i="9"/>
  <c r="G109" i="9"/>
  <c r="F109" i="9"/>
  <c r="E109" i="9"/>
  <c r="C109" i="9"/>
  <c r="J109" i="9" s="1"/>
  <c r="K108" i="9"/>
  <c r="J108" i="9"/>
  <c r="K107" i="9"/>
  <c r="J107" i="9"/>
  <c r="K106" i="9"/>
  <c r="J106" i="9"/>
  <c r="K105" i="9"/>
  <c r="J105" i="9"/>
  <c r="K104" i="9"/>
  <c r="J104" i="9"/>
  <c r="K103" i="9"/>
  <c r="J103" i="9"/>
  <c r="G102" i="9"/>
  <c r="K102" i="9" s="1"/>
  <c r="F102" i="9"/>
  <c r="E102" i="9"/>
  <c r="C102" i="9"/>
  <c r="G101" i="9"/>
  <c r="F101" i="9"/>
  <c r="E101" i="9"/>
  <c r="K101" i="9" s="1"/>
  <c r="C101" i="9"/>
  <c r="J101" i="9" s="1"/>
  <c r="K100" i="9"/>
  <c r="J100" i="9"/>
  <c r="K99" i="9"/>
  <c r="J99" i="9"/>
  <c r="K98" i="9"/>
  <c r="J98" i="9"/>
  <c r="K97" i="9"/>
  <c r="J97" i="9"/>
  <c r="K96" i="9"/>
  <c r="J96" i="9"/>
  <c r="K95" i="9"/>
  <c r="J95" i="9"/>
  <c r="G94" i="9"/>
  <c r="K94" i="9" s="1"/>
  <c r="F94" i="9"/>
  <c r="E94" i="9"/>
  <c r="C94" i="9"/>
  <c r="G93" i="9"/>
  <c r="F93" i="9"/>
  <c r="E93" i="9"/>
  <c r="K93" i="9" s="1"/>
  <c r="C93" i="9"/>
  <c r="J93" i="9" s="1"/>
  <c r="K92" i="9"/>
  <c r="J92" i="9"/>
  <c r="K91" i="9"/>
  <c r="J91" i="9"/>
  <c r="K90" i="9"/>
  <c r="J90" i="9"/>
  <c r="K89" i="9"/>
  <c r="J89" i="9"/>
  <c r="K88" i="9"/>
  <c r="J88" i="9"/>
  <c r="K87" i="9"/>
  <c r="J87" i="9"/>
  <c r="G80" i="9"/>
  <c r="K80" i="9" s="1"/>
  <c r="F80" i="9"/>
  <c r="E80" i="9"/>
  <c r="C80" i="9"/>
  <c r="G79" i="9"/>
  <c r="F79" i="9"/>
  <c r="E79" i="9"/>
  <c r="C79" i="9"/>
  <c r="J79" i="9" s="1"/>
  <c r="K78" i="9"/>
  <c r="J78" i="9"/>
  <c r="K77" i="9"/>
  <c r="J77" i="9"/>
  <c r="K76" i="9"/>
  <c r="J76" i="9"/>
  <c r="K75" i="9"/>
  <c r="J75" i="9"/>
  <c r="G74" i="9"/>
  <c r="K74" i="9" s="1"/>
  <c r="F74" i="9"/>
  <c r="E74" i="9"/>
  <c r="C74" i="9"/>
  <c r="G73" i="9"/>
  <c r="F73" i="9"/>
  <c r="E73" i="9"/>
  <c r="K73" i="9" s="1"/>
  <c r="C73" i="9"/>
  <c r="J73" i="9" s="1"/>
  <c r="K72" i="9"/>
  <c r="J72" i="9"/>
  <c r="K71" i="9"/>
  <c r="J71" i="9"/>
  <c r="K70" i="9"/>
  <c r="J70" i="9"/>
  <c r="K69" i="9"/>
  <c r="J69" i="9"/>
  <c r="G68" i="9"/>
  <c r="K68" i="9" s="1"/>
  <c r="F68" i="9"/>
  <c r="E68" i="9"/>
  <c r="C68" i="9"/>
  <c r="G67" i="9"/>
  <c r="F67" i="9"/>
  <c r="E67" i="9"/>
  <c r="C67" i="9"/>
  <c r="J67" i="9" s="1"/>
  <c r="K66" i="9"/>
  <c r="J66" i="9"/>
  <c r="K65" i="9"/>
  <c r="J65" i="9"/>
  <c r="K64" i="9"/>
  <c r="J64" i="9"/>
  <c r="K63" i="9"/>
  <c r="J63" i="9"/>
  <c r="G62" i="9"/>
  <c r="K62" i="9" s="1"/>
  <c r="F62" i="9"/>
  <c r="E62" i="9"/>
  <c r="C62" i="9"/>
  <c r="G61" i="9"/>
  <c r="F61" i="9"/>
  <c r="E61" i="9"/>
  <c r="K61" i="9" s="1"/>
  <c r="C61" i="9"/>
  <c r="J61" i="9" s="1"/>
  <c r="K60" i="9"/>
  <c r="J60" i="9"/>
  <c r="K59" i="9"/>
  <c r="J59" i="9"/>
  <c r="K58" i="9"/>
  <c r="J58" i="9"/>
  <c r="K57" i="9"/>
  <c r="J57" i="9"/>
  <c r="G44" i="9"/>
  <c r="K44" i="9" s="1"/>
  <c r="F44" i="9"/>
  <c r="E44" i="9"/>
  <c r="C44" i="9"/>
  <c r="G43" i="9"/>
  <c r="F43" i="9"/>
  <c r="E43" i="9"/>
  <c r="K43" i="9" s="1"/>
  <c r="C43" i="9"/>
  <c r="J43" i="9" s="1"/>
  <c r="K42" i="9"/>
  <c r="J42" i="9"/>
  <c r="K41" i="9"/>
  <c r="J41" i="9"/>
  <c r="K40" i="9"/>
  <c r="J40" i="9"/>
  <c r="K39" i="9"/>
  <c r="J39" i="9"/>
  <c r="G38" i="9"/>
  <c r="K38" i="9" s="1"/>
  <c r="F38" i="9"/>
  <c r="E38" i="9"/>
  <c r="J38" i="9" s="1"/>
  <c r="C38" i="9"/>
  <c r="G37" i="9"/>
  <c r="F37" i="9"/>
  <c r="E37" i="9"/>
  <c r="K37" i="9" s="1"/>
  <c r="C37" i="9"/>
  <c r="K36" i="9"/>
  <c r="J36" i="9"/>
  <c r="K35" i="9"/>
  <c r="J35" i="9"/>
  <c r="K34" i="9"/>
  <c r="J34" i="9"/>
  <c r="K33" i="9"/>
  <c r="J33" i="9"/>
  <c r="G32" i="9"/>
  <c r="K32" i="9" s="1"/>
  <c r="F32" i="9"/>
  <c r="E32" i="9"/>
  <c r="J32" i="9" s="1"/>
  <c r="C32" i="9"/>
  <c r="G31" i="9"/>
  <c r="F31" i="9"/>
  <c r="E31" i="9"/>
  <c r="K31" i="9" s="1"/>
  <c r="C31" i="9"/>
  <c r="J31" i="9" s="1"/>
  <c r="K30" i="9"/>
  <c r="J30" i="9"/>
  <c r="K29" i="9"/>
  <c r="J29" i="9"/>
  <c r="K28" i="9"/>
  <c r="J28" i="9"/>
  <c r="K27" i="9"/>
  <c r="J27" i="9"/>
  <c r="I147" i="8"/>
  <c r="M147" i="8" s="1"/>
  <c r="H147" i="8"/>
  <c r="E147" i="8"/>
  <c r="J147" i="8" s="1"/>
  <c r="C147" i="8"/>
  <c r="I146" i="8"/>
  <c r="M146" i="8" s="1"/>
  <c r="H146" i="8"/>
  <c r="E146" i="8"/>
  <c r="J146" i="8" s="1"/>
  <c r="C146" i="8"/>
  <c r="M145" i="8"/>
  <c r="J145" i="8"/>
  <c r="M144" i="8"/>
  <c r="J144" i="8"/>
  <c r="M143" i="8"/>
  <c r="J143" i="8"/>
  <c r="M142" i="8"/>
  <c r="J142" i="8"/>
  <c r="I141" i="8"/>
  <c r="M141" i="8" s="1"/>
  <c r="H141" i="8"/>
  <c r="E141" i="8"/>
  <c r="J141" i="8" s="1"/>
  <c r="C141" i="8"/>
  <c r="I140" i="8"/>
  <c r="M140" i="8" s="1"/>
  <c r="H140" i="8"/>
  <c r="E140" i="8"/>
  <c r="C140" i="8"/>
  <c r="J140" i="8" s="1"/>
  <c r="M139" i="8"/>
  <c r="J139" i="8"/>
  <c r="M138" i="8"/>
  <c r="J138" i="8"/>
  <c r="M137" i="8"/>
  <c r="J137" i="8"/>
  <c r="M136" i="8"/>
  <c r="J136" i="8"/>
  <c r="I135" i="8"/>
  <c r="M135" i="8" s="1"/>
  <c r="H135" i="8"/>
  <c r="E135" i="8"/>
  <c r="C135" i="8"/>
  <c r="I134" i="8"/>
  <c r="M134" i="8" s="1"/>
  <c r="H134" i="8"/>
  <c r="E134" i="8"/>
  <c r="C134" i="8"/>
  <c r="M133" i="8"/>
  <c r="J133" i="8"/>
  <c r="M132" i="8"/>
  <c r="J132" i="8"/>
  <c r="M131" i="8"/>
  <c r="J131" i="8"/>
  <c r="M130" i="8"/>
  <c r="J130" i="8"/>
  <c r="I129" i="8"/>
  <c r="M129" i="8" s="1"/>
  <c r="H129" i="8"/>
  <c r="E129" i="8"/>
  <c r="C129" i="8"/>
  <c r="I128" i="8"/>
  <c r="H128" i="8"/>
  <c r="E128" i="8"/>
  <c r="C128" i="8"/>
  <c r="J128" i="8" s="1"/>
  <c r="M127" i="8"/>
  <c r="J127" i="8"/>
  <c r="M126" i="8"/>
  <c r="J126" i="8"/>
  <c r="M125" i="8"/>
  <c r="J125" i="8"/>
  <c r="M124" i="8"/>
  <c r="J124" i="8"/>
  <c r="I118" i="8"/>
  <c r="H118" i="8"/>
  <c r="E118" i="8"/>
  <c r="C118" i="8"/>
  <c r="I117" i="8"/>
  <c r="H117" i="8"/>
  <c r="E117" i="8"/>
  <c r="C117" i="8"/>
  <c r="M116" i="8"/>
  <c r="J116" i="8"/>
  <c r="M115" i="8"/>
  <c r="J115" i="8"/>
  <c r="M114" i="8"/>
  <c r="J114" i="8"/>
  <c r="M113" i="8"/>
  <c r="J113" i="8"/>
  <c r="M112" i="8"/>
  <c r="J112" i="8"/>
  <c r="M111" i="8"/>
  <c r="J111" i="8"/>
  <c r="I110" i="8"/>
  <c r="H110" i="8"/>
  <c r="E110" i="8"/>
  <c r="C110" i="8"/>
  <c r="I109" i="8"/>
  <c r="H109" i="8"/>
  <c r="E109" i="8"/>
  <c r="J109" i="8" s="1"/>
  <c r="C109" i="8"/>
  <c r="M108" i="8"/>
  <c r="J108" i="8"/>
  <c r="M107" i="8"/>
  <c r="J107" i="8"/>
  <c r="M106" i="8"/>
  <c r="J106" i="8"/>
  <c r="M105" i="8"/>
  <c r="J105" i="8"/>
  <c r="M104" i="8"/>
  <c r="J104" i="8"/>
  <c r="M103" i="8"/>
  <c r="J103" i="8"/>
  <c r="I102" i="8"/>
  <c r="H102" i="8"/>
  <c r="E102" i="8"/>
  <c r="J102" i="8" s="1"/>
  <c r="C102" i="8"/>
  <c r="I101" i="8"/>
  <c r="H101" i="8"/>
  <c r="E101" i="8"/>
  <c r="J101" i="8" s="1"/>
  <c r="C101" i="8"/>
  <c r="M100" i="8"/>
  <c r="J100" i="8"/>
  <c r="M99" i="8"/>
  <c r="J99" i="8"/>
  <c r="M98" i="8"/>
  <c r="J98" i="8"/>
  <c r="M97" i="8"/>
  <c r="J97" i="8"/>
  <c r="M96" i="8"/>
  <c r="J96" i="8"/>
  <c r="M95" i="8"/>
  <c r="J95" i="8"/>
  <c r="I94" i="8"/>
  <c r="H94" i="8"/>
  <c r="E94" i="8"/>
  <c r="J94" i="8" s="1"/>
  <c r="C94" i="8"/>
  <c r="I93" i="8"/>
  <c r="M93" i="8" s="1"/>
  <c r="H93" i="8"/>
  <c r="E93" i="8"/>
  <c r="J93" i="8" s="1"/>
  <c r="C93" i="8"/>
  <c r="M92" i="8"/>
  <c r="J92" i="8"/>
  <c r="M91" i="8"/>
  <c r="J91" i="8"/>
  <c r="M90" i="8"/>
  <c r="J90" i="8"/>
  <c r="M89" i="8"/>
  <c r="J89" i="8"/>
  <c r="M88" i="8"/>
  <c r="J88" i="8"/>
  <c r="M87" i="8"/>
  <c r="J87" i="8"/>
  <c r="I80" i="8"/>
  <c r="M80" i="8" s="1"/>
  <c r="H80" i="8"/>
  <c r="E80" i="8"/>
  <c r="J80" i="8" s="1"/>
  <c r="C80" i="8"/>
  <c r="I79" i="8"/>
  <c r="M79" i="8" s="1"/>
  <c r="H79" i="8"/>
  <c r="E79" i="8"/>
  <c r="J79" i="8" s="1"/>
  <c r="C79" i="8"/>
  <c r="M78" i="8"/>
  <c r="J78" i="8"/>
  <c r="M77" i="8"/>
  <c r="J77" i="8"/>
  <c r="M76" i="8"/>
  <c r="J76" i="8"/>
  <c r="M75" i="8"/>
  <c r="J75" i="8"/>
  <c r="I74" i="8"/>
  <c r="M74" i="8" s="1"/>
  <c r="H74" i="8"/>
  <c r="E74" i="8"/>
  <c r="J74" i="8" s="1"/>
  <c r="C74" i="8"/>
  <c r="I73" i="8"/>
  <c r="M73" i="8" s="1"/>
  <c r="H73" i="8"/>
  <c r="E73" i="8"/>
  <c r="C73" i="8"/>
  <c r="J73" i="8" s="1"/>
  <c r="M72" i="8"/>
  <c r="J72" i="8"/>
  <c r="M71" i="8"/>
  <c r="J71" i="8"/>
  <c r="M70" i="8"/>
  <c r="J70" i="8"/>
  <c r="M69" i="8"/>
  <c r="J69" i="8"/>
  <c r="I68" i="8"/>
  <c r="M68" i="8" s="1"/>
  <c r="H68" i="8"/>
  <c r="E68" i="8"/>
  <c r="C68" i="8"/>
  <c r="I67" i="8"/>
  <c r="M67" i="8" s="1"/>
  <c r="H67" i="8"/>
  <c r="E67" i="8"/>
  <c r="C67" i="8"/>
  <c r="M66" i="8"/>
  <c r="J66" i="8"/>
  <c r="M65" i="8"/>
  <c r="J65" i="8"/>
  <c r="M64" i="8"/>
  <c r="J64" i="8"/>
  <c r="M63" i="8"/>
  <c r="J63" i="8"/>
  <c r="I62" i="8"/>
  <c r="M62" i="8" s="1"/>
  <c r="H62" i="8"/>
  <c r="E62" i="8"/>
  <c r="C62" i="8"/>
  <c r="I61" i="8"/>
  <c r="H61" i="8"/>
  <c r="E61" i="8"/>
  <c r="C61" i="8"/>
  <c r="J61" i="8" s="1"/>
  <c r="M60" i="8"/>
  <c r="J60" i="8"/>
  <c r="M59" i="8"/>
  <c r="J59" i="8"/>
  <c r="M58" i="8"/>
  <c r="J58" i="8"/>
  <c r="M57" i="8"/>
  <c r="J57" i="8"/>
  <c r="I50" i="8"/>
  <c r="H50" i="8"/>
  <c r="E50" i="8"/>
  <c r="C50" i="8"/>
  <c r="I49" i="8"/>
  <c r="H49" i="8"/>
  <c r="E49" i="8"/>
  <c r="C49" i="8"/>
  <c r="M48" i="8"/>
  <c r="J48" i="8"/>
  <c r="M47" i="8"/>
  <c r="J47" i="8"/>
  <c r="M46" i="8"/>
  <c r="J46" i="8"/>
  <c r="M45" i="8"/>
  <c r="J45" i="8"/>
  <c r="I44" i="8"/>
  <c r="H44" i="8"/>
  <c r="E44" i="8"/>
  <c r="C44" i="8"/>
  <c r="I43" i="8"/>
  <c r="H43" i="8"/>
  <c r="E43" i="8"/>
  <c r="J43" i="8" s="1"/>
  <c r="C43" i="8"/>
  <c r="M42" i="8"/>
  <c r="J42" i="8"/>
  <c r="M41" i="8"/>
  <c r="J41" i="8"/>
  <c r="M40" i="8"/>
  <c r="J40" i="8"/>
  <c r="M39" i="8"/>
  <c r="J39" i="8"/>
  <c r="I38" i="8"/>
  <c r="H38" i="8"/>
  <c r="E38" i="8"/>
  <c r="J38" i="8" s="1"/>
  <c r="C38" i="8"/>
  <c r="I37" i="8"/>
  <c r="H37" i="8"/>
  <c r="E37" i="8"/>
  <c r="J37" i="8" s="1"/>
  <c r="C37" i="8"/>
  <c r="M36" i="8"/>
  <c r="J36" i="8"/>
  <c r="M35" i="8"/>
  <c r="J35" i="8"/>
  <c r="M34" i="8"/>
  <c r="J34" i="8"/>
  <c r="M33" i="8"/>
  <c r="J33" i="8"/>
  <c r="I32" i="8"/>
  <c r="H32" i="8"/>
  <c r="E32" i="8"/>
  <c r="J32" i="8" s="1"/>
  <c r="C32" i="8"/>
  <c r="I31" i="8"/>
  <c r="M31" i="8" s="1"/>
  <c r="H31" i="8"/>
  <c r="E31" i="8"/>
  <c r="C31" i="8"/>
  <c r="J31" i="8" s="1"/>
  <c r="M30" i="8"/>
  <c r="J30" i="8"/>
  <c r="M29" i="8"/>
  <c r="J29" i="8"/>
  <c r="M28" i="8"/>
  <c r="J28" i="8"/>
  <c r="M27" i="8"/>
  <c r="J27" i="8"/>
  <c r="E18" i="2" l="1"/>
  <c r="G73" i="7"/>
  <c r="G117" i="7"/>
  <c r="G165" i="7"/>
  <c r="G52" i="7"/>
  <c r="G58" i="7"/>
  <c r="G93" i="7"/>
  <c r="G127" i="7"/>
  <c r="G137" i="7"/>
  <c r="G193" i="7"/>
  <c r="G32" i="7"/>
  <c r="G104" i="7"/>
  <c r="G208" i="7"/>
  <c r="J67" i="10"/>
  <c r="J128" i="10"/>
  <c r="J134" i="10"/>
  <c r="J31" i="10"/>
  <c r="K43" i="10"/>
  <c r="K44" i="10"/>
  <c r="K49" i="10"/>
  <c r="K50" i="10"/>
  <c r="J74" i="10"/>
  <c r="J79" i="10"/>
  <c r="K109" i="10"/>
  <c r="K110" i="10"/>
  <c r="K117" i="10"/>
  <c r="K118" i="10"/>
  <c r="J140" i="10"/>
  <c r="J141" i="10"/>
  <c r="J146" i="10"/>
  <c r="J62" i="10"/>
  <c r="J129" i="10"/>
  <c r="J43" i="10"/>
  <c r="K61" i="10"/>
  <c r="K62" i="10"/>
  <c r="K67" i="10"/>
  <c r="K68" i="10"/>
  <c r="K128" i="10"/>
  <c r="K129" i="10"/>
  <c r="K134" i="10"/>
  <c r="K135" i="10"/>
  <c r="J37" i="9"/>
  <c r="J146" i="9"/>
  <c r="J44" i="9"/>
  <c r="J62" i="9"/>
  <c r="K67" i="9"/>
  <c r="J68" i="9"/>
  <c r="J74" i="9"/>
  <c r="K79" i="9"/>
  <c r="J80" i="9"/>
  <c r="J94" i="9"/>
  <c r="J102" i="9"/>
  <c r="K109" i="9"/>
  <c r="J110" i="9"/>
  <c r="J129" i="9"/>
  <c r="J135" i="9"/>
  <c r="J141" i="9"/>
  <c r="J44" i="8"/>
  <c r="J49" i="8"/>
  <c r="J50" i="8"/>
  <c r="J110" i="8"/>
  <c r="J117" i="8"/>
  <c r="J118" i="8"/>
  <c r="M32" i="8"/>
  <c r="M37" i="8"/>
  <c r="M38" i="8"/>
  <c r="M43" i="8"/>
  <c r="J62" i="8"/>
  <c r="J67" i="8"/>
  <c r="J68" i="8"/>
  <c r="M94" i="8"/>
  <c r="M101" i="8"/>
  <c r="M102" i="8"/>
  <c r="M109" i="8"/>
  <c r="J129" i="8"/>
  <c r="J134" i="8"/>
  <c r="J135" i="8"/>
  <c r="M44" i="8"/>
  <c r="M49" i="8"/>
  <c r="M50" i="8"/>
  <c r="M61" i="8"/>
  <c r="M110" i="8"/>
  <c r="M117" i="8"/>
  <c r="M118" i="8"/>
  <c r="M128" i="8"/>
</calcChain>
</file>

<file path=xl/sharedStrings.xml><?xml version="1.0" encoding="utf-8"?>
<sst xmlns="http://schemas.openxmlformats.org/spreadsheetml/2006/main" count="1394" uniqueCount="200">
  <si>
    <t xml:space="preserve"> PDGFR H2B cells</t>
  </si>
  <si>
    <t>SD: 3, 100, filter 20</t>
  </si>
  <si>
    <t xml:space="preserve">DAPI </t>
  </si>
  <si>
    <t>SD: 3, 200, filter 20</t>
  </si>
  <si>
    <t>yH2Ax</t>
  </si>
  <si>
    <t>SD:4, 60, filter 20</t>
  </si>
  <si>
    <t>Control</t>
  </si>
  <si>
    <t>Sample</t>
  </si>
  <si>
    <t>area</t>
  </si>
  <si>
    <t>DAPI</t>
  </si>
  <si>
    <t>PDGFR+</t>
  </si>
  <si>
    <t>Ki67+</t>
  </si>
  <si>
    <t>Ki67+ PDGFR+</t>
  </si>
  <si>
    <t>yH2AX</t>
  </si>
  <si>
    <t>yH2AX+ PDGFR+</t>
  </si>
  <si>
    <t>PDGFRper area in mm2</t>
  </si>
  <si>
    <t>Ki67 positive Fb%</t>
  </si>
  <si>
    <t>CD4 1 GFP yH2AX Ki67 20x1</t>
  </si>
  <si>
    <t>upper</t>
  </si>
  <si>
    <t>lower</t>
  </si>
  <si>
    <t>CD4 1 GFP yH2AX Ki67 20x2</t>
  </si>
  <si>
    <t>Sum</t>
  </si>
  <si>
    <t>CD4 2 GFP yH2AX Ki67 20x1</t>
  </si>
  <si>
    <t>CD4 2 GFP yH2AX Ki67 20x2</t>
  </si>
  <si>
    <t>CD4 3 GFP yH2AX Ki67 20x1</t>
  </si>
  <si>
    <t>CD4 3 GFP yH2AX Ki67 20x2</t>
  </si>
  <si>
    <t>CD4 m GFP yH2AX Ki67 20x2</t>
  </si>
  <si>
    <t>CD4 m GFP yH2AX Ki67 20x3</t>
  </si>
  <si>
    <t>CD8 1 GFP yH2AX Ki67 20x1</t>
  </si>
  <si>
    <t>CD8 1 GFP yH2AX Ki67 20x2</t>
  </si>
  <si>
    <t>CD8 2 GFP yH2AX Ki67 20x1</t>
  </si>
  <si>
    <t>CD8 2 GFP yH2AX Ki67 20x2</t>
  </si>
  <si>
    <t>CD8 3 GFP yH2AX Ki67 20x1</t>
  </si>
  <si>
    <t>CD8 3 GFP yH2AX Ki67 20x2</t>
  </si>
  <si>
    <t>CD8 4 GFP yH2AX Ki67 20x1</t>
  </si>
  <si>
    <t>CD8 4 GFP yH2AX Ki67 20x2</t>
  </si>
  <si>
    <t>IgG UV 1 GFP yH2AX Ki67 20x1</t>
  </si>
  <si>
    <t>IgG UV 1 GFP yH2AX Ki67 20x2</t>
  </si>
  <si>
    <t>IgG UV 1 GFP yH2AX Ki67 20x3</t>
  </si>
  <si>
    <t>IgG UV 2 GFP yH2AX Ki67 20x1</t>
  </si>
  <si>
    <t>IgG UV 2 GFP yH2AX Ki67 20x2</t>
  </si>
  <si>
    <t>IgG UV 2 GFP yH2AX Ki67 20x3</t>
  </si>
  <si>
    <t>IgG UV 3 GFP yH2AX Ki67 20x1</t>
  </si>
  <si>
    <t>IgG UV 3 GFP yH2AX Ki67 20x2</t>
  </si>
  <si>
    <t>IgG UV 3 GFP yH2AX Ki67 20x3</t>
  </si>
  <si>
    <t>IgG UV m GFP yH2AX Ki67 20x1</t>
  </si>
  <si>
    <t>IgG UV m GFP yH2AX Ki67 20x2</t>
  </si>
  <si>
    <t>IgG UV m GFP yH2AX Ki67 20x3</t>
  </si>
  <si>
    <t>IgG 1 GFP yH2AX Ki67 20x1</t>
  </si>
  <si>
    <t>IgG 1 GFP yH2AX Ki67 20x2</t>
  </si>
  <si>
    <t>IgG 2 GFP yH2AX Ki67 20x1</t>
  </si>
  <si>
    <t>IgG 2 GFP yH2AX Ki67 20x2</t>
  </si>
  <si>
    <t>IgG 3 GFP yH2AX Ki67 20x1</t>
  </si>
  <si>
    <t>IgG 3 GFP yH2AX Ki67 20x2</t>
  </si>
  <si>
    <t>IgG m GFP yH2AX Ki67 20x2</t>
  </si>
  <si>
    <t>IgG m GFP yH2AX Ki67 20x3</t>
  </si>
  <si>
    <t>cCasp3</t>
  </si>
  <si>
    <t>SD:4, 40, filter 20</t>
  </si>
  <si>
    <t>cCasp3+</t>
  </si>
  <si>
    <t>cCasp3+ PDGFR+</t>
  </si>
  <si>
    <t>cCasp3 positive Fb%</t>
  </si>
  <si>
    <t>UVB</t>
  </si>
  <si>
    <t>UVBCD4</t>
  </si>
  <si>
    <t>UVBCD8</t>
  </si>
  <si>
    <t>Mouse 1</t>
  </si>
  <si>
    <t>Mouse 2</t>
  </si>
  <si>
    <t>Mouse 3</t>
  </si>
  <si>
    <t>Mouse 4</t>
  </si>
  <si>
    <t>CD3</t>
  </si>
  <si>
    <t xml:space="preserve">Summary CD3+ cells per mm IFE </t>
  </si>
  <si>
    <t>acUVB</t>
  </si>
  <si>
    <t>cells</t>
  </si>
  <si>
    <t>pixel</t>
  </si>
  <si>
    <t>mm</t>
  </si>
  <si>
    <t>cells per mm</t>
  </si>
  <si>
    <t>UV acute 2A</t>
  </si>
  <si>
    <t>UV acute 2A 2</t>
  </si>
  <si>
    <t>UV acute 2A 3</t>
  </si>
  <si>
    <t>sum</t>
  </si>
  <si>
    <t>UV acute 2C</t>
  </si>
  <si>
    <t>UV acute 2C2</t>
  </si>
  <si>
    <t>UV crtl 1A</t>
  </si>
  <si>
    <t>UV crtl 1A 2</t>
  </si>
  <si>
    <t>UV crtl 1B</t>
  </si>
  <si>
    <t>UV crtl 1B2</t>
  </si>
  <si>
    <t>UV crtl 1C</t>
  </si>
  <si>
    <t>UV crtl 1C 2</t>
  </si>
  <si>
    <t>UV acute 2B</t>
  </si>
  <si>
    <t>UV acute 2B 2</t>
  </si>
  <si>
    <t>1A</t>
  </si>
  <si>
    <t>1B</t>
  </si>
  <si>
    <t>1C</t>
  </si>
  <si>
    <t>2A</t>
  </si>
  <si>
    <t>2B</t>
  </si>
  <si>
    <t>2C</t>
  </si>
  <si>
    <t>CD8+</t>
  </si>
  <si>
    <t>CD8+:Ki67+</t>
  </si>
  <si>
    <t>CD8+: CD25+</t>
  </si>
  <si>
    <t>Teffs</t>
  </si>
  <si>
    <t>Teffs:Ki67+</t>
  </si>
  <si>
    <t>Teffs: CD25+</t>
  </si>
  <si>
    <t>Tregs</t>
  </si>
  <si>
    <t>Tregs:Ki67+</t>
  </si>
  <si>
    <t>Tregs: CD25+</t>
  </si>
  <si>
    <t>acUVB PI 5 days</t>
  </si>
  <si>
    <t>acUVB PI 1 day</t>
  </si>
  <si>
    <t>CD4+</t>
  </si>
  <si>
    <t>Neuts</t>
  </si>
  <si>
    <t>Macs</t>
  </si>
  <si>
    <t>DCs</t>
  </si>
  <si>
    <t>Ki67</t>
  </si>
  <si>
    <t>2AM CD8 aSMA Ki67 20x2</t>
  </si>
  <si>
    <t>2AM CD8 aSMA Ki67 20x3</t>
  </si>
  <si>
    <t>CD8 2A GFP aSMA Ki67 20x1</t>
  </si>
  <si>
    <t>CD8 2A GFP aSMA Ki67 20x2</t>
  </si>
  <si>
    <t>2BM CD8 aSMA Ki67 20x2</t>
  </si>
  <si>
    <t>2BM CD8 aSMA Ki67 20x3</t>
  </si>
  <si>
    <t>CD8 2B GFP aSMA Ki67 20x1</t>
  </si>
  <si>
    <t>CD8 2B GFP aSMA Ki67 20x2</t>
  </si>
  <si>
    <t>3AM CD4 aSMA Ki67 20x1</t>
  </si>
  <si>
    <t>3AM CD4 aSMA Ki67 20x2</t>
  </si>
  <si>
    <t>3AM CD4 aSMA Ki67 20x$</t>
  </si>
  <si>
    <t>CD4 3A GFP aSMA Ki67 20x1</t>
  </si>
  <si>
    <t>3BM CD4 aSMA Ki67 20x1</t>
  </si>
  <si>
    <t>3BM CD4 aSMA Ki67 20x2</t>
  </si>
  <si>
    <t>3BM CD4 aSMA Ki67 20x3</t>
  </si>
  <si>
    <t>CD4 3B GFP aSMA Ki67 20x1</t>
  </si>
  <si>
    <t>CD4 3B GFP aSMA Ki67 20x2</t>
  </si>
  <si>
    <t>4AM UV aSMA Ki67 20x1</t>
  </si>
  <si>
    <t>4AM UV aSMA Ki67 20x2</t>
  </si>
  <si>
    <t>UV 4A GFP aSMA Ki67 20x2</t>
  </si>
  <si>
    <t>UV 4A GFP aSMA Ki67 20x1</t>
  </si>
  <si>
    <t>UV 4B GFP aSMA Ki67 20x1</t>
  </si>
  <si>
    <t>UV 4B GFP aSMA Ki67 20x2</t>
  </si>
  <si>
    <t>5AM Control aSMA Ki67 20x1</t>
  </si>
  <si>
    <t>5AM Control aSMA Ki67 20x2</t>
  </si>
  <si>
    <t>5AM Control aSMA Ki67 20x3</t>
  </si>
  <si>
    <t>Control 5A GFP aSMA Ki67 20x1</t>
  </si>
  <si>
    <t>Control 5A GFP aSMA Ki67 20x2</t>
  </si>
  <si>
    <t>5BM Control aSMA Ki67 20x1</t>
  </si>
  <si>
    <t>5BM Control aSMA Ki67 20x2</t>
  </si>
  <si>
    <t>5BM Control aSMA Ki67 20x3</t>
  </si>
  <si>
    <t>Control 5B GFP aSMA Ki67 20x1</t>
  </si>
  <si>
    <t>Control 5B GFP aSMA Ki67 20x2</t>
  </si>
  <si>
    <t>UV</t>
  </si>
  <si>
    <t>CD4</t>
  </si>
  <si>
    <t>CD8</t>
  </si>
  <si>
    <t>DAPI scale 2 200 filter 20-3000; Ki67 scale 3 60 filter 20-3000</t>
  </si>
  <si>
    <t>Desnity</t>
  </si>
  <si>
    <t>2A m CD8 GFP Ki67 aSMAx1</t>
  </si>
  <si>
    <t>2B m CD8 GFP Ki67 aSMAx1</t>
  </si>
  <si>
    <t>3A m CD4 GFP Ki67 aSMAx1</t>
  </si>
  <si>
    <t>3B m CD4 GFP Ki67 aSMAx1</t>
  </si>
  <si>
    <t>4A m UV GFP Ki67 aSMAx1</t>
  </si>
  <si>
    <t>4B m UV GFP Ki67 aSMAx1</t>
  </si>
  <si>
    <t>4B m UV GFP Ki67 aSMAx2</t>
  </si>
  <si>
    <t>5A m control GFP Ki67 aSMAx1</t>
  </si>
  <si>
    <t>5A m control GFP Ki67 aSMAx2</t>
  </si>
  <si>
    <t>5B m control GFP Ki67 aSMAx1</t>
  </si>
  <si>
    <t>5B m control GFP Ki67 aSMAx2</t>
  </si>
  <si>
    <t>Upper dermis</t>
  </si>
  <si>
    <t>Lower dermis</t>
  </si>
  <si>
    <t>CD4+_M</t>
  </si>
  <si>
    <t>CD8+_M</t>
  </si>
  <si>
    <t>Detector; GFP S2, 200, Filter 20-3000;  DAPI S2, 200, filter10 3000; cCasp3 S3 , 40, Filter 20-3000</t>
  </si>
  <si>
    <t xml:space="preserve">Dermis </t>
  </si>
  <si>
    <t>DAPI+ cells</t>
  </si>
  <si>
    <t>2A m CD8 GFP cCasp3x1</t>
  </si>
  <si>
    <t>2A m CD8 GFP cCasp3x2</t>
  </si>
  <si>
    <t>Average</t>
  </si>
  <si>
    <t>2B m CD8 GFP cCasp3x1</t>
  </si>
  <si>
    <t>2B m CD8 GFP cCasp3x2</t>
  </si>
  <si>
    <t>3A m CD4 GFP cCasp3x1</t>
  </si>
  <si>
    <t>3A m CD4 GFP cCasp3x2</t>
  </si>
  <si>
    <t>3B m CD4 GFP cCasp3x1</t>
  </si>
  <si>
    <t>3B m CD4 GFP cCasp3x2</t>
  </si>
  <si>
    <t>3B m CD4 GFP cCasp3x3</t>
  </si>
  <si>
    <t>4A m UV GFP cCasp3x1</t>
  </si>
  <si>
    <t>4A m UV GFP cCasp3x2</t>
  </si>
  <si>
    <t>4B m UV GFP cCasp3x1</t>
  </si>
  <si>
    <t>4B m UV GFP cCasp3x2</t>
  </si>
  <si>
    <t>5A m Control GFP cCasp3x1</t>
  </si>
  <si>
    <t>5A m Control GFP cCasp3x2</t>
  </si>
  <si>
    <t>5B m Control GFP cCasp3x1</t>
  </si>
  <si>
    <t>5B m Control GFP cCasp3x2</t>
  </si>
  <si>
    <t>DAPI per area in mm2</t>
  </si>
  <si>
    <t>Summary of DAPI+ cells after immune cell depeletion per area (mm2)</t>
  </si>
  <si>
    <t>Summary of IFE Ki67 with immune cell depeltion (%)</t>
  </si>
  <si>
    <t>% Ki67</t>
  </si>
  <si>
    <t>Summary of CD8+ cells in LN (Absolute no.)</t>
  </si>
  <si>
    <t>Summary of CD4+ cells in LN (Absolute no.)</t>
  </si>
  <si>
    <t>Summary of immune cell analysis after 1 and 5 days post-acUVB exposure (absolute no.)</t>
  </si>
  <si>
    <t>IgG</t>
  </si>
  <si>
    <t>IgG UV</t>
  </si>
  <si>
    <t>Summary of Fb density per area (mm2) after immune cell depletion (control experiments)</t>
  </si>
  <si>
    <t>Mouse no</t>
  </si>
  <si>
    <t>Summary of Ki67+ Fbs (%) after immune cell depletion (control experiments)</t>
  </si>
  <si>
    <t>Summary of cCasp3+ Fbs (%) after immune cell depletion (control experiments)</t>
  </si>
  <si>
    <t>Summary of yH2AX+ Fbs (%) after immune cell depletion (control experiments)</t>
  </si>
  <si>
    <t>yH2AX positive Fb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</si>
</sst>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5" fillId="0" borderId="0" xfId="0" applyFont="1"/>
    <xf numFmtId="0" fontId="6" fillId="0" borderId="0" xfId="0" applyFont="1"/>
    <xf numFmtId="0" fontId="1" fillId="3" borderId="0" xfId="0" applyFont="1" applyFill="1"/>
    <xf numFmtId="0" fontId="0" fillId="0" borderId="0" xfId="0" applyFill="1"/>
    <xf numFmtId="0" fontId="1" fillId="0" borderId="0" xfId="0" applyFont="1" applyFill="1"/>
    <xf numFmtId="0" fontId="0" fillId="5" borderId="0" xfId="0" applyFill="1"/>
    <xf numFmtId="0" fontId="1" fillId="5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650B-0552-43A3-B623-329357510852}">
  <dimension ref="A2:I94"/>
  <sheetViews>
    <sheetView topLeftCell="A76" workbookViewId="0">
      <selection activeCell="F88" sqref="F88:I90"/>
    </sheetView>
  </sheetViews>
  <sheetFormatPr baseColWidth="10" defaultRowHeight="15" x14ac:dyDescent="0.25"/>
  <sheetData>
    <row r="2" spans="1:9" x14ac:dyDescent="0.25">
      <c r="B2" s="1" t="s">
        <v>191</v>
      </c>
    </row>
    <row r="4" spans="1:9" s="10" customFormat="1" x14ac:dyDescent="0.25"/>
    <row r="5" spans="1:9" x14ac:dyDescent="0.25">
      <c r="B5" s="1" t="s">
        <v>105</v>
      </c>
    </row>
    <row r="7" spans="1:9" x14ac:dyDescent="0.25">
      <c r="A7" s="4"/>
      <c r="B7" s="22" t="s">
        <v>6</v>
      </c>
      <c r="C7" s="22"/>
      <c r="D7" s="22"/>
      <c r="E7" s="22"/>
      <c r="F7" s="22" t="s">
        <v>61</v>
      </c>
      <c r="G7" s="22"/>
      <c r="H7" s="22"/>
      <c r="I7" s="22"/>
    </row>
    <row r="8" spans="1:9" x14ac:dyDescent="0.25">
      <c r="A8" s="4"/>
      <c r="B8" s="4" t="s">
        <v>89</v>
      </c>
      <c r="C8" s="4" t="s">
        <v>90</v>
      </c>
      <c r="D8" s="4" t="s">
        <v>91</v>
      </c>
      <c r="E8" s="4"/>
      <c r="F8" s="4" t="s">
        <v>92</v>
      </c>
      <c r="G8" s="4" t="s">
        <v>93</v>
      </c>
      <c r="H8" s="4" t="s">
        <v>94</v>
      </c>
      <c r="I8" s="4"/>
    </row>
    <row r="9" spans="1:9" x14ac:dyDescent="0.25">
      <c r="A9" s="7" t="s">
        <v>106</v>
      </c>
      <c r="B9" s="2">
        <v>344</v>
      </c>
      <c r="C9" s="2">
        <v>443</v>
      </c>
      <c r="D9" s="2">
        <v>252</v>
      </c>
      <c r="E9" s="2"/>
      <c r="F9" s="2">
        <v>365</v>
      </c>
      <c r="G9" s="2">
        <v>277</v>
      </c>
      <c r="H9" s="2">
        <v>335</v>
      </c>
      <c r="I9" s="2">
        <v>246</v>
      </c>
    </row>
    <row r="12" spans="1:9" x14ac:dyDescent="0.25">
      <c r="A12" s="4"/>
      <c r="B12" s="23" t="s">
        <v>6</v>
      </c>
      <c r="C12" s="23"/>
      <c r="D12" s="23"/>
      <c r="E12" s="23"/>
      <c r="F12" s="24" t="s">
        <v>61</v>
      </c>
      <c r="G12" s="24"/>
      <c r="H12" s="24"/>
      <c r="I12" s="24"/>
    </row>
    <row r="13" spans="1:9" x14ac:dyDescent="0.25">
      <c r="A13" s="9" t="s">
        <v>195</v>
      </c>
      <c r="B13" s="4" t="s">
        <v>89</v>
      </c>
      <c r="C13" s="4" t="s">
        <v>90</v>
      </c>
      <c r="D13" s="4" t="s">
        <v>91</v>
      </c>
      <c r="E13" s="4"/>
      <c r="F13" s="12" t="s">
        <v>92</v>
      </c>
      <c r="G13" s="12" t="s">
        <v>93</v>
      </c>
      <c r="H13" s="12" t="s">
        <v>94</v>
      </c>
      <c r="I13" s="12"/>
    </row>
    <row r="14" spans="1:9" x14ac:dyDescent="0.25">
      <c r="A14" s="7" t="s">
        <v>95</v>
      </c>
      <c r="B14" s="2">
        <v>53</v>
      </c>
      <c r="C14" s="2">
        <v>37</v>
      </c>
      <c r="D14" s="2">
        <v>30</v>
      </c>
      <c r="E14" s="2"/>
      <c r="F14" s="6">
        <v>212</v>
      </c>
      <c r="G14" s="6">
        <v>76</v>
      </c>
      <c r="H14" s="6">
        <v>46</v>
      </c>
      <c r="I14" s="6">
        <v>45</v>
      </c>
    </row>
    <row r="18" spans="1:9" x14ac:dyDescent="0.25">
      <c r="A18" s="4"/>
      <c r="B18" s="23" t="s">
        <v>6</v>
      </c>
      <c r="C18" s="23"/>
      <c r="D18" s="23"/>
      <c r="E18" s="23"/>
      <c r="F18" s="24" t="s">
        <v>61</v>
      </c>
      <c r="G18" s="24"/>
      <c r="H18" s="24"/>
      <c r="I18" s="24"/>
    </row>
    <row r="19" spans="1:9" x14ac:dyDescent="0.25">
      <c r="A19" s="9" t="s">
        <v>195</v>
      </c>
      <c r="B19" s="4" t="s">
        <v>89</v>
      </c>
      <c r="C19" s="4" t="s">
        <v>90</v>
      </c>
      <c r="D19" s="4" t="s">
        <v>91</v>
      </c>
      <c r="E19" s="4"/>
      <c r="F19" s="12" t="s">
        <v>92</v>
      </c>
      <c r="G19" s="12" t="s">
        <v>93</v>
      </c>
      <c r="H19" s="12" t="s">
        <v>94</v>
      </c>
      <c r="I19" s="12"/>
    </row>
    <row r="20" spans="1:9" x14ac:dyDescent="0.25">
      <c r="A20" s="7" t="s">
        <v>98</v>
      </c>
      <c r="B20" s="2">
        <v>132</v>
      </c>
      <c r="C20" s="2">
        <v>164</v>
      </c>
      <c r="D20" s="2">
        <v>80</v>
      </c>
      <c r="E20" s="2"/>
      <c r="F20" s="6">
        <v>167</v>
      </c>
      <c r="G20" s="6">
        <v>109</v>
      </c>
      <c r="H20" s="6">
        <v>144</v>
      </c>
      <c r="I20" s="6">
        <v>101</v>
      </c>
    </row>
    <row r="24" spans="1:9" x14ac:dyDescent="0.25">
      <c r="A24" s="4"/>
      <c r="B24" s="23" t="s">
        <v>6</v>
      </c>
      <c r="C24" s="23"/>
      <c r="D24" s="23"/>
      <c r="E24" s="23"/>
      <c r="F24" s="24" t="s">
        <v>61</v>
      </c>
      <c r="G24" s="24"/>
      <c r="H24" s="24"/>
      <c r="I24" s="24"/>
    </row>
    <row r="25" spans="1:9" x14ac:dyDescent="0.25">
      <c r="A25" s="9" t="s">
        <v>195</v>
      </c>
      <c r="B25" s="4" t="s">
        <v>89</v>
      </c>
      <c r="C25" s="4" t="s">
        <v>90</v>
      </c>
      <c r="D25" s="4" t="s">
        <v>91</v>
      </c>
      <c r="E25" s="4"/>
      <c r="F25" s="12" t="s">
        <v>92</v>
      </c>
      <c r="G25" s="12" t="s">
        <v>93</v>
      </c>
      <c r="H25" s="12" t="s">
        <v>94</v>
      </c>
      <c r="I25" s="12"/>
    </row>
    <row r="26" spans="1:9" x14ac:dyDescent="0.25">
      <c r="A26" s="7" t="s">
        <v>107</v>
      </c>
      <c r="B26" s="2">
        <v>980</v>
      </c>
      <c r="C26" s="2">
        <v>254</v>
      </c>
      <c r="D26" s="2">
        <v>311</v>
      </c>
      <c r="E26" s="2"/>
      <c r="F26" s="6">
        <v>2340</v>
      </c>
      <c r="G26" s="6">
        <v>1012</v>
      </c>
      <c r="H26" s="6">
        <v>893</v>
      </c>
      <c r="I26" s="6">
        <v>920</v>
      </c>
    </row>
    <row r="28" spans="1:9" x14ac:dyDescent="0.25">
      <c r="A28" s="4"/>
      <c r="B28" s="23" t="s">
        <v>6</v>
      </c>
      <c r="C28" s="23"/>
      <c r="D28" s="23"/>
      <c r="E28" s="23"/>
      <c r="F28" s="24" t="s">
        <v>61</v>
      </c>
      <c r="G28" s="24"/>
      <c r="H28" s="24"/>
      <c r="I28" s="24"/>
    </row>
    <row r="29" spans="1:9" x14ac:dyDescent="0.25">
      <c r="A29" s="9" t="s">
        <v>195</v>
      </c>
      <c r="B29" s="4" t="s">
        <v>89</v>
      </c>
      <c r="C29" s="4" t="s">
        <v>90</v>
      </c>
      <c r="D29" s="4" t="s">
        <v>91</v>
      </c>
      <c r="E29" s="4"/>
      <c r="F29" s="12" t="s">
        <v>92</v>
      </c>
      <c r="G29" s="12" t="s">
        <v>93</v>
      </c>
      <c r="H29" s="12" t="s">
        <v>94</v>
      </c>
      <c r="I29" s="12"/>
    </row>
    <row r="30" spans="1:9" x14ac:dyDescent="0.25">
      <c r="A30" s="7" t="s">
        <v>108</v>
      </c>
      <c r="B30" s="2">
        <v>101</v>
      </c>
      <c r="C30" s="2">
        <v>240</v>
      </c>
      <c r="D30" s="2">
        <v>283</v>
      </c>
      <c r="E30" s="2"/>
      <c r="F30" s="6">
        <v>332</v>
      </c>
      <c r="G30" s="6">
        <v>190</v>
      </c>
      <c r="H30" s="6">
        <v>110</v>
      </c>
      <c r="I30" s="6">
        <v>83</v>
      </c>
    </row>
    <row r="32" spans="1:9" x14ac:dyDescent="0.25">
      <c r="A32" s="4"/>
      <c r="B32" s="23" t="s">
        <v>6</v>
      </c>
      <c r="C32" s="23"/>
      <c r="D32" s="23"/>
      <c r="E32" s="23"/>
      <c r="F32" s="24" t="s">
        <v>61</v>
      </c>
      <c r="G32" s="24"/>
      <c r="H32" s="24"/>
      <c r="I32" s="24"/>
    </row>
    <row r="33" spans="1:9" x14ac:dyDescent="0.25">
      <c r="A33" s="9" t="s">
        <v>195</v>
      </c>
      <c r="B33" s="4" t="s">
        <v>89</v>
      </c>
      <c r="C33" s="4" t="s">
        <v>90</v>
      </c>
      <c r="D33" s="4" t="s">
        <v>91</v>
      </c>
      <c r="E33" s="4"/>
      <c r="F33" s="12" t="s">
        <v>92</v>
      </c>
      <c r="G33" s="12" t="s">
        <v>93</v>
      </c>
      <c r="H33" s="12" t="s">
        <v>94</v>
      </c>
      <c r="I33" s="12"/>
    </row>
    <row r="34" spans="1:9" x14ac:dyDescent="0.25">
      <c r="A34" s="7" t="s">
        <v>109</v>
      </c>
      <c r="B34" s="2">
        <v>2245</v>
      </c>
      <c r="C34" s="2">
        <v>3011</v>
      </c>
      <c r="D34" s="2">
        <v>3253</v>
      </c>
      <c r="E34" s="2"/>
      <c r="F34" s="6">
        <v>1225</v>
      </c>
      <c r="G34" s="6">
        <v>1347</v>
      </c>
      <c r="H34" s="6">
        <v>2354</v>
      </c>
      <c r="I34" s="6">
        <v>2984</v>
      </c>
    </row>
    <row r="37" spans="1:9" s="10" customFormat="1" x14ac:dyDescent="0.25"/>
    <row r="38" spans="1:9" s="10" customFormat="1" x14ac:dyDescent="0.25"/>
    <row r="40" spans="1:9" x14ac:dyDescent="0.25">
      <c r="B40" s="1" t="s">
        <v>104</v>
      </c>
    </row>
    <row r="41" spans="1:9" x14ac:dyDescent="0.25">
      <c r="A41" s="4"/>
      <c r="B41" s="23" t="s">
        <v>6</v>
      </c>
      <c r="C41" s="23"/>
      <c r="D41" s="23"/>
      <c r="E41" s="23"/>
      <c r="F41" s="24" t="s">
        <v>61</v>
      </c>
      <c r="G41" s="24"/>
      <c r="H41" s="24"/>
      <c r="I41" s="24"/>
    </row>
    <row r="42" spans="1:9" x14ac:dyDescent="0.25">
      <c r="A42" s="9" t="s">
        <v>195</v>
      </c>
      <c r="B42" s="4" t="s">
        <v>89</v>
      </c>
      <c r="C42" s="4" t="s">
        <v>90</v>
      </c>
      <c r="D42" s="4" t="s">
        <v>91</v>
      </c>
      <c r="E42" s="4"/>
      <c r="F42" s="12" t="s">
        <v>92</v>
      </c>
      <c r="G42" s="12" t="s">
        <v>93</v>
      </c>
      <c r="H42" s="12" t="s">
        <v>94</v>
      </c>
      <c r="I42" s="12"/>
    </row>
    <row r="43" spans="1:9" x14ac:dyDescent="0.25">
      <c r="A43" s="7" t="s">
        <v>95</v>
      </c>
      <c r="B43" s="2">
        <v>61</v>
      </c>
      <c r="C43" s="2">
        <v>197</v>
      </c>
      <c r="D43" s="2">
        <v>219</v>
      </c>
      <c r="E43" s="2"/>
      <c r="F43" s="6">
        <v>729</v>
      </c>
      <c r="G43" s="6">
        <v>415</v>
      </c>
      <c r="H43" s="6">
        <v>683</v>
      </c>
      <c r="I43" s="6"/>
    </row>
    <row r="44" spans="1:9" x14ac:dyDescent="0.25">
      <c r="A44" s="8"/>
    </row>
    <row r="45" spans="1:9" x14ac:dyDescent="0.25">
      <c r="A45" s="8"/>
    </row>
    <row r="46" spans="1:9" x14ac:dyDescent="0.25">
      <c r="A46" s="9"/>
      <c r="B46" s="23" t="s">
        <v>6</v>
      </c>
      <c r="C46" s="23"/>
      <c r="D46" s="23"/>
      <c r="E46" s="23"/>
      <c r="F46" s="24" t="s">
        <v>61</v>
      </c>
      <c r="G46" s="24"/>
      <c r="H46" s="24"/>
      <c r="I46" s="24"/>
    </row>
    <row r="47" spans="1:9" x14ac:dyDescent="0.25">
      <c r="A47" s="9" t="s">
        <v>195</v>
      </c>
      <c r="B47" s="4" t="s">
        <v>89</v>
      </c>
      <c r="C47" s="4" t="s">
        <v>90</v>
      </c>
      <c r="D47" s="4" t="s">
        <v>91</v>
      </c>
      <c r="E47" s="4"/>
      <c r="F47" s="12" t="s">
        <v>92</v>
      </c>
      <c r="G47" s="12" t="s">
        <v>93</v>
      </c>
      <c r="H47" s="12" t="s">
        <v>94</v>
      </c>
      <c r="I47" s="12"/>
    </row>
    <row r="48" spans="1:9" x14ac:dyDescent="0.25">
      <c r="A48" s="7" t="s">
        <v>96</v>
      </c>
      <c r="B48" s="2">
        <v>2</v>
      </c>
      <c r="C48" s="2">
        <v>31</v>
      </c>
      <c r="D48" s="2">
        <v>31</v>
      </c>
      <c r="E48" s="2"/>
      <c r="F48" s="6">
        <v>184</v>
      </c>
      <c r="G48" s="6">
        <v>122</v>
      </c>
      <c r="H48" s="6">
        <v>141</v>
      </c>
      <c r="I48" s="6"/>
    </row>
    <row r="51" spans="1:9" x14ac:dyDescent="0.25">
      <c r="A51" s="4"/>
      <c r="B51" s="23" t="s">
        <v>6</v>
      </c>
      <c r="C51" s="23"/>
      <c r="D51" s="23"/>
      <c r="E51" s="23"/>
      <c r="F51" s="24" t="s">
        <v>61</v>
      </c>
      <c r="G51" s="24"/>
      <c r="H51" s="24"/>
      <c r="I51" s="24"/>
    </row>
    <row r="52" spans="1:9" x14ac:dyDescent="0.25">
      <c r="A52" s="9" t="s">
        <v>195</v>
      </c>
      <c r="B52" s="4" t="s">
        <v>89</v>
      </c>
      <c r="C52" s="4" t="s">
        <v>90</v>
      </c>
      <c r="D52" s="4" t="s">
        <v>91</v>
      </c>
      <c r="E52" s="4"/>
      <c r="F52" s="12" t="s">
        <v>92</v>
      </c>
      <c r="G52" s="12" t="s">
        <v>93</v>
      </c>
      <c r="H52" s="12" t="s">
        <v>94</v>
      </c>
      <c r="I52" s="12"/>
    </row>
    <row r="53" spans="1:9" x14ac:dyDescent="0.25">
      <c r="A53" s="7" t="s">
        <v>97</v>
      </c>
      <c r="B53" s="2">
        <v>0</v>
      </c>
      <c r="C53" s="2">
        <v>0</v>
      </c>
      <c r="D53" s="2">
        <v>0</v>
      </c>
      <c r="E53" s="2"/>
      <c r="F53" s="6">
        <v>1</v>
      </c>
      <c r="G53" s="6">
        <v>2</v>
      </c>
      <c r="H53" s="6">
        <v>1</v>
      </c>
      <c r="I53" s="6"/>
    </row>
    <row r="56" spans="1:9" s="10" customFormat="1" x14ac:dyDescent="0.25"/>
    <row r="59" spans="1:9" x14ac:dyDescent="0.25">
      <c r="A59" s="4"/>
      <c r="B59" s="23" t="s">
        <v>6</v>
      </c>
      <c r="C59" s="23"/>
      <c r="D59" s="23"/>
      <c r="E59" s="23"/>
      <c r="F59" s="24" t="s">
        <v>61</v>
      </c>
      <c r="G59" s="24"/>
      <c r="H59" s="24"/>
      <c r="I59" s="24"/>
    </row>
    <row r="60" spans="1:9" x14ac:dyDescent="0.25">
      <c r="A60" s="9" t="s">
        <v>195</v>
      </c>
      <c r="B60" s="4" t="s">
        <v>89</v>
      </c>
      <c r="C60" s="4" t="s">
        <v>90</v>
      </c>
      <c r="D60" s="4" t="s">
        <v>91</v>
      </c>
      <c r="E60" s="4"/>
      <c r="F60" s="12" t="s">
        <v>92</v>
      </c>
      <c r="G60" s="12" t="s">
        <v>93</v>
      </c>
      <c r="H60" s="12" t="s">
        <v>94</v>
      </c>
      <c r="I60" s="12"/>
    </row>
    <row r="61" spans="1:9" x14ac:dyDescent="0.25">
      <c r="A61" s="7" t="s">
        <v>98</v>
      </c>
      <c r="B61" s="2">
        <v>189</v>
      </c>
      <c r="C61" s="2">
        <v>412</v>
      </c>
      <c r="D61" s="2">
        <v>404</v>
      </c>
      <c r="E61" s="2"/>
      <c r="F61" s="6">
        <v>441</v>
      </c>
      <c r="G61" s="6">
        <v>772</v>
      </c>
      <c r="H61" s="6">
        <v>477</v>
      </c>
      <c r="I61" s="6"/>
    </row>
    <row r="64" spans="1:9" x14ac:dyDescent="0.25">
      <c r="A64" s="4"/>
      <c r="B64" s="23" t="s">
        <v>6</v>
      </c>
      <c r="C64" s="23"/>
      <c r="D64" s="23"/>
      <c r="E64" s="23"/>
      <c r="F64" s="24" t="s">
        <v>61</v>
      </c>
      <c r="G64" s="24"/>
      <c r="H64" s="24"/>
      <c r="I64" s="24"/>
    </row>
    <row r="65" spans="1:9" x14ac:dyDescent="0.25">
      <c r="A65" s="9" t="s">
        <v>195</v>
      </c>
      <c r="B65" s="4" t="s">
        <v>89</v>
      </c>
      <c r="C65" s="4" t="s">
        <v>90</v>
      </c>
      <c r="D65" s="4" t="s">
        <v>91</v>
      </c>
      <c r="E65" s="4"/>
      <c r="F65" s="12" t="s">
        <v>92</v>
      </c>
      <c r="G65" s="12" t="s">
        <v>93</v>
      </c>
      <c r="H65" s="12" t="s">
        <v>94</v>
      </c>
      <c r="I65" s="12"/>
    </row>
    <row r="66" spans="1:9" x14ac:dyDescent="0.25">
      <c r="A66" s="7" t="s">
        <v>99</v>
      </c>
      <c r="B66" s="2">
        <v>19</v>
      </c>
      <c r="C66" s="2">
        <v>36</v>
      </c>
      <c r="D66" s="2">
        <v>42</v>
      </c>
      <c r="E66" s="2"/>
      <c r="F66" s="6">
        <v>123</v>
      </c>
      <c r="G66" s="6">
        <v>60</v>
      </c>
      <c r="H66" s="6">
        <v>105</v>
      </c>
      <c r="I66" s="6"/>
    </row>
    <row r="69" spans="1:9" x14ac:dyDescent="0.25">
      <c r="A69" s="4"/>
      <c r="B69" s="23" t="s">
        <v>6</v>
      </c>
      <c r="C69" s="23"/>
      <c r="D69" s="23"/>
      <c r="E69" s="23"/>
      <c r="F69" s="24" t="s">
        <v>61</v>
      </c>
      <c r="G69" s="24"/>
      <c r="H69" s="24"/>
      <c r="I69" s="24"/>
    </row>
    <row r="70" spans="1:9" x14ac:dyDescent="0.25">
      <c r="A70" s="9" t="s">
        <v>195</v>
      </c>
      <c r="B70" s="4" t="s">
        <v>89</v>
      </c>
      <c r="C70" s="4" t="s">
        <v>90</v>
      </c>
      <c r="D70" s="4" t="s">
        <v>91</v>
      </c>
      <c r="E70" s="4"/>
      <c r="F70" s="12" t="s">
        <v>92</v>
      </c>
      <c r="G70" s="12" t="s">
        <v>93</v>
      </c>
      <c r="H70" s="12" t="s">
        <v>94</v>
      </c>
      <c r="I70" s="12"/>
    </row>
    <row r="71" spans="1:9" x14ac:dyDescent="0.25">
      <c r="A71" s="7" t="s">
        <v>100</v>
      </c>
      <c r="B71" s="2">
        <v>35</v>
      </c>
      <c r="C71" s="2">
        <v>148</v>
      </c>
      <c r="D71" s="2">
        <v>71</v>
      </c>
      <c r="E71" s="2"/>
      <c r="F71" s="6">
        <v>17</v>
      </c>
      <c r="G71" s="6">
        <v>182</v>
      </c>
      <c r="H71" s="6">
        <v>39</v>
      </c>
      <c r="I71" s="6"/>
    </row>
    <row r="75" spans="1:9" s="10" customFormat="1" x14ac:dyDescent="0.25"/>
    <row r="78" spans="1:9" x14ac:dyDescent="0.25">
      <c r="A78" s="4"/>
      <c r="B78" s="23" t="s">
        <v>6</v>
      </c>
      <c r="C78" s="23"/>
      <c r="D78" s="23"/>
      <c r="E78" s="23"/>
      <c r="F78" s="24" t="s">
        <v>61</v>
      </c>
      <c r="G78" s="24"/>
      <c r="H78" s="24"/>
      <c r="I78" s="24"/>
    </row>
    <row r="79" spans="1:9" x14ac:dyDescent="0.25">
      <c r="A79" s="9" t="s">
        <v>195</v>
      </c>
      <c r="B79" s="4" t="s">
        <v>89</v>
      </c>
      <c r="C79" s="4" t="s">
        <v>90</v>
      </c>
      <c r="D79" s="4" t="s">
        <v>91</v>
      </c>
      <c r="E79" s="4"/>
      <c r="F79" s="12" t="s">
        <v>92</v>
      </c>
      <c r="G79" s="12" t="s">
        <v>93</v>
      </c>
      <c r="H79" s="12" t="s">
        <v>94</v>
      </c>
      <c r="I79" s="12"/>
    </row>
    <row r="80" spans="1:9" x14ac:dyDescent="0.25">
      <c r="A80" s="7" t="s">
        <v>101</v>
      </c>
      <c r="B80" s="2">
        <v>354</v>
      </c>
      <c r="C80" s="2">
        <v>632</v>
      </c>
      <c r="D80" s="2">
        <v>626</v>
      </c>
      <c r="E80" s="2"/>
      <c r="F80" s="6">
        <v>537</v>
      </c>
      <c r="G80" s="6">
        <v>1183</v>
      </c>
      <c r="H80" s="6">
        <v>1013</v>
      </c>
      <c r="I80" s="6"/>
    </row>
    <row r="83" spans="1:9" x14ac:dyDescent="0.25">
      <c r="A83" s="4"/>
      <c r="B83" s="23" t="s">
        <v>6</v>
      </c>
      <c r="C83" s="23"/>
      <c r="D83" s="23"/>
      <c r="E83" s="23"/>
      <c r="F83" s="24" t="s">
        <v>61</v>
      </c>
      <c r="G83" s="24"/>
      <c r="H83" s="24"/>
      <c r="I83" s="24"/>
    </row>
    <row r="84" spans="1:9" x14ac:dyDescent="0.25">
      <c r="A84" s="9" t="s">
        <v>195</v>
      </c>
      <c r="B84" s="4" t="s">
        <v>89</v>
      </c>
      <c r="C84" s="4" t="s">
        <v>90</v>
      </c>
      <c r="D84" s="4" t="s">
        <v>91</v>
      </c>
      <c r="E84" s="4"/>
      <c r="F84" s="12" t="s">
        <v>92</v>
      </c>
      <c r="G84" s="12" t="s">
        <v>93</v>
      </c>
      <c r="H84" s="12" t="s">
        <v>94</v>
      </c>
      <c r="I84" s="12"/>
    </row>
    <row r="85" spans="1:9" x14ac:dyDescent="0.25">
      <c r="A85" s="7" t="s">
        <v>102</v>
      </c>
      <c r="B85" s="2">
        <v>24</v>
      </c>
      <c r="C85" s="2">
        <v>41</v>
      </c>
      <c r="D85" s="2">
        <v>42</v>
      </c>
      <c r="E85" s="2"/>
      <c r="F85" s="6">
        <v>105</v>
      </c>
      <c r="G85" s="6">
        <v>114</v>
      </c>
      <c r="H85" s="6">
        <v>165</v>
      </c>
      <c r="I85" s="6"/>
    </row>
    <row r="88" spans="1:9" x14ac:dyDescent="0.25">
      <c r="A88" s="4"/>
      <c r="B88" s="23" t="s">
        <v>6</v>
      </c>
      <c r="C88" s="23"/>
      <c r="D88" s="23"/>
      <c r="E88" s="23"/>
      <c r="F88" s="24" t="s">
        <v>61</v>
      </c>
      <c r="G88" s="24"/>
      <c r="H88" s="24"/>
      <c r="I88" s="24"/>
    </row>
    <row r="89" spans="1:9" x14ac:dyDescent="0.25">
      <c r="A89" s="9" t="s">
        <v>195</v>
      </c>
      <c r="B89" s="4" t="s">
        <v>89</v>
      </c>
      <c r="C89" s="4" t="s">
        <v>90</v>
      </c>
      <c r="D89" s="4" t="s">
        <v>91</v>
      </c>
      <c r="E89" s="4"/>
      <c r="F89" s="12" t="s">
        <v>92</v>
      </c>
      <c r="G89" s="12" t="s">
        <v>93</v>
      </c>
      <c r="H89" s="12" t="s">
        <v>94</v>
      </c>
      <c r="I89" s="12"/>
    </row>
    <row r="90" spans="1:9" x14ac:dyDescent="0.25">
      <c r="A90" s="7" t="s">
        <v>103</v>
      </c>
      <c r="B90" s="2">
        <v>229</v>
      </c>
      <c r="C90" s="2">
        <v>481</v>
      </c>
      <c r="D90" s="2">
        <v>435</v>
      </c>
      <c r="E90" s="2"/>
      <c r="F90" s="6">
        <v>334</v>
      </c>
      <c r="G90" s="6">
        <v>860</v>
      </c>
      <c r="H90" s="6">
        <v>692</v>
      </c>
      <c r="I90" s="6"/>
    </row>
    <row r="94" spans="1:9" s="10" customFormat="1" x14ac:dyDescent="0.25"/>
  </sheetData>
  <mergeCells count="30">
    <mergeCell ref="B24:E24"/>
    <mergeCell ref="F24:I24"/>
    <mergeCell ref="B28:E28"/>
    <mergeCell ref="F28:I28"/>
    <mergeCell ref="B32:E32"/>
    <mergeCell ref="F32:I32"/>
    <mergeCell ref="B7:E7"/>
    <mergeCell ref="F7:I7"/>
    <mergeCell ref="B12:E12"/>
    <mergeCell ref="F12:I12"/>
    <mergeCell ref="B18:E18"/>
    <mergeCell ref="F18:I18"/>
    <mergeCell ref="B78:E78"/>
    <mergeCell ref="F78:I78"/>
    <mergeCell ref="B83:E83"/>
    <mergeCell ref="F83:I83"/>
    <mergeCell ref="B88:E88"/>
    <mergeCell ref="F88:I88"/>
    <mergeCell ref="B59:E59"/>
    <mergeCell ref="F59:I59"/>
    <mergeCell ref="B64:E64"/>
    <mergeCell ref="F64:I64"/>
    <mergeCell ref="B69:E69"/>
    <mergeCell ref="F69:I69"/>
    <mergeCell ref="B41:E41"/>
    <mergeCell ref="F41:I41"/>
    <mergeCell ref="B46:E46"/>
    <mergeCell ref="F46:I46"/>
    <mergeCell ref="B51:E51"/>
    <mergeCell ref="F51:I5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0B4E-AD0B-4451-836D-38313163A06E}">
  <dimension ref="A4:M147"/>
  <sheetViews>
    <sheetView tabSelected="1" zoomScale="70" zoomScaleNormal="70" workbookViewId="0">
      <selection activeCell="M123" sqref="M123"/>
    </sheetView>
  </sheetViews>
  <sheetFormatPr baseColWidth="10" defaultRowHeight="15" x14ac:dyDescent="0.25"/>
  <sheetData>
    <row r="4" spans="4:12" x14ac:dyDescent="0.25">
      <c r="D4" s="1" t="s">
        <v>198</v>
      </c>
    </row>
    <row r="8" spans="4:12" x14ac:dyDescent="0.25">
      <c r="D8" s="11"/>
      <c r="E8" s="23" t="s">
        <v>160</v>
      </c>
      <c r="F8" s="23"/>
      <c r="G8" s="23"/>
      <c r="H8" s="23"/>
      <c r="I8" s="24" t="s">
        <v>161</v>
      </c>
      <c r="J8" s="24"/>
      <c r="K8" s="24"/>
      <c r="L8" s="24"/>
    </row>
    <row r="9" spans="4:12" x14ac:dyDescent="0.25">
      <c r="D9" s="7" t="s">
        <v>192</v>
      </c>
      <c r="E9" s="2">
        <v>2.1276595700000001</v>
      </c>
      <c r="F9" s="2">
        <v>2.8571428600000002</v>
      </c>
      <c r="G9" s="2">
        <v>1.3513513500000001</v>
      </c>
      <c r="H9" s="2">
        <v>4.6413502099999997</v>
      </c>
      <c r="I9" s="6">
        <v>10.975609800000001</v>
      </c>
      <c r="J9" s="6">
        <v>8.7336244500000006</v>
      </c>
      <c r="K9" s="6">
        <v>5.0438596499999999</v>
      </c>
      <c r="L9" s="6">
        <v>2.33128834</v>
      </c>
    </row>
    <row r="10" spans="4:12" x14ac:dyDescent="0.25">
      <c r="D10" s="7" t="s">
        <v>145</v>
      </c>
      <c r="E10" s="2">
        <v>0</v>
      </c>
      <c r="F10" s="2">
        <v>0.74626866000000003</v>
      </c>
      <c r="G10" s="2">
        <v>0.89285714000000005</v>
      </c>
      <c r="H10" s="2">
        <v>3.4482758599999999</v>
      </c>
      <c r="I10" s="6">
        <v>2.7896995699999998</v>
      </c>
      <c r="J10" s="6">
        <v>3.0878859900000002</v>
      </c>
      <c r="K10" s="6">
        <v>4.9382716000000002</v>
      </c>
      <c r="L10" s="6">
        <v>2.3480663000000002</v>
      </c>
    </row>
    <row r="11" spans="4:12" x14ac:dyDescent="0.25">
      <c r="D11" s="7" t="s">
        <v>146</v>
      </c>
      <c r="E11" s="2">
        <v>0</v>
      </c>
      <c r="F11" s="2">
        <v>2.1897810199999999</v>
      </c>
      <c r="G11" s="2">
        <v>0</v>
      </c>
      <c r="H11" s="2">
        <v>1.79640719</v>
      </c>
      <c r="I11" s="6">
        <v>4.9079754600000003</v>
      </c>
      <c r="J11" s="6">
        <v>6.25</v>
      </c>
      <c r="K11" s="6">
        <v>4.6403712300000004</v>
      </c>
      <c r="L11" s="6">
        <v>4.33962264</v>
      </c>
    </row>
    <row r="12" spans="4:12" x14ac:dyDescent="0.25">
      <c r="D12" s="7" t="s">
        <v>193</v>
      </c>
      <c r="E12" s="2">
        <v>31.25</v>
      </c>
      <c r="F12" s="2">
        <v>25.735294100000001</v>
      </c>
      <c r="G12" s="2">
        <v>39.097744400000003</v>
      </c>
      <c r="H12" s="2">
        <v>36.904761899999997</v>
      </c>
      <c r="I12" s="6">
        <v>14.5717464</v>
      </c>
      <c r="J12" s="6">
        <v>15.3310105</v>
      </c>
      <c r="K12" s="6">
        <v>21.435594900000002</v>
      </c>
      <c r="L12" s="6">
        <v>16.901408499999999</v>
      </c>
    </row>
    <row r="17" spans="1:13" s="10" customFormat="1" x14ac:dyDescent="0.25"/>
    <row r="19" spans="1:13" x14ac:dyDescent="0.25">
      <c r="A19" t="s">
        <v>0</v>
      </c>
      <c r="C19" t="s">
        <v>1</v>
      </c>
    </row>
    <row r="20" spans="1:13" x14ac:dyDescent="0.25">
      <c r="A20" t="s">
        <v>2</v>
      </c>
      <c r="C20" t="s">
        <v>3</v>
      </c>
    </row>
    <row r="22" spans="1:13" x14ac:dyDescent="0.25">
      <c r="A22" t="s">
        <v>4</v>
      </c>
      <c r="C22" t="s">
        <v>5</v>
      </c>
    </row>
    <row r="25" spans="1:13" x14ac:dyDescent="0.25">
      <c r="A25" t="s">
        <v>6</v>
      </c>
    </row>
    <row r="26" spans="1:13" x14ac:dyDescent="0.25">
      <c r="A26" t="s">
        <v>7</v>
      </c>
      <c r="C26" t="s">
        <v>8</v>
      </c>
      <c r="E26" t="s">
        <v>10</v>
      </c>
      <c r="H26" t="s">
        <v>13</v>
      </c>
      <c r="I26" t="s">
        <v>14</v>
      </c>
      <c r="J26" t="s">
        <v>15</v>
      </c>
      <c r="M26" t="s">
        <v>199</v>
      </c>
    </row>
    <row r="27" spans="1:13" x14ac:dyDescent="0.25">
      <c r="A27" t="s">
        <v>17</v>
      </c>
      <c r="B27" t="s">
        <v>18</v>
      </c>
      <c r="C27">
        <v>41618</v>
      </c>
      <c r="E27">
        <v>49</v>
      </c>
      <c r="H27">
        <v>2</v>
      </c>
      <c r="I27">
        <v>0</v>
      </c>
      <c r="J27">
        <f>E27/C27*1000000</f>
        <v>1177.3751742034697</v>
      </c>
      <c r="M27">
        <f>I27/E27*100</f>
        <v>0</v>
      </c>
    </row>
    <row r="28" spans="1:13" x14ac:dyDescent="0.25">
      <c r="B28" t="s">
        <v>19</v>
      </c>
      <c r="C28">
        <v>129081</v>
      </c>
      <c r="E28">
        <v>203</v>
      </c>
      <c r="H28">
        <v>31</v>
      </c>
      <c r="I28">
        <v>5</v>
      </c>
      <c r="J28">
        <f>E28/C28*1000000</f>
        <v>1572.6559292227362</v>
      </c>
      <c r="M28">
        <f>I28/E28*100</f>
        <v>2.4630541871921183</v>
      </c>
    </row>
    <row r="29" spans="1:13" x14ac:dyDescent="0.25">
      <c r="A29" t="s">
        <v>20</v>
      </c>
      <c r="B29" t="s">
        <v>18</v>
      </c>
      <c r="C29">
        <v>62887</v>
      </c>
      <c r="E29">
        <v>90</v>
      </c>
      <c r="H29">
        <v>1</v>
      </c>
      <c r="I29">
        <v>0</v>
      </c>
      <c r="J29">
        <f>E29/C29*1000000</f>
        <v>1431.1383910824177</v>
      </c>
      <c r="M29">
        <f>I29/E29*100</f>
        <v>0</v>
      </c>
    </row>
    <row r="30" spans="1:13" x14ac:dyDescent="0.25">
      <c r="B30" t="s">
        <v>19</v>
      </c>
      <c r="C30">
        <v>166234</v>
      </c>
      <c r="E30">
        <v>263</v>
      </c>
      <c r="H30">
        <v>50</v>
      </c>
      <c r="I30">
        <v>8</v>
      </c>
      <c r="J30">
        <f>E30/C30*1000000</f>
        <v>1582.1071501618201</v>
      </c>
      <c r="M30">
        <f>I30/E30*100</f>
        <v>3.041825095057034</v>
      </c>
    </row>
    <row r="31" spans="1:13" x14ac:dyDescent="0.25">
      <c r="A31" s="1" t="s">
        <v>21</v>
      </c>
      <c r="B31" s="1" t="s">
        <v>18</v>
      </c>
      <c r="C31" s="1">
        <f>SUM(C27,C29)</f>
        <v>104505</v>
      </c>
      <c r="D31" s="1"/>
      <c r="E31" s="1">
        <f t="shared" ref="E31:I32" si="0">SUM(E27,E29)</f>
        <v>139</v>
      </c>
      <c r="F31" s="1"/>
      <c r="G31" s="1"/>
      <c r="H31" s="1">
        <f t="shared" si="0"/>
        <v>3</v>
      </c>
      <c r="I31" s="1">
        <f t="shared" si="0"/>
        <v>0</v>
      </c>
      <c r="J31" s="1">
        <f t="shared" ref="J31:J32" si="1">E31/C31*1000000</f>
        <v>1330.0799004832304</v>
      </c>
      <c r="K31" s="1"/>
      <c r="L31" s="1"/>
      <c r="M31" s="1">
        <f t="shared" ref="M31:M32" si="2">I31/E31*100</f>
        <v>0</v>
      </c>
    </row>
    <row r="32" spans="1:13" x14ac:dyDescent="0.25">
      <c r="A32" s="1"/>
      <c r="B32" s="1" t="s">
        <v>19</v>
      </c>
      <c r="C32" s="1">
        <f>SUM(C28,C30)</f>
        <v>295315</v>
      </c>
      <c r="D32" s="1"/>
      <c r="E32" s="1">
        <f t="shared" si="0"/>
        <v>466</v>
      </c>
      <c r="F32" s="1"/>
      <c r="G32" s="1"/>
      <c r="H32" s="1">
        <f t="shared" si="0"/>
        <v>81</v>
      </c>
      <c r="I32" s="1">
        <f t="shared" si="0"/>
        <v>13</v>
      </c>
      <c r="J32" s="1">
        <f t="shared" si="1"/>
        <v>1577.9760594619304</v>
      </c>
      <c r="K32" s="1"/>
      <c r="L32" s="1"/>
      <c r="M32" s="1">
        <f t="shared" si="2"/>
        <v>2.7896995708154506</v>
      </c>
    </row>
    <row r="33" spans="1:13" x14ac:dyDescent="0.25">
      <c r="A33" t="s">
        <v>22</v>
      </c>
      <c r="B33" t="s">
        <v>18</v>
      </c>
      <c r="C33">
        <v>31240</v>
      </c>
      <c r="E33">
        <v>46</v>
      </c>
      <c r="H33">
        <v>2</v>
      </c>
      <c r="I33">
        <v>1</v>
      </c>
      <c r="J33">
        <f>E33/C33*1000000</f>
        <v>1472.4711907810499</v>
      </c>
      <c r="M33">
        <f>I33/E33*100</f>
        <v>2.1739130434782608</v>
      </c>
    </row>
    <row r="34" spans="1:13" x14ac:dyDescent="0.25">
      <c r="B34" t="s">
        <v>19</v>
      </c>
      <c r="C34">
        <v>89976</v>
      </c>
      <c r="E34">
        <v>159</v>
      </c>
      <c r="H34">
        <v>31</v>
      </c>
      <c r="I34">
        <v>5</v>
      </c>
      <c r="J34">
        <f>E34/C34*1000000</f>
        <v>1767.1379034409176</v>
      </c>
      <c r="M34">
        <f>I34/E34*100</f>
        <v>3.1446540880503147</v>
      </c>
    </row>
    <row r="35" spans="1:13" x14ac:dyDescent="0.25">
      <c r="A35" t="s">
        <v>23</v>
      </c>
      <c r="B35" t="s">
        <v>18</v>
      </c>
      <c r="C35">
        <v>61563</v>
      </c>
      <c r="E35">
        <v>88</v>
      </c>
      <c r="H35">
        <v>5</v>
      </c>
      <c r="I35">
        <v>0</v>
      </c>
      <c r="J35">
        <f>E35/C35*1000000</f>
        <v>1429.4300147816059</v>
      </c>
      <c r="M35">
        <f>I35/E35*100</f>
        <v>0</v>
      </c>
    </row>
    <row r="36" spans="1:13" x14ac:dyDescent="0.25">
      <c r="B36" t="s">
        <v>19</v>
      </c>
      <c r="C36">
        <v>133544</v>
      </c>
      <c r="E36">
        <v>262</v>
      </c>
      <c r="H36">
        <v>33</v>
      </c>
      <c r="I36">
        <v>8</v>
      </c>
      <c r="J36">
        <f>E36/C36*1000000</f>
        <v>1961.9001976876534</v>
      </c>
      <c r="M36">
        <f>I36/E36*100</f>
        <v>3.0534351145038165</v>
      </c>
    </row>
    <row r="37" spans="1:13" x14ac:dyDescent="0.25">
      <c r="A37" s="1" t="s">
        <v>21</v>
      </c>
      <c r="B37" s="1" t="s">
        <v>18</v>
      </c>
      <c r="C37" s="1">
        <f>SUM(C33,C35)</f>
        <v>92803</v>
      </c>
      <c r="D37" s="1"/>
      <c r="E37" s="1">
        <f t="shared" ref="E37:I38" si="3">SUM(E33,E35)</f>
        <v>134</v>
      </c>
      <c r="F37" s="1"/>
      <c r="G37" s="1"/>
      <c r="H37" s="1">
        <f t="shared" si="3"/>
        <v>7</v>
      </c>
      <c r="I37" s="1">
        <f t="shared" si="3"/>
        <v>1</v>
      </c>
      <c r="J37" s="1">
        <f t="shared" ref="J37:J38" si="4">E37/C37*1000000</f>
        <v>1443.9188388306411</v>
      </c>
      <c r="K37" s="1"/>
      <c r="L37" s="1"/>
      <c r="M37" s="1">
        <f t="shared" ref="M37:M38" si="5">I37/E37*100</f>
        <v>0.74626865671641784</v>
      </c>
    </row>
    <row r="38" spans="1:13" x14ac:dyDescent="0.25">
      <c r="A38" s="1"/>
      <c r="B38" s="1" t="s">
        <v>19</v>
      </c>
      <c r="C38" s="1">
        <f>SUM(C34,C36)</f>
        <v>223520</v>
      </c>
      <c r="D38" s="1"/>
      <c r="E38" s="1">
        <f t="shared" si="3"/>
        <v>421</v>
      </c>
      <c r="F38" s="1"/>
      <c r="G38" s="1"/>
      <c r="H38" s="1">
        <f t="shared" si="3"/>
        <v>64</v>
      </c>
      <c r="I38" s="1">
        <f t="shared" si="3"/>
        <v>13</v>
      </c>
      <c r="J38" s="1">
        <f t="shared" si="4"/>
        <v>1883.5003579098068</v>
      </c>
      <c r="K38" s="1"/>
      <c r="L38" s="1"/>
      <c r="M38" s="1">
        <f t="shared" si="5"/>
        <v>3.0878859857482186</v>
      </c>
    </row>
    <row r="39" spans="1:13" x14ac:dyDescent="0.25">
      <c r="A39" t="s">
        <v>24</v>
      </c>
      <c r="B39" t="s">
        <v>18</v>
      </c>
      <c r="C39">
        <v>41248</v>
      </c>
      <c r="E39">
        <v>52</v>
      </c>
      <c r="H39">
        <v>4</v>
      </c>
      <c r="I39">
        <v>0</v>
      </c>
      <c r="J39">
        <f>E39/C39*1000000</f>
        <v>1260.6671838634602</v>
      </c>
      <c r="M39">
        <f>I39/E39*100</f>
        <v>0</v>
      </c>
    </row>
    <row r="40" spans="1:13" x14ac:dyDescent="0.25">
      <c r="B40" t="s">
        <v>19</v>
      </c>
      <c r="C40">
        <v>147460</v>
      </c>
      <c r="E40">
        <v>218</v>
      </c>
      <c r="H40">
        <v>43</v>
      </c>
      <c r="I40">
        <v>14</v>
      </c>
      <c r="J40">
        <f>E40/C40*1000000</f>
        <v>1478.3670147836701</v>
      </c>
      <c r="M40">
        <f>I40/E40*100</f>
        <v>6.4220183486238538</v>
      </c>
    </row>
    <row r="41" spans="1:13" x14ac:dyDescent="0.25">
      <c r="A41" t="s">
        <v>25</v>
      </c>
      <c r="B41" t="s">
        <v>18</v>
      </c>
      <c r="C41">
        <v>59455</v>
      </c>
      <c r="E41">
        <v>60</v>
      </c>
      <c r="H41">
        <v>5</v>
      </c>
      <c r="I41">
        <v>1</v>
      </c>
      <c r="J41">
        <f>E41/C41*1000000</f>
        <v>1009.166596585653</v>
      </c>
      <c r="M41">
        <f>I41/E41*100</f>
        <v>1.6666666666666667</v>
      </c>
    </row>
    <row r="42" spans="1:13" x14ac:dyDescent="0.25">
      <c r="B42" t="s">
        <v>19</v>
      </c>
      <c r="C42">
        <v>153830</v>
      </c>
      <c r="E42">
        <v>268</v>
      </c>
      <c r="H42">
        <v>39</v>
      </c>
      <c r="I42">
        <v>10</v>
      </c>
      <c r="J42">
        <f>E42/C42*1000000</f>
        <v>1742.182929207567</v>
      </c>
      <c r="M42">
        <f>I42/E42*100</f>
        <v>3.7313432835820892</v>
      </c>
    </row>
    <row r="43" spans="1:13" x14ac:dyDescent="0.25">
      <c r="A43" s="1" t="s">
        <v>21</v>
      </c>
      <c r="B43" s="1" t="s">
        <v>18</v>
      </c>
      <c r="C43" s="1">
        <f>SUM(C39,C41)</f>
        <v>100703</v>
      </c>
      <c r="D43" s="1"/>
      <c r="E43" s="1">
        <f t="shared" ref="E43:I44" si="6">SUM(E39,E41)</f>
        <v>112</v>
      </c>
      <c r="F43" s="1"/>
      <c r="G43" s="1"/>
      <c r="H43" s="1">
        <f t="shared" si="6"/>
        <v>9</v>
      </c>
      <c r="I43" s="1">
        <f t="shared" si="6"/>
        <v>1</v>
      </c>
      <c r="J43" s="1">
        <f t="shared" ref="J43:J44" si="7">E43/C43*1000000</f>
        <v>1112.1813650040217</v>
      </c>
      <c r="K43" s="1"/>
      <c r="L43" s="1"/>
      <c r="M43" s="1">
        <f t="shared" ref="M43:M44" si="8">I43/E43*100</f>
        <v>0.89285714285714279</v>
      </c>
    </row>
    <row r="44" spans="1:13" x14ac:dyDescent="0.25">
      <c r="A44" s="1"/>
      <c r="B44" s="1" t="s">
        <v>19</v>
      </c>
      <c r="C44" s="1">
        <f>SUM(C40,C42)</f>
        <v>301290</v>
      </c>
      <c r="D44" s="1"/>
      <c r="E44" s="1">
        <f t="shared" si="6"/>
        <v>486</v>
      </c>
      <c r="F44" s="1"/>
      <c r="G44" s="1"/>
      <c r="H44" s="1">
        <f t="shared" si="6"/>
        <v>82</v>
      </c>
      <c r="I44" s="1">
        <f t="shared" si="6"/>
        <v>24</v>
      </c>
      <c r="J44" s="1">
        <f t="shared" si="7"/>
        <v>1613.0638255501344</v>
      </c>
      <c r="K44" s="1"/>
      <c r="L44" s="1"/>
      <c r="M44" s="1">
        <f t="shared" si="8"/>
        <v>4.9382716049382713</v>
      </c>
    </row>
    <row r="45" spans="1:13" x14ac:dyDescent="0.25">
      <c r="A45" t="s">
        <v>26</v>
      </c>
      <c r="B45" t="s">
        <v>18</v>
      </c>
      <c r="C45">
        <v>56128</v>
      </c>
      <c r="E45">
        <v>71</v>
      </c>
      <c r="H45">
        <v>2</v>
      </c>
      <c r="I45">
        <v>2</v>
      </c>
      <c r="J45">
        <f>E45/C45*1000000</f>
        <v>1264.9657924743444</v>
      </c>
      <c r="M45">
        <f>I45/E45*100</f>
        <v>2.8169014084507045</v>
      </c>
    </row>
    <row r="46" spans="1:13" x14ac:dyDescent="0.25">
      <c r="B46" t="s">
        <v>19</v>
      </c>
      <c r="C46">
        <v>424788</v>
      </c>
      <c r="E46">
        <v>452</v>
      </c>
      <c r="H46">
        <v>50</v>
      </c>
      <c r="I46">
        <v>9</v>
      </c>
      <c r="J46">
        <f>E46/C46*1000000</f>
        <v>1064.0601900242002</v>
      </c>
      <c r="M46">
        <f>I46/E46*100</f>
        <v>1.9911504424778761</v>
      </c>
    </row>
    <row r="47" spans="1:13" x14ac:dyDescent="0.25">
      <c r="A47" t="s">
        <v>27</v>
      </c>
      <c r="B47" t="s">
        <v>18</v>
      </c>
      <c r="C47">
        <v>78619</v>
      </c>
      <c r="E47">
        <v>74</v>
      </c>
      <c r="H47">
        <v>5</v>
      </c>
      <c r="I47">
        <v>3</v>
      </c>
      <c r="J47">
        <f>E47/C47*1000000</f>
        <v>941.2482987572979</v>
      </c>
      <c r="M47">
        <f>I47/E47*100</f>
        <v>4.0540540540540544</v>
      </c>
    </row>
    <row r="48" spans="1:13" x14ac:dyDescent="0.25">
      <c r="B48" t="s">
        <v>19</v>
      </c>
      <c r="C48">
        <v>374608</v>
      </c>
      <c r="E48">
        <v>272</v>
      </c>
      <c r="H48">
        <v>26</v>
      </c>
      <c r="I48">
        <v>8</v>
      </c>
      <c r="J48">
        <f>E48/C48*1000000</f>
        <v>726.09234186135916</v>
      </c>
      <c r="M48">
        <f>I48/E48*100</f>
        <v>2.9411764705882351</v>
      </c>
    </row>
    <row r="49" spans="1:13" x14ac:dyDescent="0.25">
      <c r="A49" s="1" t="s">
        <v>21</v>
      </c>
      <c r="B49" s="1" t="s">
        <v>18</v>
      </c>
      <c r="C49" s="1">
        <f>SUM(C45,C47)</f>
        <v>134747</v>
      </c>
      <c r="D49" s="1"/>
      <c r="E49" s="1">
        <f t="shared" ref="E49:I50" si="9">SUM(E45,E47)</f>
        <v>145</v>
      </c>
      <c r="F49" s="1"/>
      <c r="G49" s="1"/>
      <c r="H49" s="1">
        <f t="shared" si="9"/>
        <v>7</v>
      </c>
      <c r="I49" s="1">
        <f t="shared" si="9"/>
        <v>5</v>
      </c>
      <c r="J49" s="1">
        <f t="shared" ref="J49:J50" si="10">E49/C49*1000000</f>
        <v>1076.0907478459631</v>
      </c>
      <c r="K49" s="1"/>
      <c r="L49" s="1"/>
      <c r="M49" s="1">
        <f t="shared" ref="M49:M50" si="11">I49/E49*100</f>
        <v>3.4482758620689653</v>
      </c>
    </row>
    <row r="50" spans="1:13" x14ac:dyDescent="0.25">
      <c r="A50" s="1"/>
      <c r="B50" s="1" t="s">
        <v>19</v>
      </c>
      <c r="C50" s="1">
        <f>SUM(C46,C48)</f>
        <v>799396</v>
      </c>
      <c r="D50" s="1"/>
      <c r="E50" s="1">
        <f t="shared" si="9"/>
        <v>724</v>
      </c>
      <c r="F50" s="1"/>
      <c r="G50" s="1"/>
      <c r="H50" s="1">
        <f t="shared" si="9"/>
        <v>76</v>
      </c>
      <c r="I50" s="1">
        <f t="shared" si="9"/>
        <v>17</v>
      </c>
      <c r="J50" s="1">
        <f t="shared" si="10"/>
        <v>905.68379126240313</v>
      </c>
      <c r="K50" s="1"/>
      <c r="L50" s="1"/>
      <c r="M50" s="1">
        <f t="shared" si="11"/>
        <v>2.3480662983425415</v>
      </c>
    </row>
    <row r="55" spans="1:13" x14ac:dyDescent="0.25">
      <c r="A55" t="s">
        <v>6</v>
      </c>
    </row>
    <row r="56" spans="1:13" x14ac:dyDescent="0.25">
      <c r="A56" t="s">
        <v>7</v>
      </c>
      <c r="C56" t="s">
        <v>8</v>
      </c>
      <c r="E56" t="s">
        <v>10</v>
      </c>
      <c r="H56" t="s">
        <v>13</v>
      </c>
      <c r="I56" t="s">
        <v>14</v>
      </c>
      <c r="J56" t="s">
        <v>15</v>
      </c>
      <c r="M56" t="s">
        <v>199</v>
      </c>
    </row>
    <row r="57" spans="1:13" x14ac:dyDescent="0.25">
      <c r="A57" t="s">
        <v>28</v>
      </c>
      <c r="B57" t="s">
        <v>18</v>
      </c>
      <c r="C57">
        <v>47887</v>
      </c>
      <c r="E57">
        <v>74</v>
      </c>
      <c r="H57">
        <v>5</v>
      </c>
      <c r="I57">
        <v>0</v>
      </c>
      <c r="J57">
        <f>E57/C57*1000000</f>
        <v>1545.3045711779816</v>
      </c>
      <c r="M57">
        <f>I57/E57*100</f>
        <v>0</v>
      </c>
    </row>
    <row r="58" spans="1:13" x14ac:dyDescent="0.25">
      <c r="B58" t="s">
        <v>19</v>
      </c>
      <c r="C58">
        <v>95899</v>
      </c>
      <c r="E58">
        <v>133</v>
      </c>
      <c r="H58">
        <v>44</v>
      </c>
      <c r="I58">
        <v>11</v>
      </c>
      <c r="J58">
        <f>E58/C58*1000000</f>
        <v>1386.8757755555325</v>
      </c>
      <c r="M58">
        <f>I58/E58*100</f>
        <v>8.2706766917293226</v>
      </c>
    </row>
    <row r="59" spans="1:13" x14ac:dyDescent="0.25">
      <c r="A59" t="s">
        <v>29</v>
      </c>
      <c r="B59" t="s">
        <v>18</v>
      </c>
      <c r="C59">
        <v>54570</v>
      </c>
      <c r="E59">
        <v>48</v>
      </c>
      <c r="H59">
        <v>6</v>
      </c>
      <c r="I59">
        <v>0</v>
      </c>
      <c r="J59">
        <f>E59/C59*1000000</f>
        <v>879.6041781198461</v>
      </c>
      <c r="M59">
        <f>I59/E59*100</f>
        <v>0</v>
      </c>
    </row>
    <row r="60" spans="1:13" x14ac:dyDescent="0.25">
      <c r="B60" t="s">
        <v>19</v>
      </c>
      <c r="C60">
        <v>141406</v>
      </c>
      <c r="E60">
        <v>193</v>
      </c>
      <c r="H60">
        <v>33</v>
      </c>
      <c r="I60">
        <v>5</v>
      </c>
      <c r="J60">
        <f>E60/C60*1000000</f>
        <v>1364.8642914727805</v>
      </c>
      <c r="M60">
        <f>I60/E60*100</f>
        <v>2.5906735751295336</v>
      </c>
    </row>
    <row r="61" spans="1:13" x14ac:dyDescent="0.25">
      <c r="A61" s="1" t="s">
        <v>21</v>
      </c>
      <c r="B61" s="1" t="s">
        <v>18</v>
      </c>
      <c r="C61" s="1">
        <f>SUM(C57,C59)</f>
        <v>102457</v>
      </c>
      <c r="D61" s="1"/>
      <c r="E61" s="1">
        <f t="shared" ref="E61:I62" si="12">SUM(E57,E59)</f>
        <v>122</v>
      </c>
      <c r="F61" s="1"/>
      <c r="G61" s="1"/>
      <c r="H61" s="1">
        <f t="shared" si="12"/>
        <v>11</v>
      </c>
      <c r="I61" s="1">
        <f t="shared" si="12"/>
        <v>0</v>
      </c>
      <c r="J61" s="1">
        <f t="shared" ref="J61:J62" si="13">E61/C61*1000000</f>
        <v>1190.7434338307778</v>
      </c>
      <c r="K61" s="1"/>
      <c r="L61" s="1"/>
      <c r="M61" s="1">
        <f t="shared" ref="M61:M62" si="14">I61/E61*100</f>
        <v>0</v>
      </c>
    </row>
    <row r="62" spans="1:13" x14ac:dyDescent="0.25">
      <c r="A62" s="1"/>
      <c r="B62" s="1" t="s">
        <v>19</v>
      </c>
      <c r="C62" s="1">
        <f>SUM(C58,C60)</f>
        <v>237305</v>
      </c>
      <c r="D62" s="1"/>
      <c r="E62" s="1">
        <f t="shared" si="12"/>
        <v>326</v>
      </c>
      <c r="F62" s="1"/>
      <c r="G62" s="1"/>
      <c r="H62" s="1">
        <f t="shared" si="12"/>
        <v>77</v>
      </c>
      <c r="I62" s="1">
        <f t="shared" si="12"/>
        <v>16</v>
      </c>
      <c r="J62" s="1">
        <f t="shared" si="13"/>
        <v>1373.7595078064096</v>
      </c>
      <c r="K62" s="1"/>
      <c r="L62" s="1"/>
      <c r="M62" s="1">
        <f t="shared" si="14"/>
        <v>4.9079754601226995</v>
      </c>
    </row>
    <row r="63" spans="1:13" x14ac:dyDescent="0.25">
      <c r="A63" t="s">
        <v>30</v>
      </c>
      <c r="B63" t="s">
        <v>18</v>
      </c>
      <c r="C63">
        <v>47887</v>
      </c>
      <c r="E63">
        <v>74</v>
      </c>
      <c r="H63">
        <v>5</v>
      </c>
      <c r="I63">
        <v>0</v>
      </c>
      <c r="J63">
        <f>E63/C63*1000000</f>
        <v>1545.3045711779816</v>
      </c>
      <c r="M63">
        <f>I63/E63*100</f>
        <v>0</v>
      </c>
    </row>
    <row r="64" spans="1:13" x14ac:dyDescent="0.25">
      <c r="B64" t="s">
        <v>19</v>
      </c>
      <c r="C64">
        <v>95899</v>
      </c>
      <c r="E64">
        <v>133</v>
      </c>
      <c r="H64">
        <v>44</v>
      </c>
      <c r="I64">
        <v>11</v>
      </c>
      <c r="J64">
        <f>E64/C64*1000000</f>
        <v>1386.8757755555325</v>
      </c>
      <c r="M64">
        <f>I64/E64*100</f>
        <v>8.2706766917293226</v>
      </c>
    </row>
    <row r="65" spans="1:13" x14ac:dyDescent="0.25">
      <c r="A65" t="s">
        <v>31</v>
      </c>
      <c r="B65" t="s">
        <v>18</v>
      </c>
      <c r="C65">
        <v>55066</v>
      </c>
      <c r="E65">
        <v>63</v>
      </c>
      <c r="H65">
        <v>15</v>
      </c>
      <c r="I65">
        <v>3</v>
      </c>
      <c r="J65">
        <f>E65/C65*1000000</f>
        <v>1144.0816474775722</v>
      </c>
      <c r="M65">
        <f>I65/E65*100</f>
        <v>4.7619047619047619</v>
      </c>
    </row>
    <row r="66" spans="1:13" x14ac:dyDescent="0.25">
      <c r="B66" t="s">
        <v>19</v>
      </c>
      <c r="C66">
        <v>111633</v>
      </c>
      <c r="E66">
        <v>203</v>
      </c>
      <c r="H66">
        <v>66</v>
      </c>
      <c r="I66">
        <v>10</v>
      </c>
      <c r="J66">
        <f>E66/C66*1000000</f>
        <v>1818.4586994885026</v>
      </c>
      <c r="M66">
        <f>I66/E66*100</f>
        <v>4.9261083743842367</v>
      </c>
    </row>
    <row r="67" spans="1:13" x14ac:dyDescent="0.25">
      <c r="A67" s="1" t="s">
        <v>21</v>
      </c>
      <c r="B67" s="1" t="s">
        <v>18</v>
      </c>
      <c r="C67" s="1">
        <f>SUM(C63,C65)</f>
        <v>102953</v>
      </c>
      <c r="D67" s="1"/>
      <c r="E67" s="1">
        <f t="shared" ref="E67:I68" si="15">SUM(E63,E65)</f>
        <v>137</v>
      </c>
      <c r="F67" s="1"/>
      <c r="G67" s="1"/>
      <c r="H67" s="1">
        <f t="shared" si="15"/>
        <v>20</v>
      </c>
      <c r="I67" s="1">
        <f t="shared" si="15"/>
        <v>3</v>
      </c>
      <c r="J67" s="1">
        <f t="shared" ref="J67:J68" si="16">E67/C67*1000000</f>
        <v>1330.7043019630316</v>
      </c>
      <c r="K67" s="1"/>
      <c r="L67" s="1"/>
      <c r="M67" s="1">
        <f t="shared" ref="M67:M68" si="17">I67/E67*100</f>
        <v>2.1897810218978102</v>
      </c>
    </row>
    <row r="68" spans="1:13" x14ac:dyDescent="0.25">
      <c r="A68" s="1"/>
      <c r="B68" s="1" t="s">
        <v>19</v>
      </c>
      <c r="C68" s="1">
        <f>SUM(C64,C66)</f>
        <v>207532</v>
      </c>
      <c r="D68" s="1"/>
      <c r="E68" s="1">
        <f t="shared" si="15"/>
        <v>336</v>
      </c>
      <c r="F68" s="1"/>
      <c r="G68" s="1"/>
      <c r="H68" s="1">
        <f t="shared" si="15"/>
        <v>110</v>
      </c>
      <c r="I68" s="1">
        <f t="shared" si="15"/>
        <v>21</v>
      </c>
      <c r="J68" s="1">
        <f t="shared" si="16"/>
        <v>1619.0274270955804</v>
      </c>
      <c r="K68" s="1"/>
      <c r="L68" s="1"/>
      <c r="M68" s="1">
        <f t="shared" si="17"/>
        <v>6.25</v>
      </c>
    </row>
    <row r="69" spans="1:13" x14ac:dyDescent="0.25">
      <c r="A69" t="s">
        <v>32</v>
      </c>
      <c r="B69" t="s">
        <v>18</v>
      </c>
      <c r="C69">
        <v>62666</v>
      </c>
      <c r="E69">
        <v>97</v>
      </c>
      <c r="H69">
        <v>5</v>
      </c>
      <c r="I69">
        <v>0</v>
      </c>
      <c r="J69">
        <f>E69/C69*1000000</f>
        <v>1547.8888073277376</v>
      </c>
      <c r="M69">
        <f>I69/E69*100</f>
        <v>0</v>
      </c>
    </row>
    <row r="70" spans="1:13" x14ac:dyDescent="0.25">
      <c r="B70" t="s">
        <v>19</v>
      </c>
      <c r="C70">
        <v>149609</v>
      </c>
      <c r="E70">
        <v>237</v>
      </c>
      <c r="H70">
        <v>48</v>
      </c>
      <c r="I70">
        <v>14</v>
      </c>
      <c r="J70">
        <f>E70/C70*1000000</f>
        <v>1584.1292970342693</v>
      </c>
      <c r="M70">
        <f>I70/E70*100</f>
        <v>5.9071729957805905</v>
      </c>
    </row>
    <row r="71" spans="1:13" x14ac:dyDescent="0.25">
      <c r="A71" t="s">
        <v>33</v>
      </c>
      <c r="B71" t="s">
        <v>18</v>
      </c>
      <c r="C71">
        <v>72548</v>
      </c>
      <c r="E71">
        <v>98</v>
      </c>
      <c r="H71">
        <v>4</v>
      </c>
      <c r="I71">
        <v>0</v>
      </c>
      <c r="J71">
        <f>E71/C71*1000000</f>
        <v>1350.8297954457739</v>
      </c>
      <c r="M71">
        <f>I71/E71*100</f>
        <v>0</v>
      </c>
    </row>
    <row r="72" spans="1:13" x14ac:dyDescent="0.25">
      <c r="B72" t="s">
        <v>19</v>
      </c>
      <c r="C72">
        <v>102992</v>
      </c>
      <c r="E72">
        <v>194</v>
      </c>
      <c r="H72">
        <v>29</v>
      </c>
      <c r="I72">
        <v>6</v>
      </c>
      <c r="J72">
        <f>E72/C72*1000000</f>
        <v>1883.641447879447</v>
      </c>
      <c r="M72">
        <f>I72/E72*100</f>
        <v>3.0927835051546393</v>
      </c>
    </row>
    <row r="73" spans="1:13" x14ac:dyDescent="0.25">
      <c r="A73" s="1" t="s">
        <v>21</v>
      </c>
      <c r="B73" s="1" t="s">
        <v>18</v>
      </c>
      <c r="C73" s="1">
        <f>SUM(C69,C71)</f>
        <v>135214</v>
      </c>
      <c r="D73" s="1"/>
      <c r="E73" s="1">
        <f t="shared" ref="E73:I74" si="18">SUM(E69,E71)</f>
        <v>195</v>
      </c>
      <c r="F73" s="1"/>
      <c r="G73" s="1"/>
      <c r="H73" s="1">
        <f t="shared" si="18"/>
        <v>9</v>
      </c>
      <c r="I73" s="1">
        <f t="shared" si="18"/>
        <v>0</v>
      </c>
      <c r="J73" s="1">
        <f t="shared" ref="J73:J74" si="19">E73/C73*1000000</f>
        <v>1442.1583563832148</v>
      </c>
      <c r="K73" s="1"/>
      <c r="L73" s="1"/>
      <c r="M73" s="1">
        <f t="shared" ref="M73:M74" si="20">I73/E73*100</f>
        <v>0</v>
      </c>
    </row>
    <row r="74" spans="1:13" x14ac:dyDescent="0.25">
      <c r="A74" s="1"/>
      <c r="B74" s="1" t="s">
        <v>19</v>
      </c>
      <c r="C74" s="1">
        <f>SUM(C70,C72)</f>
        <v>252601</v>
      </c>
      <c r="D74" s="1"/>
      <c r="E74" s="1">
        <f t="shared" si="18"/>
        <v>431</v>
      </c>
      <c r="F74" s="1"/>
      <c r="G74" s="1"/>
      <c r="H74" s="1">
        <f t="shared" si="18"/>
        <v>77</v>
      </c>
      <c r="I74" s="1">
        <f t="shared" si="18"/>
        <v>20</v>
      </c>
      <c r="J74" s="1">
        <f t="shared" si="19"/>
        <v>1706.2481937917901</v>
      </c>
      <c r="K74" s="1"/>
      <c r="L74" s="1"/>
      <c r="M74" s="1">
        <f t="shared" si="20"/>
        <v>4.6403712296983759</v>
      </c>
    </row>
    <row r="75" spans="1:13" x14ac:dyDescent="0.25">
      <c r="A75" t="s">
        <v>34</v>
      </c>
      <c r="B75" t="s">
        <v>18</v>
      </c>
      <c r="C75">
        <v>61396</v>
      </c>
      <c r="E75">
        <v>81</v>
      </c>
      <c r="H75">
        <v>6</v>
      </c>
      <c r="I75">
        <v>0</v>
      </c>
      <c r="J75">
        <f>E75/C75*1000000</f>
        <v>1319.3041891979933</v>
      </c>
      <c r="M75">
        <f>I75/E75*100</f>
        <v>0</v>
      </c>
    </row>
    <row r="76" spans="1:13" x14ac:dyDescent="0.25">
      <c r="B76" t="s">
        <v>19</v>
      </c>
      <c r="C76">
        <v>171831</v>
      </c>
      <c r="E76">
        <v>281</v>
      </c>
      <c r="H76">
        <v>56</v>
      </c>
      <c r="I76">
        <v>11</v>
      </c>
      <c r="J76">
        <f>E76/C76*1000000</f>
        <v>1635.327734809202</v>
      </c>
      <c r="M76">
        <f>I76/E76*100</f>
        <v>3.9145907473309607</v>
      </c>
    </row>
    <row r="77" spans="1:13" x14ac:dyDescent="0.25">
      <c r="A77" t="s">
        <v>35</v>
      </c>
      <c r="B77" t="s">
        <v>18</v>
      </c>
      <c r="C77">
        <v>71300</v>
      </c>
      <c r="E77">
        <v>86</v>
      </c>
      <c r="H77">
        <v>12</v>
      </c>
      <c r="I77">
        <v>3</v>
      </c>
      <c r="J77">
        <f>E77/C77*1000000</f>
        <v>1206.17110799439</v>
      </c>
      <c r="M77">
        <f>I77/E77*100</f>
        <v>3.4883720930232558</v>
      </c>
    </row>
    <row r="78" spans="1:13" x14ac:dyDescent="0.25">
      <c r="B78" t="s">
        <v>19</v>
      </c>
      <c r="C78">
        <v>159783</v>
      </c>
      <c r="E78">
        <v>249</v>
      </c>
      <c r="H78">
        <v>71</v>
      </c>
      <c r="I78">
        <v>12</v>
      </c>
      <c r="J78">
        <f>E78/C78*1000000</f>
        <v>1558.3635305382927</v>
      </c>
      <c r="M78">
        <f>I78/E78*100</f>
        <v>4.8192771084337354</v>
      </c>
    </row>
    <row r="79" spans="1:13" x14ac:dyDescent="0.25">
      <c r="A79" s="1" t="s">
        <v>21</v>
      </c>
      <c r="B79" s="1" t="s">
        <v>18</v>
      </c>
      <c r="C79" s="1">
        <f>SUM(C75,C77)</f>
        <v>132696</v>
      </c>
      <c r="D79" s="1"/>
      <c r="E79" s="1">
        <f t="shared" ref="E79:I80" si="21">SUM(E75,E77)</f>
        <v>167</v>
      </c>
      <c r="F79" s="1"/>
      <c r="G79" s="1"/>
      <c r="H79" s="1">
        <f t="shared" si="21"/>
        <v>18</v>
      </c>
      <c r="I79" s="1">
        <f t="shared" si="21"/>
        <v>3</v>
      </c>
      <c r="J79" s="1">
        <f t="shared" ref="J79:J80" si="22">E79/C79*1000000</f>
        <v>1258.5157050702358</v>
      </c>
      <c r="K79" s="1"/>
      <c r="L79" s="1"/>
      <c r="M79" s="1">
        <f t="shared" ref="M79:M80" si="23">I79/E79*100</f>
        <v>1.7964071856287425</v>
      </c>
    </row>
    <row r="80" spans="1:13" x14ac:dyDescent="0.25">
      <c r="A80" s="1"/>
      <c r="B80" s="1" t="s">
        <v>19</v>
      </c>
      <c r="C80" s="1">
        <f>SUM(C76,C78)</f>
        <v>331614</v>
      </c>
      <c r="D80" s="1"/>
      <c r="E80" s="1">
        <f t="shared" si="21"/>
        <v>530</v>
      </c>
      <c r="F80" s="1"/>
      <c r="G80" s="1"/>
      <c r="H80" s="1">
        <f t="shared" si="21"/>
        <v>127</v>
      </c>
      <c r="I80" s="1">
        <f t="shared" si="21"/>
        <v>23</v>
      </c>
      <c r="J80" s="1">
        <f t="shared" si="22"/>
        <v>1598.2437412171982</v>
      </c>
      <c r="K80" s="1"/>
      <c r="L80" s="1"/>
      <c r="M80" s="1">
        <f t="shared" si="23"/>
        <v>4.3396226415094334</v>
      </c>
    </row>
    <row r="85" spans="1:13" x14ac:dyDescent="0.25">
      <c r="A85" t="s">
        <v>6</v>
      </c>
    </row>
    <row r="86" spans="1:13" x14ac:dyDescent="0.25">
      <c r="A86" t="s">
        <v>7</v>
      </c>
      <c r="C86" t="s">
        <v>8</v>
      </c>
      <c r="E86" t="s">
        <v>10</v>
      </c>
      <c r="H86" t="s">
        <v>13</v>
      </c>
      <c r="I86" t="s">
        <v>14</v>
      </c>
      <c r="J86" t="s">
        <v>15</v>
      </c>
      <c r="M86" t="s">
        <v>199</v>
      </c>
    </row>
    <row r="87" spans="1:13" x14ac:dyDescent="0.25">
      <c r="A87" t="s">
        <v>36</v>
      </c>
      <c r="B87" t="s">
        <v>18</v>
      </c>
      <c r="C87">
        <v>56750</v>
      </c>
      <c r="E87">
        <v>5</v>
      </c>
      <c r="H87">
        <v>3</v>
      </c>
      <c r="I87">
        <v>2</v>
      </c>
      <c r="J87">
        <f t="shared" ref="J87:J118" si="24">E87/C87*1000000</f>
        <v>88.105726872246706</v>
      </c>
      <c r="M87">
        <f t="shared" ref="M87:M118" si="25">I87/E87*100</f>
        <v>40</v>
      </c>
    </row>
    <row r="88" spans="1:13" x14ac:dyDescent="0.25">
      <c r="B88" t="s">
        <v>19</v>
      </c>
      <c r="C88">
        <v>140181</v>
      </c>
      <c r="E88">
        <v>195</v>
      </c>
      <c r="H88">
        <v>31</v>
      </c>
      <c r="I88">
        <v>20</v>
      </c>
      <c r="J88">
        <f t="shared" si="24"/>
        <v>1391.058702677253</v>
      </c>
      <c r="M88">
        <f t="shared" si="25"/>
        <v>10.256410256410255</v>
      </c>
    </row>
    <row r="89" spans="1:13" x14ac:dyDescent="0.25">
      <c r="A89" t="s">
        <v>37</v>
      </c>
      <c r="B89" t="s">
        <v>18</v>
      </c>
      <c r="C89">
        <v>100141</v>
      </c>
      <c r="E89">
        <v>24</v>
      </c>
      <c r="H89">
        <v>19</v>
      </c>
      <c r="I89">
        <v>8</v>
      </c>
      <c r="J89">
        <f t="shared" si="24"/>
        <v>239.66207647217425</v>
      </c>
      <c r="M89">
        <f t="shared" si="25"/>
        <v>33.333333333333329</v>
      </c>
    </row>
    <row r="90" spans="1:13" x14ac:dyDescent="0.25">
      <c r="B90" t="s">
        <v>19</v>
      </c>
      <c r="C90">
        <v>187521</v>
      </c>
      <c r="E90">
        <v>297</v>
      </c>
      <c r="H90">
        <v>92</v>
      </c>
      <c r="I90">
        <v>51</v>
      </c>
      <c r="J90">
        <f t="shared" si="24"/>
        <v>1583.8226118674709</v>
      </c>
      <c r="M90">
        <f t="shared" si="25"/>
        <v>17.171717171717169</v>
      </c>
    </row>
    <row r="91" spans="1:13" x14ac:dyDescent="0.25">
      <c r="A91" t="s">
        <v>38</v>
      </c>
      <c r="B91" t="s">
        <v>18</v>
      </c>
      <c r="C91">
        <v>121465</v>
      </c>
      <c r="E91">
        <v>67</v>
      </c>
      <c r="H91">
        <v>29</v>
      </c>
      <c r="I91">
        <v>20</v>
      </c>
      <c r="J91">
        <f t="shared" si="24"/>
        <v>551.5992261145185</v>
      </c>
      <c r="M91">
        <f t="shared" si="25"/>
        <v>29.850746268656714</v>
      </c>
    </row>
    <row r="92" spans="1:13" x14ac:dyDescent="0.25">
      <c r="B92" t="s">
        <v>19</v>
      </c>
      <c r="C92">
        <v>235904</v>
      </c>
      <c r="E92">
        <v>407</v>
      </c>
      <c r="H92">
        <v>121</v>
      </c>
      <c r="I92">
        <v>60</v>
      </c>
      <c r="J92">
        <f t="shared" si="24"/>
        <v>1725.2780792186652</v>
      </c>
      <c r="M92">
        <f t="shared" si="25"/>
        <v>14.742014742014742</v>
      </c>
    </row>
    <row r="93" spans="1:13" x14ac:dyDescent="0.25">
      <c r="A93" s="1" t="s">
        <v>21</v>
      </c>
      <c r="B93" s="1" t="s">
        <v>18</v>
      </c>
      <c r="C93" s="1">
        <f>SUM(C87,C89,C91)</f>
        <v>278356</v>
      </c>
      <c r="D93" s="1"/>
      <c r="E93" s="1">
        <f t="shared" ref="E93:I94" si="26">SUM(E87,E89,E91)</f>
        <v>96</v>
      </c>
      <c r="F93" s="1"/>
      <c r="G93" s="1"/>
      <c r="H93" s="1">
        <f t="shared" si="26"/>
        <v>51</v>
      </c>
      <c r="I93" s="1">
        <f t="shared" si="26"/>
        <v>30</v>
      </c>
      <c r="J93" s="1">
        <f t="shared" si="24"/>
        <v>344.88209343430714</v>
      </c>
      <c r="K93" s="1"/>
      <c r="L93" s="1"/>
      <c r="M93" s="1">
        <f t="shared" si="25"/>
        <v>31.25</v>
      </c>
    </row>
    <row r="94" spans="1:13" x14ac:dyDescent="0.25">
      <c r="A94" s="1"/>
      <c r="B94" s="1" t="s">
        <v>19</v>
      </c>
      <c r="C94" s="1">
        <f>SUM(C88,C90,C92)</f>
        <v>563606</v>
      </c>
      <c r="D94" s="1"/>
      <c r="E94" s="1">
        <f t="shared" si="26"/>
        <v>899</v>
      </c>
      <c r="F94" s="1"/>
      <c r="G94" s="1"/>
      <c r="H94" s="1">
        <f t="shared" si="26"/>
        <v>244</v>
      </c>
      <c r="I94" s="1">
        <f t="shared" si="26"/>
        <v>131</v>
      </c>
      <c r="J94" s="1">
        <f t="shared" si="24"/>
        <v>1595.085928822617</v>
      </c>
      <c r="K94" s="1"/>
      <c r="L94" s="1"/>
      <c r="M94" s="1">
        <f t="shared" si="25"/>
        <v>14.57174638487208</v>
      </c>
    </row>
    <row r="95" spans="1:13" x14ac:dyDescent="0.25">
      <c r="A95" t="s">
        <v>39</v>
      </c>
      <c r="B95" t="s">
        <v>18</v>
      </c>
      <c r="C95">
        <v>84129</v>
      </c>
      <c r="E95">
        <v>55</v>
      </c>
      <c r="H95">
        <v>14</v>
      </c>
      <c r="I95">
        <v>5</v>
      </c>
      <c r="J95">
        <f t="shared" si="24"/>
        <v>653.75791938570535</v>
      </c>
      <c r="M95">
        <f t="shared" si="25"/>
        <v>9.0909090909090917</v>
      </c>
    </row>
    <row r="96" spans="1:13" x14ac:dyDescent="0.25">
      <c r="B96" t="s">
        <v>19</v>
      </c>
      <c r="C96">
        <v>114503</v>
      </c>
      <c r="E96">
        <v>233</v>
      </c>
      <c r="H96">
        <v>74</v>
      </c>
      <c r="I96">
        <v>36</v>
      </c>
      <c r="J96">
        <f t="shared" si="24"/>
        <v>2034.8811821524325</v>
      </c>
      <c r="M96">
        <f t="shared" si="25"/>
        <v>15.450643776824036</v>
      </c>
    </row>
    <row r="97" spans="1:13" x14ac:dyDescent="0.25">
      <c r="A97" t="s">
        <v>40</v>
      </c>
      <c r="B97" t="s">
        <v>18</v>
      </c>
      <c r="C97">
        <v>80011</v>
      </c>
      <c r="E97">
        <v>35</v>
      </c>
      <c r="H97">
        <v>11</v>
      </c>
      <c r="I97">
        <v>7</v>
      </c>
      <c r="J97">
        <f t="shared" si="24"/>
        <v>437.43985202034719</v>
      </c>
      <c r="M97">
        <f t="shared" si="25"/>
        <v>20</v>
      </c>
    </row>
    <row r="98" spans="1:13" x14ac:dyDescent="0.25">
      <c r="B98" t="s">
        <v>19</v>
      </c>
      <c r="C98">
        <v>180310</v>
      </c>
      <c r="E98">
        <v>262</v>
      </c>
      <c r="H98">
        <v>73</v>
      </c>
      <c r="I98">
        <v>41</v>
      </c>
      <c r="J98">
        <f t="shared" si="24"/>
        <v>1453.0530752592758</v>
      </c>
      <c r="M98">
        <f t="shared" si="25"/>
        <v>15.648854961832063</v>
      </c>
    </row>
    <row r="99" spans="1:13" x14ac:dyDescent="0.25">
      <c r="A99" t="s">
        <v>41</v>
      </c>
      <c r="B99" t="s">
        <v>18</v>
      </c>
      <c r="C99">
        <v>87012</v>
      </c>
      <c r="E99">
        <v>46</v>
      </c>
      <c r="H99">
        <v>17</v>
      </c>
      <c r="I99">
        <v>23</v>
      </c>
      <c r="J99">
        <f t="shared" si="24"/>
        <v>528.66271318898544</v>
      </c>
      <c r="M99">
        <f t="shared" si="25"/>
        <v>50</v>
      </c>
    </row>
    <row r="100" spans="1:13" x14ac:dyDescent="0.25">
      <c r="B100" t="s">
        <v>19</v>
      </c>
      <c r="C100">
        <v>190962</v>
      </c>
      <c r="E100">
        <v>366</v>
      </c>
      <c r="H100">
        <v>66</v>
      </c>
      <c r="I100">
        <v>55</v>
      </c>
      <c r="J100">
        <f t="shared" si="24"/>
        <v>1916.6116819053007</v>
      </c>
      <c r="M100">
        <f t="shared" si="25"/>
        <v>15.027322404371585</v>
      </c>
    </row>
    <row r="101" spans="1:13" x14ac:dyDescent="0.25">
      <c r="A101" s="1" t="s">
        <v>21</v>
      </c>
      <c r="B101" s="1" t="s">
        <v>18</v>
      </c>
      <c r="C101" s="1">
        <f>SUM(C95,C97,C99)</f>
        <v>251152</v>
      </c>
      <c r="D101" s="1"/>
      <c r="E101" s="1">
        <f t="shared" ref="E101:I102" si="27">SUM(E95,E97,E99)</f>
        <v>136</v>
      </c>
      <c r="F101" s="1"/>
      <c r="G101" s="1"/>
      <c r="H101" s="1">
        <f t="shared" si="27"/>
        <v>42</v>
      </c>
      <c r="I101" s="1">
        <f t="shared" si="27"/>
        <v>35</v>
      </c>
      <c r="J101" s="1">
        <f t="shared" si="24"/>
        <v>541.50474612983373</v>
      </c>
      <c r="K101" s="1"/>
      <c r="L101" s="1"/>
      <c r="M101" s="1">
        <f t="shared" si="25"/>
        <v>25.735294117647058</v>
      </c>
    </row>
    <row r="102" spans="1:13" x14ac:dyDescent="0.25">
      <c r="A102" s="1"/>
      <c r="B102" s="1" t="s">
        <v>19</v>
      </c>
      <c r="C102" s="1">
        <f>SUM(C96,C98,C100)</f>
        <v>485775</v>
      </c>
      <c r="D102" s="1"/>
      <c r="E102" s="1">
        <f t="shared" si="27"/>
        <v>861</v>
      </c>
      <c r="F102" s="1"/>
      <c r="G102" s="1"/>
      <c r="H102" s="1">
        <f t="shared" si="27"/>
        <v>213</v>
      </c>
      <c r="I102" s="1">
        <f t="shared" si="27"/>
        <v>132</v>
      </c>
      <c r="J102" s="1">
        <f t="shared" si="24"/>
        <v>1772.425505635325</v>
      </c>
      <c r="K102" s="1"/>
      <c r="L102" s="1"/>
      <c r="M102" s="1">
        <f t="shared" si="25"/>
        <v>15.331010452961671</v>
      </c>
    </row>
    <row r="103" spans="1:13" x14ac:dyDescent="0.25">
      <c r="A103" t="s">
        <v>42</v>
      </c>
      <c r="B103" t="s">
        <v>18</v>
      </c>
      <c r="C103">
        <v>78216</v>
      </c>
      <c r="E103">
        <v>50</v>
      </c>
      <c r="H103">
        <v>7</v>
      </c>
      <c r="I103">
        <v>9</v>
      </c>
      <c r="J103">
        <f t="shared" si="24"/>
        <v>639.25539531553636</v>
      </c>
      <c r="M103">
        <f t="shared" si="25"/>
        <v>18</v>
      </c>
    </row>
    <row r="104" spans="1:13" x14ac:dyDescent="0.25">
      <c r="B104" t="s">
        <v>19</v>
      </c>
      <c r="C104">
        <v>187907</v>
      </c>
      <c r="E104">
        <v>311</v>
      </c>
      <c r="H104">
        <v>76</v>
      </c>
      <c r="I104">
        <v>77</v>
      </c>
      <c r="J104">
        <f t="shared" si="24"/>
        <v>1655.074052589845</v>
      </c>
      <c r="M104">
        <f t="shared" si="25"/>
        <v>24.758842443729904</v>
      </c>
    </row>
    <row r="105" spans="1:13" x14ac:dyDescent="0.25">
      <c r="A105" t="s">
        <v>43</v>
      </c>
      <c r="B105" t="s">
        <v>18</v>
      </c>
      <c r="C105">
        <v>82621</v>
      </c>
      <c r="E105">
        <v>36</v>
      </c>
      <c r="H105">
        <v>20</v>
      </c>
      <c r="I105">
        <v>20</v>
      </c>
      <c r="J105">
        <f t="shared" si="24"/>
        <v>435.72457365560814</v>
      </c>
      <c r="M105">
        <f t="shared" si="25"/>
        <v>55.555555555555557</v>
      </c>
    </row>
    <row r="106" spans="1:13" x14ac:dyDescent="0.25">
      <c r="B106" t="s">
        <v>19</v>
      </c>
      <c r="C106">
        <v>208347</v>
      </c>
      <c r="E106">
        <v>333</v>
      </c>
      <c r="H106">
        <v>88</v>
      </c>
      <c r="I106">
        <v>63</v>
      </c>
      <c r="J106">
        <f t="shared" si="24"/>
        <v>1598.2951518380394</v>
      </c>
      <c r="M106">
        <f t="shared" si="25"/>
        <v>18.918918918918919</v>
      </c>
    </row>
    <row r="107" spans="1:13" x14ac:dyDescent="0.25">
      <c r="A107" t="s">
        <v>44</v>
      </c>
      <c r="B107" t="s">
        <v>18</v>
      </c>
      <c r="C107">
        <v>123566</v>
      </c>
      <c r="E107">
        <v>47</v>
      </c>
      <c r="H107">
        <v>13</v>
      </c>
      <c r="I107">
        <v>23</v>
      </c>
      <c r="J107">
        <f t="shared" si="24"/>
        <v>380.3635304209896</v>
      </c>
      <c r="M107">
        <f t="shared" si="25"/>
        <v>48.936170212765958</v>
      </c>
    </row>
    <row r="108" spans="1:13" x14ac:dyDescent="0.25">
      <c r="B108" t="s">
        <v>19</v>
      </c>
      <c r="C108">
        <v>220035</v>
      </c>
      <c r="E108">
        <v>373</v>
      </c>
      <c r="H108">
        <v>89</v>
      </c>
      <c r="I108">
        <v>78</v>
      </c>
      <c r="J108">
        <f t="shared" si="24"/>
        <v>1695.1848569545755</v>
      </c>
      <c r="M108">
        <f t="shared" si="25"/>
        <v>20.91152815013405</v>
      </c>
    </row>
    <row r="109" spans="1:13" x14ac:dyDescent="0.25">
      <c r="A109" s="1" t="s">
        <v>21</v>
      </c>
      <c r="B109" s="1" t="s">
        <v>18</v>
      </c>
      <c r="C109" s="1">
        <f>SUM(C103,C105,C107)</f>
        <v>284403</v>
      </c>
      <c r="D109" s="1"/>
      <c r="E109" s="1">
        <f t="shared" ref="E109:I110" si="28">SUM(E103,E105,E107)</f>
        <v>133</v>
      </c>
      <c r="F109" s="1"/>
      <c r="G109" s="1"/>
      <c r="H109" s="1">
        <f t="shared" si="28"/>
        <v>40</v>
      </c>
      <c r="I109" s="1">
        <f t="shared" si="28"/>
        <v>52</v>
      </c>
      <c r="J109" s="1">
        <f t="shared" si="24"/>
        <v>467.64626252184399</v>
      </c>
      <c r="K109" s="1"/>
      <c r="L109" s="1"/>
      <c r="M109" s="1">
        <f t="shared" si="25"/>
        <v>39.097744360902254</v>
      </c>
    </row>
    <row r="110" spans="1:13" x14ac:dyDescent="0.25">
      <c r="A110" s="1"/>
      <c r="B110" s="1" t="s">
        <v>19</v>
      </c>
      <c r="C110" s="1">
        <f>SUM(C104,C106,C108)</f>
        <v>616289</v>
      </c>
      <c r="D110" s="1"/>
      <c r="E110" s="1">
        <f t="shared" si="28"/>
        <v>1017</v>
      </c>
      <c r="F110" s="1"/>
      <c r="G110" s="1"/>
      <c r="H110" s="1">
        <f t="shared" si="28"/>
        <v>253</v>
      </c>
      <c r="I110" s="1">
        <f t="shared" si="28"/>
        <v>218</v>
      </c>
      <c r="J110" s="1">
        <f t="shared" si="24"/>
        <v>1650.1998250820639</v>
      </c>
      <c r="K110" s="1"/>
      <c r="L110" s="1"/>
      <c r="M110" s="1">
        <f t="shared" si="25"/>
        <v>21.435594886922321</v>
      </c>
    </row>
    <row r="111" spans="1:13" x14ac:dyDescent="0.25">
      <c r="A111" t="s">
        <v>45</v>
      </c>
      <c r="B111" t="s">
        <v>18</v>
      </c>
      <c r="C111">
        <v>83288</v>
      </c>
      <c r="E111">
        <v>54</v>
      </c>
      <c r="H111">
        <v>33</v>
      </c>
      <c r="I111">
        <v>26</v>
      </c>
      <c r="J111">
        <f t="shared" si="24"/>
        <v>648.35270387090577</v>
      </c>
      <c r="M111">
        <f t="shared" si="25"/>
        <v>48.148148148148145</v>
      </c>
    </row>
    <row r="112" spans="1:13" x14ac:dyDescent="0.25">
      <c r="B112" t="s">
        <v>19</v>
      </c>
      <c r="C112">
        <v>199760</v>
      </c>
      <c r="E112">
        <v>173</v>
      </c>
      <c r="H112">
        <v>27</v>
      </c>
      <c r="I112">
        <v>35</v>
      </c>
      <c r="J112">
        <f t="shared" si="24"/>
        <v>866.03924709651585</v>
      </c>
      <c r="M112">
        <f t="shared" si="25"/>
        <v>20.23121387283237</v>
      </c>
    </row>
    <row r="113" spans="1:13" x14ac:dyDescent="0.25">
      <c r="A113" t="s">
        <v>46</v>
      </c>
      <c r="B113" t="s">
        <v>18</v>
      </c>
      <c r="C113">
        <v>106869</v>
      </c>
      <c r="E113">
        <v>54</v>
      </c>
      <c r="H113">
        <v>6</v>
      </c>
      <c r="I113">
        <v>13</v>
      </c>
      <c r="J113">
        <f t="shared" si="24"/>
        <v>505.29152513825335</v>
      </c>
      <c r="M113">
        <f t="shared" si="25"/>
        <v>24.074074074074073</v>
      </c>
    </row>
    <row r="114" spans="1:13" x14ac:dyDescent="0.25">
      <c r="B114" t="s">
        <v>19</v>
      </c>
      <c r="C114">
        <v>227801</v>
      </c>
      <c r="E114">
        <v>251</v>
      </c>
      <c r="H114">
        <v>42</v>
      </c>
      <c r="I114">
        <v>30</v>
      </c>
      <c r="J114">
        <f t="shared" si="24"/>
        <v>1101.8388856940926</v>
      </c>
      <c r="M114">
        <f t="shared" si="25"/>
        <v>11.952191235059761</v>
      </c>
    </row>
    <row r="115" spans="1:13" x14ac:dyDescent="0.25">
      <c r="A115" t="s">
        <v>47</v>
      </c>
      <c r="B115" t="s">
        <v>18</v>
      </c>
      <c r="C115">
        <v>83489</v>
      </c>
      <c r="E115">
        <v>60</v>
      </c>
      <c r="H115">
        <v>14</v>
      </c>
      <c r="I115">
        <v>23</v>
      </c>
      <c r="J115">
        <f t="shared" si="24"/>
        <v>718.65754770089472</v>
      </c>
      <c r="M115">
        <f t="shared" si="25"/>
        <v>38.333333333333336</v>
      </c>
    </row>
    <row r="116" spans="1:13" x14ac:dyDescent="0.25">
      <c r="B116" t="s">
        <v>19</v>
      </c>
      <c r="C116">
        <v>381433</v>
      </c>
      <c r="E116">
        <v>428</v>
      </c>
      <c r="H116">
        <v>62</v>
      </c>
      <c r="I116">
        <v>79</v>
      </c>
      <c r="J116">
        <f t="shared" si="24"/>
        <v>1122.084350331513</v>
      </c>
      <c r="M116">
        <f t="shared" si="25"/>
        <v>18.457943925233643</v>
      </c>
    </row>
    <row r="117" spans="1:13" x14ac:dyDescent="0.25">
      <c r="A117" s="1" t="s">
        <v>21</v>
      </c>
      <c r="B117" s="1" t="s">
        <v>18</v>
      </c>
      <c r="C117" s="1">
        <f>SUM(C111,C113,C115)</f>
        <v>273646</v>
      </c>
      <c r="D117" s="1"/>
      <c r="E117" s="1">
        <f t="shared" ref="E117:I118" si="29">SUM(E111,E113,E115)</f>
        <v>168</v>
      </c>
      <c r="F117" s="1"/>
      <c r="G117" s="1"/>
      <c r="H117" s="1">
        <f t="shared" si="29"/>
        <v>53</v>
      </c>
      <c r="I117" s="1">
        <f t="shared" si="29"/>
        <v>62</v>
      </c>
      <c r="J117" s="1">
        <f t="shared" si="24"/>
        <v>613.93186818005745</v>
      </c>
      <c r="K117" s="1"/>
      <c r="L117" s="1"/>
      <c r="M117" s="1">
        <f t="shared" si="25"/>
        <v>36.904761904761905</v>
      </c>
    </row>
    <row r="118" spans="1:13" x14ac:dyDescent="0.25">
      <c r="A118" s="1"/>
      <c r="B118" s="1" t="s">
        <v>19</v>
      </c>
      <c r="C118" s="1">
        <f>SUM(C112,C114,C116)</f>
        <v>808994</v>
      </c>
      <c r="D118" s="1"/>
      <c r="E118" s="1">
        <f t="shared" si="29"/>
        <v>852</v>
      </c>
      <c r="F118" s="1"/>
      <c r="G118" s="1"/>
      <c r="H118" s="1">
        <f t="shared" si="29"/>
        <v>131</v>
      </c>
      <c r="I118" s="1">
        <f t="shared" si="29"/>
        <v>144</v>
      </c>
      <c r="J118" s="1">
        <f t="shared" si="24"/>
        <v>1053.1598503820796</v>
      </c>
      <c r="K118" s="1"/>
      <c r="L118" s="1"/>
      <c r="M118" s="1">
        <f t="shared" si="25"/>
        <v>16.901408450704224</v>
      </c>
    </row>
    <row r="123" spans="1:13" x14ac:dyDescent="0.25">
      <c r="A123" t="s">
        <v>7</v>
      </c>
      <c r="C123" t="s">
        <v>8</v>
      </c>
      <c r="E123" t="s">
        <v>10</v>
      </c>
      <c r="H123" t="s">
        <v>13</v>
      </c>
      <c r="I123" t="s">
        <v>14</v>
      </c>
      <c r="J123" t="s">
        <v>15</v>
      </c>
      <c r="M123" t="s">
        <v>199</v>
      </c>
    </row>
    <row r="124" spans="1:13" x14ac:dyDescent="0.25">
      <c r="A124" t="s">
        <v>48</v>
      </c>
      <c r="B124" t="s">
        <v>18</v>
      </c>
      <c r="C124">
        <v>61118</v>
      </c>
      <c r="E124">
        <v>65</v>
      </c>
      <c r="H124">
        <v>3</v>
      </c>
      <c r="I124">
        <v>0</v>
      </c>
      <c r="J124">
        <f>E124/C124*1000000</f>
        <v>1063.516476324487</v>
      </c>
      <c r="M124">
        <f>I124/E124*100</f>
        <v>0</v>
      </c>
    </row>
    <row r="125" spans="1:13" x14ac:dyDescent="0.25">
      <c r="B125" t="s">
        <v>19</v>
      </c>
      <c r="C125">
        <v>119855</v>
      </c>
      <c r="E125">
        <v>211</v>
      </c>
      <c r="H125">
        <v>43</v>
      </c>
      <c r="I125">
        <v>19</v>
      </c>
      <c r="J125">
        <f>E125/C125*1000000</f>
        <v>1760.4605565057777</v>
      </c>
      <c r="M125">
        <f>I125/E125*100</f>
        <v>9.0047393364928912</v>
      </c>
    </row>
    <row r="126" spans="1:13" x14ac:dyDescent="0.25">
      <c r="A126" t="s">
        <v>49</v>
      </c>
      <c r="B126" t="s">
        <v>18</v>
      </c>
      <c r="C126">
        <v>37012</v>
      </c>
      <c r="E126">
        <v>29</v>
      </c>
      <c r="H126">
        <v>8</v>
      </c>
      <c r="I126">
        <v>2</v>
      </c>
      <c r="J126">
        <f>E126/C126*1000000</f>
        <v>783.52966605425274</v>
      </c>
      <c r="M126">
        <f>I126/E126*100</f>
        <v>6.8965517241379306</v>
      </c>
    </row>
    <row r="127" spans="1:13" x14ac:dyDescent="0.25">
      <c r="B127" t="s">
        <v>19</v>
      </c>
      <c r="C127">
        <v>67761</v>
      </c>
      <c r="E127">
        <v>117</v>
      </c>
      <c r="H127">
        <v>47</v>
      </c>
      <c r="I127">
        <v>17</v>
      </c>
      <c r="J127">
        <f>E127/C127*1000000</f>
        <v>1726.656926550671</v>
      </c>
      <c r="M127">
        <f>I127/E127*100</f>
        <v>14.529914529914532</v>
      </c>
    </row>
    <row r="128" spans="1:13" x14ac:dyDescent="0.25">
      <c r="A128" s="1" t="s">
        <v>21</v>
      </c>
      <c r="B128" s="1" t="s">
        <v>18</v>
      </c>
      <c r="C128" s="1">
        <f>SUM(C124,C126)</f>
        <v>98130</v>
      </c>
      <c r="D128" s="1"/>
      <c r="E128" s="1">
        <f t="shared" ref="E128:I129" si="30">SUM(E124,E126)</f>
        <v>94</v>
      </c>
      <c r="F128" s="1"/>
      <c r="G128" s="1"/>
      <c r="H128" s="1">
        <f t="shared" si="30"/>
        <v>11</v>
      </c>
      <c r="I128" s="1">
        <f t="shared" si="30"/>
        <v>2</v>
      </c>
      <c r="J128" s="1">
        <f t="shared" ref="J128:J129" si="31">E128/C128*1000000</f>
        <v>957.91297258738416</v>
      </c>
      <c r="K128" s="1"/>
      <c r="L128" s="1"/>
      <c r="M128" s="1">
        <f t="shared" ref="M128:M129" si="32">I128/E128*100</f>
        <v>2.1276595744680851</v>
      </c>
    </row>
    <row r="129" spans="1:13" x14ac:dyDescent="0.25">
      <c r="A129" s="1"/>
      <c r="B129" s="1" t="s">
        <v>19</v>
      </c>
      <c r="C129" s="1">
        <f>SUM(C125,C127)</f>
        <v>187616</v>
      </c>
      <c r="D129" s="1"/>
      <c r="E129" s="1">
        <f t="shared" si="30"/>
        <v>328</v>
      </c>
      <c r="F129" s="1"/>
      <c r="G129" s="1"/>
      <c r="H129" s="1">
        <f t="shared" si="30"/>
        <v>90</v>
      </c>
      <c r="I129" s="1">
        <f t="shared" si="30"/>
        <v>36</v>
      </c>
      <c r="J129" s="1">
        <f t="shared" si="31"/>
        <v>1748.2517482517483</v>
      </c>
      <c r="K129" s="1"/>
      <c r="L129" s="1"/>
      <c r="M129" s="1">
        <f t="shared" si="32"/>
        <v>10.975609756097562</v>
      </c>
    </row>
    <row r="130" spans="1:13" x14ac:dyDescent="0.25">
      <c r="A130" t="s">
        <v>50</v>
      </c>
      <c r="B130" t="s">
        <v>18</v>
      </c>
      <c r="C130">
        <v>54103</v>
      </c>
      <c r="E130">
        <v>84</v>
      </c>
      <c r="H130">
        <v>11</v>
      </c>
      <c r="I130">
        <v>3</v>
      </c>
      <c r="J130">
        <f>E130/C130*1000000</f>
        <v>1552.5941260188897</v>
      </c>
      <c r="M130">
        <f>I130/E130*100</f>
        <v>3.5714285714285712</v>
      </c>
    </row>
    <row r="131" spans="1:13" x14ac:dyDescent="0.25">
      <c r="B131" t="s">
        <v>19</v>
      </c>
      <c r="C131">
        <v>159523</v>
      </c>
      <c r="E131">
        <v>208</v>
      </c>
      <c r="H131">
        <v>95</v>
      </c>
      <c r="I131">
        <v>22</v>
      </c>
      <c r="J131">
        <f>E131/C131*1000000</f>
        <v>1303.8872137560102</v>
      </c>
      <c r="M131">
        <f>I131/E131*100</f>
        <v>10.576923076923077</v>
      </c>
    </row>
    <row r="132" spans="1:13" x14ac:dyDescent="0.25">
      <c r="A132" t="s">
        <v>51</v>
      </c>
      <c r="B132" t="s">
        <v>18</v>
      </c>
      <c r="C132">
        <v>60218</v>
      </c>
      <c r="E132">
        <v>91</v>
      </c>
      <c r="H132">
        <v>16</v>
      </c>
      <c r="I132">
        <v>2</v>
      </c>
      <c r="J132">
        <f>E132/C132*1000000</f>
        <v>1511.1760603141918</v>
      </c>
      <c r="M132">
        <f>I132/E132*100</f>
        <v>2.197802197802198</v>
      </c>
    </row>
    <row r="133" spans="1:13" x14ac:dyDescent="0.25">
      <c r="B133" t="s">
        <v>19</v>
      </c>
      <c r="C133">
        <v>158342</v>
      </c>
      <c r="E133">
        <v>250</v>
      </c>
      <c r="H133">
        <v>103</v>
      </c>
      <c r="I133">
        <v>18</v>
      </c>
      <c r="J133">
        <f>E133/C133*1000000</f>
        <v>1578.8609465587147</v>
      </c>
      <c r="M133">
        <f>I133/E133*100</f>
        <v>7.1999999999999993</v>
      </c>
    </row>
    <row r="134" spans="1:13" x14ac:dyDescent="0.25">
      <c r="A134" s="1" t="s">
        <v>21</v>
      </c>
      <c r="B134" s="1" t="s">
        <v>18</v>
      </c>
      <c r="C134" s="1">
        <f>SUM(C130,C132)</f>
        <v>114321</v>
      </c>
      <c r="D134" s="1"/>
      <c r="E134" s="1">
        <f t="shared" ref="E134:I135" si="33">SUM(E130,E132)</f>
        <v>175</v>
      </c>
      <c r="F134" s="1"/>
      <c r="G134" s="1"/>
      <c r="H134" s="1">
        <f t="shared" si="33"/>
        <v>27</v>
      </c>
      <c r="I134" s="1">
        <f t="shared" si="33"/>
        <v>5</v>
      </c>
      <c r="J134" s="1">
        <f t="shared" ref="J134:J135" si="34">E134/C134*1000000</f>
        <v>1530.7773724862448</v>
      </c>
      <c r="K134" s="1"/>
      <c r="L134" s="1"/>
      <c r="M134" s="1">
        <f t="shared" ref="M134:M135" si="35">I134/E134*100</f>
        <v>2.8571428571428572</v>
      </c>
    </row>
    <row r="135" spans="1:13" x14ac:dyDescent="0.25">
      <c r="A135" s="1"/>
      <c r="B135" s="1" t="s">
        <v>19</v>
      </c>
      <c r="C135" s="1">
        <f>SUM(C131,C133)</f>
        <v>317865</v>
      </c>
      <c r="D135" s="1"/>
      <c r="E135" s="1">
        <f t="shared" si="33"/>
        <v>458</v>
      </c>
      <c r="F135" s="1"/>
      <c r="G135" s="1"/>
      <c r="H135" s="1">
        <f t="shared" si="33"/>
        <v>198</v>
      </c>
      <c r="I135" s="1">
        <f t="shared" si="33"/>
        <v>40</v>
      </c>
      <c r="J135" s="1">
        <f t="shared" si="34"/>
        <v>1440.863259559876</v>
      </c>
      <c r="K135" s="1"/>
      <c r="L135" s="1"/>
      <c r="M135" s="1">
        <f t="shared" si="35"/>
        <v>8.7336244541484707</v>
      </c>
    </row>
    <row r="136" spans="1:13" x14ac:dyDescent="0.25">
      <c r="A136" t="s">
        <v>52</v>
      </c>
      <c r="B136" t="s">
        <v>18</v>
      </c>
      <c r="C136">
        <v>56816</v>
      </c>
      <c r="E136">
        <v>74</v>
      </c>
      <c r="H136">
        <v>9</v>
      </c>
      <c r="I136">
        <v>1</v>
      </c>
      <c r="J136">
        <f>E136/C136*1000000</f>
        <v>1302.4500140805408</v>
      </c>
      <c r="M136">
        <f>I136/E136*100</f>
        <v>1.3513513513513513</v>
      </c>
    </row>
    <row r="137" spans="1:13" x14ac:dyDescent="0.25">
      <c r="B137" t="s">
        <v>19</v>
      </c>
      <c r="C137">
        <v>122726</v>
      </c>
      <c r="E137">
        <v>228</v>
      </c>
      <c r="H137">
        <v>41</v>
      </c>
      <c r="I137">
        <v>12</v>
      </c>
      <c r="J137">
        <f>E137/C137*1000000</f>
        <v>1857.7970438211951</v>
      </c>
      <c r="M137">
        <f>I137/E137*100</f>
        <v>5.2631578947368416</v>
      </c>
    </row>
    <row r="138" spans="1:13" x14ac:dyDescent="0.25">
      <c r="A138" t="s">
        <v>53</v>
      </c>
      <c r="B138" t="s">
        <v>18</v>
      </c>
      <c r="C138">
        <v>54724</v>
      </c>
      <c r="E138">
        <v>74</v>
      </c>
      <c r="H138">
        <v>4</v>
      </c>
      <c r="I138">
        <v>1</v>
      </c>
      <c r="J138">
        <f>E138/C138*1000000</f>
        <v>1352.2403333089687</v>
      </c>
      <c r="M138">
        <f>I138/E138*100</f>
        <v>1.3513513513513513</v>
      </c>
    </row>
    <row r="139" spans="1:13" x14ac:dyDescent="0.25">
      <c r="B139" t="s">
        <v>19</v>
      </c>
      <c r="C139">
        <v>130914</v>
      </c>
      <c r="E139">
        <v>228</v>
      </c>
      <c r="H139">
        <v>39</v>
      </c>
      <c r="I139">
        <v>11</v>
      </c>
      <c r="J139">
        <f>E139/C139*1000000</f>
        <v>1741.6013566157935</v>
      </c>
      <c r="M139">
        <f>I139/E139*100</f>
        <v>4.8245614035087714</v>
      </c>
    </row>
    <row r="140" spans="1:13" x14ac:dyDescent="0.25">
      <c r="A140" s="1" t="s">
        <v>21</v>
      </c>
      <c r="B140" s="1" t="s">
        <v>18</v>
      </c>
      <c r="C140" s="1">
        <f>SUM(C136,C138)</f>
        <v>111540</v>
      </c>
      <c r="D140" s="1"/>
      <c r="E140" s="1">
        <f t="shared" ref="E140:I141" si="36">SUM(E136,E138)</f>
        <v>148</v>
      </c>
      <c r="F140" s="1"/>
      <c r="G140" s="1"/>
      <c r="H140" s="1">
        <f t="shared" si="36"/>
        <v>13</v>
      </c>
      <c r="I140" s="1">
        <f t="shared" si="36"/>
        <v>2</v>
      </c>
      <c r="J140" s="1">
        <f t="shared" ref="J140:J141" si="37">E140/C140*1000000</f>
        <v>1326.878249955173</v>
      </c>
      <c r="K140" s="1"/>
      <c r="L140" s="1"/>
      <c r="M140" s="1">
        <f t="shared" ref="M140:M141" si="38">I140/E140*100</f>
        <v>1.3513513513513513</v>
      </c>
    </row>
    <row r="141" spans="1:13" x14ac:dyDescent="0.25">
      <c r="A141" s="1"/>
      <c r="B141" s="1" t="s">
        <v>19</v>
      </c>
      <c r="C141" s="1">
        <f>SUM(C137,C139)</f>
        <v>253640</v>
      </c>
      <c r="D141" s="1"/>
      <c r="E141" s="1">
        <f t="shared" si="36"/>
        <v>456</v>
      </c>
      <c r="F141" s="1"/>
      <c r="G141" s="1"/>
      <c r="H141" s="1">
        <f t="shared" si="36"/>
        <v>80</v>
      </c>
      <c r="I141" s="1">
        <f t="shared" si="36"/>
        <v>23</v>
      </c>
      <c r="J141" s="1">
        <f t="shared" si="37"/>
        <v>1797.8236871155968</v>
      </c>
      <c r="K141" s="1"/>
      <c r="L141" s="1"/>
      <c r="M141" s="1">
        <f t="shared" si="38"/>
        <v>5.0438596491228065</v>
      </c>
    </row>
    <row r="142" spans="1:13" x14ac:dyDescent="0.25">
      <c r="A142" t="s">
        <v>54</v>
      </c>
      <c r="B142" t="s">
        <v>18</v>
      </c>
      <c r="C142">
        <v>87776</v>
      </c>
      <c r="E142">
        <v>113</v>
      </c>
      <c r="H142">
        <v>14</v>
      </c>
      <c r="I142">
        <v>6</v>
      </c>
      <c r="J142">
        <f>E142/C142*1000000</f>
        <v>1287.3678454247174</v>
      </c>
      <c r="M142">
        <f>I142/E142*100</f>
        <v>5.3097345132743365</v>
      </c>
    </row>
    <row r="143" spans="1:13" x14ac:dyDescent="0.25">
      <c r="B143" t="s">
        <v>19</v>
      </c>
      <c r="C143">
        <v>335494</v>
      </c>
      <c r="E143">
        <v>347</v>
      </c>
      <c r="H143">
        <v>29</v>
      </c>
      <c r="I143">
        <v>8</v>
      </c>
      <c r="J143">
        <f>E143/C143*1000000</f>
        <v>1034.2956953030455</v>
      </c>
      <c r="M143">
        <f>I143/E143*100</f>
        <v>2.3054755043227666</v>
      </c>
    </row>
    <row r="144" spans="1:13" x14ac:dyDescent="0.25">
      <c r="A144" t="s">
        <v>55</v>
      </c>
      <c r="B144" t="s">
        <v>18</v>
      </c>
      <c r="C144">
        <v>82625</v>
      </c>
      <c r="E144">
        <v>124</v>
      </c>
      <c r="H144">
        <v>18</v>
      </c>
      <c r="I144">
        <v>5</v>
      </c>
      <c r="J144">
        <f>E144/C144*1000000</f>
        <v>1500.7564296520425</v>
      </c>
      <c r="M144">
        <f>I144/E144*100</f>
        <v>4.032258064516129</v>
      </c>
    </row>
    <row r="145" spans="1:13" x14ac:dyDescent="0.25">
      <c r="B145" t="s">
        <v>19</v>
      </c>
      <c r="C145">
        <v>384917</v>
      </c>
      <c r="E145">
        <v>468</v>
      </c>
      <c r="H145">
        <v>47</v>
      </c>
      <c r="I145">
        <v>11</v>
      </c>
      <c r="J145">
        <f>E145/C145*1000000</f>
        <v>1215.8465331487048</v>
      </c>
      <c r="M145">
        <f>I145/E145*100</f>
        <v>2.3504273504273505</v>
      </c>
    </row>
    <row r="146" spans="1:13" x14ac:dyDescent="0.25">
      <c r="A146" s="1" t="s">
        <v>21</v>
      </c>
      <c r="B146" s="1" t="s">
        <v>18</v>
      </c>
      <c r="C146" s="1">
        <f>SUM(C142,C144)</f>
        <v>170401</v>
      </c>
      <c r="D146" s="1"/>
      <c r="E146" s="1">
        <f t="shared" ref="E146:I147" si="39">SUM(E142,E144)</f>
        <v>237</v>
      </c>
      <c r="F146" s="1"/>
      <c r="G146" s="1"/>
      <c r="H146" s="1">
        <f t="shared" si="39"/>
        <v>32</v>
      </c>
      <c r="I146" s="1">
        <f t="shared" si="39"/>
        <v>11</v>
      </c>
      <c r="J146" s="1">
        <f>E146/C146*1000000</f>
        <v>1390.8369082341064</v>
      </c>
      <c r="K146" s="1"/>
      <c r="L146" s="1"/>
      <c r="M146" s="1">
        <f t="shared" ref="M146:M147" si="40">I146/E146*100</f>
        <v>4.6413502109704643</v>
      </c>
    </row>
    <row r="147" spans="1:13" x14ac:dyDescent="0.25">
      <c r="A147" s="1"/>
      <c r="B147" s="1" t="s">
        <v>19</v>
      </c>
      <c r="C147" s="1">
        <f>SUM(C143,C145)</f>
        <v>720411</v>
      </c>
      <c r="D147" s="1"/>
      <c r="E147" s="1">
        <f t="shared" si="39"/>
        <v>815</v>
      </c>
      <c r="F147" s="1"/>
      <c r="G147" s="1"/>
      <c r="H147" s="1">
        <f t="shared" si="39"/>
        <v>76</v>
      </c>
      <c r="I147" s="1">
        <f t="shared" si="39"/>
        <v>19</v>
      </c>
      <c r="J147" s="1">
        <f t="shared" ref="J147" si="41">E147/C147*1000000</f>
        <v>1131.2986614585286</v>
      </c>
      <c r="K147" s="1"/>
      <c r="L147" s="1"/>
      <c r="M147" s="1">
        <f t="shared" si="40"/>
        <v>2.3312883435582821</v>
      </c>
    </row>
  </sheetData>
  <mergeCells count="2">
    <mergeCell ref="E8:H8"/>
    <mergeCell ref="I8:L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F58B-0CCB-4EF7-A209-6526E7B4B5FC}">
  <dimension ref="A4:G37"/>
  <sheetViews>
    <sheetView workbookViewId="0">
      <selection activeCell="A27" sqref="A27"/>
    </sheetView>
  </sheetViews>
  <sheetFormatPr baseColWidth="10" defaultRowHeight="15" x14ac:dyDescent="0.25"/>
  <sheetData>
    <row r="4" spans="1:7" x14ac:dyDescent="0.25">
      <c r="B4" s="1" t="s">
        <v>69</v>
      </c>
    </row>
    <row r="6" spans="1:7" x14ac:dyDescent="0.25">
      <c r="A6" s="3"/>
      <c r="B6" s="23" t="s">
        <v>6</v>
      </c>
      <c r="C6" s="23"/>
      <c r="D6" s="23"/>
      <c r="E6" s="24" t="s">
        <v>70</v>
      </c>
      <c r="F6" s="24"/>
      <c r="G6" s="24"/>
    </row>
    <row r="7" spans="1:7" x14ac:dyDescent="0.25">
      <c r="A7" s="7" t="s">
        <v>68</v>
      </c>
      <c r="B7" s="2">
        <v>23.004960000000001</v>
      </c>
      <c r="C7" s="2">
        <v>22.55265</v>
      </c>
      <c r="D7" s="2">
        <v>20.922090000000001</v>
      </c>
      <c r="E7" s="6">
        <v>7.4876870000000002</v>
      </c>
      <c r="F7" s="6">
        <v>5.1054709999999996</v>
      </c>
      <c r="G7" s="6">
        <v>3.4444119999999998</v>
      </c>
    </row>
    <row r="10" spans="1:7" s="10" customFormat="1" x14ac:dyDescent="0.25"/>
    <row r="13" spans="1:7" x14ac:dyDescent="0.25">
      <c r="A13" s="1" t="s">
        <v>70</v>
      </c>
    </row>
    <row r="14" spans="1:7" x14ac:dyDescent="0.25">
      <c r="B14" t="s">
        <v>71</v>
      </c>
      <c r="C14" t="s">
        <v>72</v>
      </c>
      <c r="D14" t="s">
        <v>73</v>
      </c>
      <c r="E14" t="s">
        <v>74</v>
      </c>
    </row>
    <row r="15" spans="1:7" x14ac:dyDescent="0.25">
      <c r="A15" t="s">
        <v>75</v>
      </c>
      <c r="B15">
        <v>5</v>
      </c>
      <c r="C15">
        <v>1024</v>
      </c>
      <c r="D15">
        <f t="shared" ref="D15:D24" si="0">C15*0.00062</f>
        <v>0.63488</v>
      </c>
      <c r="E15">
        <f t="shared" ref="E15:E24" si="1">B15/D15</f>
        <v>7.8755040322580649</v>
      </c>
    </row>
    <row r="16" spans="1:7" x14ac:dyDescent="0.25">
      <c r="A16" t="s">
        <v>76</v>
      </c>
      <c r="B16">
        <v>8</v>
      </c>
      <c r="C16">
        <v>1083</v>
      </c>
      <c r="D16">
        <f t="shared" si="0"/>
        <v>0.67145999999999995</v>
      </c>
      <c r="E16">
        <f t="shared" si="1"/>
        <v>11.914335924701398</v>
      </c>
    </row>
    <row r="17" spans="1:5" x14ac:dyDescent="0.25">
      <c r="A17" t="s">
        <v>77</v>
      </c>
      <c r="B17">
        <v>14</v>
      </c>
      <c r="C17">
        <v>3709</v>
      </c>
      <c r="D17">
        <f t="shared" si="0"/>
        <v>2.2995800000000002</v>
      </c>
      <c r="E17">
        <f t="shared" si="1"/>
        <v>6.0880682559423889</v>
      </c>
    </row>
    <row r="18" spans="1:5" x14ac:dyDescent="0.25">
      <c r="A18" s="1" t="s">
        <v>78</v>
      </c>
      <c r="B18" s="1">
        <f t="shared" ref="B18" si="2">SUM(B15:B17)</f>
        <v>27</v>
      </c>
      <c r="C18" s="1">
        <f>SUM(C15:C17)</f>
        <v>5816</v>
      </c>
      <c r="D18" s="1">
        <f t="shared" si="0"/>
        <v>3.6059199999999998</v>
      </c>
      <c r="E18" s="1">
        <f t="shared" si="1"/>
        <v>7.4876869148511345</v>
      </c>
    </row>
    <row r="19" spans="1:5" x14ac:dyDescent="0.25">
      <c r="A19" t="s">
        <v>87</v>
      </c>
      <c r="B19">
        <v>13</v>
      </c>
      <c r="C19">
        <v>3739</v>
      </c>
      <c r="D19">
        <f t="shared" si="0"/>
        <v>2.3181799999999999</v>
      </c>
      <c r="E19">
        <f t="shared" si="1"/>
        <v>5.6078475355666946</v>
      </c>
    </row>
    <row r="20" spans="1:5" x14ac:dyDescent="0.25">
      <c r="A20" t="s">
        <v>88</v>
      </c>
      <c r="B20">
        <v>11</v>
      </c>
      <c r="C20">
        <v>3843</v>
      </c>
      <c r="D20">
        <f t="shared" si="0"/>
        <v>2.38266</v>
      </c>
      <c r="E20">
        <f t="shared" si="1"/>
        <v>4.6166889107132363</v>
      </c>
    </row>
    <row r="21" spans="1:5" x14ac:dyDescent="0.25">
      <c r="A21" s="1" t="s">
        <v>78</v>
      </c>
      <c r="B21" s="1">
        <f>SUM(B19:B20)</f>
        <v>24</v>
      </c>
      <c r="C21" s="1">
        <f>SUM(C19:C20)</f>
        <v>7582</v>
      </c>
      <c r="D21" s="1">
        <f t="shared" si="0"/>
        <v>4.7008400000000004</v>
      </c>
      <c r="E21" s="1">
        <f t="shared" si="1"/>
        <v>5.1054705116532357</v>
      </c>
    </row>
    <row r="22" spans="1:5" x14ac:dyDescent="0.25">
      <c r="A22" t="s">
        <v>79</v>
      </c>
      <c r="B22">
        <v>6</v>
      </c>
      <c r="C22">
        <v>3382</v>
      </c>
      <c r="D22">
        <f t="shared" si="0"/>
        <v>2.0968399999999998</v>
      </c>
      <c r="E22">
        <f t="shared" si="1"/>
        <v>2.8614486560729482</v>
      </c>
    </row>
    <row r="23" spans="1:5" x14ac:dyDescent="0.25">
      <c r="A23" t="s">
        <v>80</v>
      </c>
      <c r="B23">
        <v>9</v>
      </c>
      <c r="C23">
        <v>3642</v>
      </c>
      <c r="D23">
        <f t="shared" si="0"/>
        <v>2.2580399999999998</v>
      </c>
      <c r="E23">
        <f t="shared" si="1"/>
        <v>3.9857575596535053</v>
      </c>
    </row>
    <row r="24" spans="1:5" x14ac:dyDescent="0.25">
      <c r="A24" s="1" t="s">
        <v>78</v>
      </c>
      <c r="B24" s="1">
        <f>SUM(B22:B23)</f>
        <v>15</v>
      </c>
      <c r="C24" s="1">
        <f>SUM(C22:C23)</f>
        <v>7024</v>
      </c>
      <c r="D24" s="1">
        <f t="shared" si="0"/>
        <v>4.3548799999999996</v>
      </c>
      <c r="E24" s="1">
        <f t="shared" si="1"/>
        <v>3.444411786317878</v>
      </c>
    </row>
    <row r="27" spans="1:5" x14ac:dyDescent="0.25">
      <c r="A27" s="1" t="s">
        <v>6</v>
      </c>
    </row>
    <row r="28" spans="1:5" x14ac:dyDescent="0.25">
      <c r="B28" t="s">
        <v>71</v>
      </c>
      <c r="C28" t="s">
        <v>72</v>
      </c>
      <c r="D28" t="s">
        <v>73</v>
      </c>
      <c r="E28" t="s">
        <v>74</v>
      </c>
    </row>
    <row r="29" spans="1:5" x14ac:dyDescent="0.25">
      <c r="A29" t="s">
        <v>81</v>
      </c>
      <c r="B29">
        <v>58</v>
      </c>
      <c r="C29">
        <v>4185</v>
      </c>
      <c r="D29">
        <f t="shared" ref="D29:D37" si="3">C29*0.00062</f>
        <v>2.5947</v>
      </c>
      <c r="E29">
        <f t="shared" ref="E29:E37" si="4">B29/D29</f>
        <v>22.353258565537441</v>
      </c>
    </row>
    <row r="30" spans="1:5" x14ac:dyDescent="0.25">
      <c r="A30" t="s">
        <v>82</v>
      </c>
      <c r="B30">
        <v>68</v>
      </c>
      <c r="C30">
        <v>4649</v>
      </c>
      <c r="D30">
        <f t="shared" si="3"/>
        <v>2.8823799999999999</v>
      </c>
      <c r="E30">
        <f t="shared" si="4"/>
        <v>23.591615262387332</v>
      </c>
    </row>
    <row r="31" spans="1:5" x14ac:dyDescent="0.25">
      <c r="A31" s="1" t="s">
        <v>78</v>
      </c>
      <c r="B31" s="1">
        <f>SUM(B29:B30)</f>
        <v>126</v>
      </c>
      <c r="C31" s="1">
        <f>SUM(C29:C30)</f>
        <v>8834</v>
      </c>
      <c r="D31" s="1">
        <f t="shared" si="3"/>
        <v>5.4770799999999999</v>
      </c>
      <c r="E31" s="1">
        <f t="shared" si="4"/>
        <v>23.00495884668473</v>
      </c>
    </row>
    <row r="32" spans="1:5" x14ac:dyDescent="0.25">
      <c r="A32" t="s">
        <v>83</v>
      </c>
      <c r="B32">
        <v>54</v>
      </c>
      <c r="C32">
        <v>4134</v>
      </c>
      <c r="D32">
        <f t="shared" si="3"/>
        <v>2.5630799999999998</v>
      </c>
      <c r="E32">
        <f t="shared" si="4"/>
        <v>21.068402078749006</v>
      </c>
    </row>
    <row r="33" spans="1:5" x14ac:dyDescent="0.25">
      <c r="A33" t="s">
        <v>84</v>
      </c>
      <c r="B33">
        <v>62</v>
      </c>
      <c r="C33">
        <v>4162</v>
      </c>
      <c r="D33">
        <f t="shared" si="3"/>
        <v>2.5804399999999998</v>
      </c>
      <c r="E33">
        <f t="shared" si="4"/>
        <v>24.02691013935608</v>
      </c>
    </row>
    <row r="34" spans="1:5" x14ac:dyDescent="0.25">
      <c r="A34" s="1" t="s">
        <v>78</v>
      </c>
      <c r="B34" s="1">
        <f>SUM(B32:B33)</f>
        <v>116</v>
      </c>
      <c r="C34" s="1">
        <f>SUM(C32:C33)</f>
        <v>8296</v>
      </c>
      <c r="D34" s="1">
        <f t="shared" si="3"/>
        <v>5.1435199999999996</v>
      </c>
      <c r="E34" s="1">
        <f t="shared" si="4"/>
        <v>22.552648769714128</v>
      </c>
    </row>
    <row r="35" spans="1:5" x14ac:dyDescent="0.25">
      <c r="A35" t="s">
        <v>85</v>
      </c>
      <c r="B35">
        <v>50</v>
      </c>
      <c r="C35">
        <v>3795</v>
      </c>
      <c r="D35">
        <f t="shared" si="3"/>
        <v>2.3529</v>
      </c>
      <c r="E35">
        <f t="shared" si="4"/>
        <v>21.250371881507927</v>
      </c>
    </row>
    <row r="36" spans="1:5" x14ac:dyDescent="0.25">
      <c r="A36" t="s">
        <v>86</v>
      </c>
      <c r="B36">
        <v>49</v>
      </c>
      <c r="C36">
        <v>3837</v>
      </c>
      <c r="D36">
        <f t="shared" si="3"/>
        <v>2.3789400000000001</v>
      </c>
      <c r="E36">
        <f t="shared" si="4"/>
        <v>20.597408930027658</v>
      </c>
    </row>
    <row r="37" spans="1:5" x14ac:dyDescent="0.25">
      <c r="B37" s="1">
        <f>SUM(B35:B36)</f>
        <v>99</v>
      </c>
      <c r="C37" s="1">
        <f>SUM(C35:C36)</f>
        <v>7632</v>
      </c>
      <c r="D37" s="1">
        <f t="shared" si="3"/>
        <v>4.73184</v>
      </c>
      <c r="E37" s="1">
        <f t="shared" si="4"/>
        <v>20.922093730979913</v>
      </c>
    </row>
  </sheetData>
  <mergeCells count="2">
    <mergeCell ref="B6:D6"/>
    <mergeCell ref="E6:G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415C-CB10-4466-A751-6E47B242ED98}">
  <dimension ref="A1:E7"/>
  <sheetViews>
    <sheetView workbookViewId="0">
      <selection activeCell="B1" sqref="B1"/>
    </sheetView>
  </sheetViews>
  <sheetFormatPr baseColWidth="10" defaultRowHeight="15" x14ac:dyDescent="0.25"/>
  <sheetData>
    <row r="1" spans="1:5" x14ac:dyDescent="0.25">
      <c r="B1" s="1" t="s">
        <v>190</v>
      </c>
    </row>
    <row r="3" spans="1:5" x14ac:dyDescent="0.25">
      <c r="B3" s="3" t="s">
        <v>6</v>
      </c>
      <c r="C3" s="3" t="s">
        <v>61</v>
      </c>
      <c r="D3" s="3" t="s">
        <v>62</v>
      </c>
      <c r="E3" s="3" t="s">
        <v>63</v>
      </c>
    </row>
    <row r="4" spans="1:5" x14ac:dyDescent="0.25">
      <c r="A4" t="s">
        <v>64</v>
      </c>
      <c r="B4" s="2">
        <v>1440193</v>
      </c>
      <c r="C4" s="2">
        <v>1836664</v>
      </c>
      <c r="D4" s="2">
        <v>0</v>
      </c>
      <c r="E4" s="2">
        <v>453833</v>
      </c>
    </row>
    <row r="5" spans="1:5" x14ac:dyDescent="0.25">
      <c r="A5" t="s">
        <v>65</v>
      </c>
      <c r="B5" s="2">
        <v>1548718</v>
      </c>
      <c r="C5" s="2">
        <v>1465652</v>
      </c>
      <c r="D5" s="2">
        <v>0</v>
      </c>
      <c r="E5" s="2">
        <v>818951</v>
      </c>
    </row>
    <row r="6" spans="1:5" x14ac:dyDescent="0.25">
      <c r="A6" t="s">
        <v>66</v>
      </c>
      <c r="B6" s="2">
        <v>2669613</v>
      </c>
      <c r="C6" s="2">
        <v>1393565</v>
      </c>
      <c r="D6" s="2">
        <v>0</v>
      </c>
      <c r="E6" s="2">
        <v>4368716</v>
      </c>
    </row>
    <row r="7" spans="1:5" x14ac:dyDescent="0.25">
      <c r="A7" t="s">
        <v>67</v>
      </c>
      <c r="B7" s="2">
        <v>2821148</v>
      </c>
      <c r="C7" s="2">
        <v>1246262</v>
      </c>
      <c r="D7" s="2">
        <v>0</v>
      </c>
      <c r="E7" s="2">
        <v>3328951</v>
      </c>
    </row>
  </sheetData>
  <phoneticPr fontId="3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99E1-D8EB-4637-BE45-F15B3F791623}">
  <dimension ref="A1:E7"/>
  <sheetViews>
    <sheetView workbookViewId="0">
      <selection activeCell="D15" sqref="D15"/>
    </sheetView>
  </sheetViews>
  <sheetFormatPr baseColWidth="10" defaultRowHeight="15" x14ac:dyDescent="0.25"/>
  <sheetData>
    <row r="1" spans="1:5" x14ac:dyDescent="0.25">
      <c r="B1" s="1" t="s">
        <v>189</v>
      </c>
    </row>
    <row r="3" spans="1:5" x14ac:dyDescent="0.25">
      <c r="B3" s="3" t="s">
        <v>6</v>
      </c>
      <c r="C3" s="3" t="s">
        <v>61</v>
      </c>
      <c r="D3" s="3" t="s">
        <v>62</v>
      </c>
      <c r="E3" s="3" t="s">
        <v>63</v>
      </c>
    </row>
    <row r="4" spans="1:5" x14ac:dyDescent="0.25">
      <c r="A4" t="s">
        <v>64</v>
      </c>
      <c r="B4" s="2">
        <v>1260520</v>
      </c>
      <c r="C4" s="2">
        <v>1572796</v>
      </c>
      <c r="D4" s="2">
        <v>1855096</v>
      </c>
      <c r="E4" s="2">
        <v>1003</v>
      </c>
    </row>
    <row r="5" spans="1:5" x14ac:dyDescent="0.25">
      <c r="A5" t="s">
        <v>65</v>
      </c>
      <c r="B5" s="2">
        <v>1093530</v>
      </c>
      <c r="C5" s="2">
        <v>1125791</v>
      </c>
      <c r="D5" s="2">
        <v>3722290</v>
      </c>
      <c r="E5" s="2">
        <v>2998</v>
      </c>
    </row>
    <row r="6" spans="1:5" x14ac:dyDescent="0.25">
      <c r="A6" t="s">
        <v>66</v>
      </c>
      <c r="B6" s="2">
        <v>1455383</v>
      </c>
      <c r="C6" s="2">
        <v>1064775</v>
      </c>
      <c r="D6" s="2">
        <v>1323630</v>
      </c>
      <c r="E6" s="2">
        <v>6763</v>
      </c>
    </row>
    <row r="7" spans="1:5" x14ac:dyDescent="0.25">
      <c r="A7" t="s">
        <v>67</v>
      </c>
      <c r="B7" s="2">
        <v>2194792</v>
      </c>
      <c r="C7" s="2">
        <v>794993</v>
      </c>
      <c r="D7" s="2">
        <v>6367977</v>
      </c>
      <c r="E7" s="2">
        <v>2235</v>
      </c>
    </row>
  </sheetData>
  <phoneticPr fontId="3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A8B2-91C0-43E8-8FC1-A4F713B9A7A7}">
  <dimension ref="A4:F129"/>
  <sheetViews>
    <sheetView zoomScale="85" zoomScaleNormal="85" workbookViewId="0">
      <selection activeCell="B76" sqref="B76"/>
    </sheetView>
  </sheetViews>
  <sheetFormatPr baseColWidth="10" defaultRowHeight="15" x14ac:dyDescent="0.25"/>
  <sheetData>
    <row r="4" spans="1:5" x14ac:dyDescent="0.25">
      <c r="B4" s="1" t="s">
        <v>187</v>
      </c>
    </row>
    <row r="6" spans="1:5" x14ac:dyDescent="0.25">
      <c r="B6" s="9" t="s">
        <v>6</v>
      </c>
      <c r="C6" s="9" t="s">
        <v>144</v>
      </c>
      <c r="D6" s="9" t="s">
        <v>145</v>
      </c>
      <c r="E6" s="9" t="s">
        <v>146</v>
      </c>
    </row>
    <row r="7" spans="1:5" x14ac:dyDescent="0.25">
      <c r="A7" t="s">
        <v>64</v>
      </c>
      <c r="B7" s="16">
        <v>28.057600000000001</v>
      </c>
      <c r="C7" s="16">
        <v>16.66667</v>
      </c>
      <c r="D7" s="16">
        <v>47.263680000000001</v>
      </c>
      <c r="E7" s="16">
        <v>54.040399999999998</v>
      </c>
    </row>
    <row r="8" spans="1:5" x14ac:dyDescent="0.25">
      <c r="A8" t="s">
        <v>65</v>
      </c>
      <c r="B8" s="16">
        <v>24.382200000000001</v>
      </c>
      <c r="C8" s="16">
        <v>32.462690000000002</v>
      </c>
      <c r="D8" s="16">
        <v>39.030610000000003</v>
      </c>
      <c r="E8" s="16">
        <v>43.43891</v>
      </c>
    </row>
    <row r="9" spans="1:5" x14ac:dyDescent="0.25">
      <c r="A9" t="s">
        <v>66</v>
      </c>
      <c r="B9" s="16">
        <v>13.52459</v>
      </c>
      <c r="C9" s="16">
        <v>56.13306</v>
      </c>
      <c r="D9" s="16">
        <v>27.912929999999999</v>
      </c>
      <c r="E9" s="16">
        <v>21.951219999999999</v>
      </c>
    </row>
    <row r="10" spans="1:5" x14ac:dyDescent="0.25">
      <c r="A10" t="s">
        <v>67</v>
      </c>
      <c r="B10" s="16">
        <v>27.32394</v>
      </c>
      <c r="C10" s="16">
        <v>30.562060899999999</v>
      </c>
      <c r="D10" s="16">
        <v>28.922720000000002</v>
      </c>
      <c r="E10" s="16">
        <v>50.707549999999998</v>
      </c>
    </row>
    <row r="12" spans="1:5" s="10" customFormat="1" x14ac:dyDescent="0.25"/>
    <row r="14" spans="1:5" x14ac:dyDescent="0.25">
      <c r="B14" t="s">
        <v>147</v>
      </c>
    </row>
    <row r="15" spans="1:5" x14ac:dyDescent="0.25">
      <c r="C15" s="13"/>
      <c r="D15" s="13"/>
    </row>
    <row r="16" spans="1:5" x14ac:dyDescent="0.25">
      <c r="C16" s="13"/>
      <c r="D16" s="13"/>
    </row>
    <row r="17" spans="2:5" x14ac:dyDescent="0.25">
      <c r="C17" s="14" t="s">
        <v>9</v>
      </c>
      <c r="D17" s="14" t="s">
        <v>110</v>
      </c>
      <c r="E17" s="1" t="s">
        <v>188</v>
      </c>
    </row>
    <row r="18" spans="2:5" x14ac:dyDescent="0.25">
      <c r="B18" t="s">
        <v>111</v>
      </c>
      <c r="C18" s="13">
        <v>160</v>
      </c>
      <c r="D18" s="13">
        <v>38</v>
      </c>
      <c r="E18">
        <f>D18/C18</f>
        <v>0.23749999999999999</v>
      </c>
    </row>
    <row r="19" spans="2:5" x14ac:dyDescent="0.25">
      <c r="B19" t="s">
        <v>112</v>
      </c>
      <c r="C19" s="13">
        <v>209</v>
      </c>
      <c r="D19" s="13">
        <v>43</v>
      </c>
      <c r="E19">
        <f>D19/C19</f>
        <v>0.20574162679425836</v>
      </c>
    </row>
    <row r="20" spans="2:5" x14ac:dyDescent="0.25">
      <c r="B20" s="1"/>
      <c r="C20" s="14"/>
      <c r="D20" s="14"/>
      <c r="E20" s="1"/>
    </row>
    <row r="23" spans="2:5" x14ac:dyDescent="0.25">
      <c r="B23" s="1" t="s">
        <v>78</v>
      </c>
      <c r="C23" s="14">
        <f>SUM(C17:C22)</f>
        <v>369</v>
      </c>
      <c r="D23" s="14">
        <f>SUM(D17:D22)</f>
        <v>81</v>
      </c>
      <c r="E23" s="1">
        <f>D23/C23*100</f>
        <v>21.951219512195124</v>
      </c>
    </row>
    <row r="28" spans="2:5" x14ac:dyDescent="0.25">
      <c r="C28" s="14" t="s">
        <v>9</v>
      </c>
      <c r="D28" s="14" t="s">
        <v>110</v>
      </c>
      <c r="E28" s="1" t="s">
        <v>188</v>
      </c>
    </row>
    <row r="29" spans="2:5" x14ac:dyDescent="0.25">
      <c r="B29" t="s">
        <v>115</v>
      </c>
      <c r="C29" s="13">
        <v>128</v>
      </c>
      <c r="D29" s="13">
        <v>68</v>
      </c>
      <c r="E29">
        <f>D29/C29</f>
        <v>0.53125</v>
      </c>
    </row>
    <row r="30" spans="2:5" x14ac:dyDescent="0.25">
      <c r="C30" s="13"/>
      <c r="D30" s="13"/>
    </row>
    <row r="31" spans="2:5" x14ac:dyDescent="0.25">
      <c r="B31" t="s">
        <v>116</v>
      </c>
      <c r="C31" s="13">
        <v>78</v>
      </c>
      <c r="D31" s="13">
        <v>25</v>
      </c>
      <c r="E31">
        <f>D31/C31</f>
        <v>0.32051282051282054</v>
      </c>
    </row>
    <row r="32" spans="2:5" x14ac:dyDescent="0.25">
      <c r="C32" s="13"/>
      <c r="D32" s="13"/>
    </row>
    <row r="33" spans="2:6" x14ac:dyDescent="0.25">
      <c r="B33" t="s">
        <v>116</v>
      </c>
      <c r="C33" s="13">
        <v>218</v>
      </c>
      <c r="D33" s="13">
        <v>122</v>
      </c>
      <c r="E33">
        <f>D33/C33</f>
        <v>0.55963302752293576</v>
      </c>
    </row>
    <row r="34" spans="2:6" x14ac:dyDescent="0.25">
      <c r="B34" s="1" t="s">
        <v>78</v>
      </c>
      <c r="C34" s="14">
        <f>SUM(C28:C33)</f>
        <v>424</v>
      </c>
      <c r="D34" s="14">
        <f>SUM(D28:D33)</f>
        <v>215</v>
      </c>
      <c r="E34" s="1">
        <f>D34/C34*100</f>
        <v>50.70754716981132</v>
      </c>
    </row>
    <row r="36" spans="2:6" x14ac:dyDescent="0.25">
      <c r="C36" s="14" t="s">
        <v>9</v>
      </c>
      <c r="D36" s="14" t="s">
        <v>110</v>
      </c>
      <c r="E36" s="1" t="s">
        <v>188</v>
      </c>
    </row>
    <row r="37" spans="2:6" x14ac:dyDescent="0.25">
      <c r="B37" t="s">
        <v>149</v>
      </c>
      <c r="C37">
        <v>29</v>
      </c>
      <c r="D37">
        <v>19</v>
      </c>
      <c r="E37">
        <f>D37/C37</f>
        <v>0.65517241379310343</v>
      </c>
    </row>
    <row r="38" spans="2:6" x14ac:dyDescent="0.25">
      <c r="C38">
        <v>98</v>
      </c>
      <c r="D38">
        <v>55</v>
      </c>
      <c r="E38">
        <f>D38/C38</f>
        <v>0.56122448979591832</v>
      </c>
    </row>
    <row r="39" spans="2:6" x14ac:dyDescent="0.25">
      <c r="C39">
        <v>71</v>
      </c>
      <c r="D39">
        <v>33</v>
      </c>
      <c r="E39">
        <f>D39/C39</f>
        <v>0.46478873239436619</v>
      </c>
    </row>
    <row r="40" spans="2:6" x14ac:dyDescent="0.25">
      <c r="C40" s="1">
        <f>SUM(C37:C39)</f>
        <v>198</v>
      </c>
      <c r="D40" s="1">
        <f>SUM(D37:D39)</f>
        <v>107</v>
      </c>
      <c r="E40" s="1">
        <f>D40/C40*100</f>
        <v>54.040404040404042</v>
      </c>
    </row>
    <row r="41" spans="2:6" x14ac:dyDescent="0.25">
      <c r="C41" s="1"/>
      <c r="D41" s="1"/>
      <c r="E41" s="1"/>
      <c r="F41" s="1"/>
    </row>
    <row r="42" spans="2:6" x14ac:dyDescent="0.25">
      <c r="C42" s="14" t="s">
        <v>9</v>
      </c>
      <c r="D42" s="14" t="s">
        <v>110</v>
      </c>
      <c r="E42" s="1" t="s">
        <v>188</v>
      </c>
    </row>
    <row r="43" spans="2:6" x14ac:dyDescent="0.25">
      <c r="B43" t="s">
        <v>150</v>
      </c>
      <c r="C43" s="1">
        <v>221</v>
      </c>
      <c r="D43" s="1">
        <v>96</v>
      </c>
      <c r="E43" s="1">
        <f>D43/C43*100</f>
        <v>43.438914027149323</v>
      </c>
    </row>
    <row r="44" spans="2:6" x14ac:dyDescent="0.25">
      <c r="D44" s="1"/>
      <c r="E44" s="1"/>
      <c r="F44" s="1"/>
    </row>
    <row r="45" spans="2:6" s="10" customFormat="1" x14ac:dyDescent="0.25">
      <c r="D45" s="17"/>
      <c r="E45" s="17"/>
      <c r="F45" s="17"/>
    </row>
    <row r="46" spans="2:6" x14ac:dyDescent="0.25">
      <c r="C46" s="14" t="s">
        <v>9</v>
      </c>
      <c r="D46" s="14" t="s">
        <v>110</v>
      </c>
      <c r="E46" s="1" t="s">
        <v>188</v>
      </c>
    </row>
    <row r="47" spans="2:6" x14ac:dyDescent="0.25">
      <c r="B47" t="s">
        <v>119</v>
      </c>
      <c r="C47" s="13">
        <v>233</v>
      </c>
      <c r="D47" s="13">
        <v>59</v>
      </c>
      <c r="E47">
        <f>D47/C47</f>
        <v>0.25321888412017168</v>
      </c>
    </row>
    <row r="48" spans="2:6" x14ac:dyDescent="0.25">
      <c r="C48" s="13"/>
      <c r="D48" s="13"/>
    </row>
    <row r="49" spans="2:5" x14ac:dyDescent="0.25">
      <c r="B49" t="s">
        <v>120</v>
      </c>
      <c r="C49" s="13">
        <v>304</v>
      </c>
      <c r="D49" s="13">
        <v>51</v>
      </c>
      <c r="E49">
        <f>D49/C49</f>
        <v>0.16776315789473684</v>
      </c>
    </row>
    <row r="50" spans="2:5" x14ac:dyDescent="0.25">
      <c r="B50" t="s">
        <v>121</v>
      </c>
      <c r="C50" s="13">
        <v>244</v>
      </c>
      <c r="D50" s="13">
        <v>108</v>
      </c>
      <c r="E50">
        <f>D50/C50</f>
        <v>0.44262295081967212</v>
      </c>
    </row>
    <row r="51" spans="2:5" x14ac:dyDescent="0.25">
      <c r="B51" s="1" t="s">
        <v>78</v>
      </c>
      <c r="C51" s="14">
        <f>SUM(C46:C50)</f>
        <v>781</v>
      </c>
      <c r="D51" s="14">
        <f>SUM(D46:D50)</f>
        <v>218</v>
      </c>
      <c r="E51" s="1">
        <f>D51/C51*100</f>
        <v>27.912932138284251</v>
      </c>
    </row>
    <row r="54" spans="2:5" x14ac:dyDescent="0.25">
      <c r="C54" s="14" t="s">
        <v>9</v>
      </c>
      <c r="D54" s="14" t="s">
        <v>110</v>
      </c>
      <c r="E54" s="1" t="s">
        <v>188</v>
      </c>
    </row>
    <row r="55" spans="2:5" x14ac:dyDescent="0.25">
      <c r="B55" t="s">
        <v>123</v>
      </c>
      <c r="C55" s="13">
        <v>315</v>
      </c>
      <c r="D55" s="13">
        <v>90</v>
      </c>
      <c r="E55">
        <f>D55/C55</f>
        <v>0.2857142857142857</v>
      </c>
    </row>
    <row r="56" spans="2:5" x14ac:dyDescent="0.25">
      <c r="B56" t="s">
        <v>124</v>
      </c>
      <c r="C56" s="13">
        <v>168</v>
      </c>
      <c r="D56" s="13">
        <v>66</v>
      </c>
      <c r="E56">
        <f>D56/C56</f>
        <v>0.39285714285714285</v>
      </c>
    </row>
    <row r="57" spans="2:5" x14ac:dyDescent="0.25">
      <c r="C57" s="13"/>
      <c r="D57" s="13"/>
    </row>
    <row r="58" spans="2:5" x14ac:dyDescent="0.25">
      <c r="B58" t="s">
        <v>125</v>
      </c>
      <c r="C58" s="13">
        <v>155</v>
      </c>
      <c r="D58" s="13">
        <v>35</v>
      </c>
      <c r="E58">
        <f>D58/C58</f>
        <v>0.22580645161290322</v>
      </c>
    </row>
    <row r="59" spans="2:5" x14ac:dyDescent="0.25">
      <c r="C59" s="13"/>
      <c r="D59" s="13"/>
    </row>
    <row r="60" spans="2:5" x14ac:dyDescent="0.25">
      <c r="B60" t="s">
        <v>125</v>
      </c>
      <c r="C60" s="13">
        <v>216</v>
      </c>
      <c r="D60" s="13">
        <v>56</v>
      </c>
      <c r="E60">
        <f>D60/C60</f>
        <v>0.25925925925925924</v>
      </c>
    </row>
    <row r="61" spans="2:5" x14ac:dyDescent="0.25">
      <c r="B61" s="1" t="s">
        <v>78</v>
      </c>
      <c r="C61" s="14">
        <f>SUM(C55:C60)</f>
        <v>854</v>
      </c>
      <c r="D61" s="14">
        <f>SUM(D55:D60)</f>
        <v>247</v>
      </c>
      <c r="E61" s="1">
        <f>D61/C61*100</f>
        <v>28.92271662763466</v>
      </c>
    </row>
    <row r="65" spans="2:5" x14ac:dyDescent="0.25">
      <c r="C65" s="14" t="s">
        <v>9</v>
      </c>
      <c r="D65" s="14" t="s">
        <v>110</v>
      </c>
      <c r="E65" s="1" t="s">
        <v>188</v>
      </c>
    </row>
    <row r="66" spans="2:5" x14ac:dyDescent="0.25">
      <c r="B66" t="s">
        <v>151</v>
      </c>
      <c r="C66">
        <v>201</v>
      </c>
      <c r="D66">
        <v>95</v>
      </c>
      <c r="E66" s="1">
        <f>D66/C66*100</f>
        <v>47.263681592039802</v>
      </c>
    </row>
    <row r="70" spans="2:5" x14ac:dyDescent="0.25">
      <c r="C70" s="14" t="s">
        <v>9</v>
      </c>
      <c r="D70" s="14" t="s">
        <v>110</v>
      </c>
      <c r="E70" s="1" t="s">
        <v>188</v>
      </c>
    </row>
    <row r="71" spans="2:5" x14ac:dyDescent="0.25">
      <c r="B71" t="s">
        <v>152</v>
      </c>
      <c r="C71">
        <v>65</v>
      </c>
      <c r="D71">
        <v>35</v>
      </c>
      <c r="E71">
        <f>D71/C71</f>
        <v>0.53846153846153844</v>
      </c>
    </row>
    <row r="72" spans="2:5" x14ac:dyDescent="0.25">
      <c r="C72">
        <v>327</v>
      </c>
      <c r="D72">
        <v>118</v>
      </c>
      <c r="E72">
        <f>D72/C72</f>
        <v>0.36085626911314983</v>
      </c>
    </row>
    <row r="73" spans="2:5" x14ac:dyDescent="0.25">
      <c r="B73" s="1" t="s">
        <v>78</v>
      </c>
      <c r="C73" s="1">
        <f>SUM(C71:C72)</f>
        <v>392</v>
      </c>
      <c r="D73" s="1">
        <f>SUM(D71:D72)</f>
        <v>153</v>
      </c>
      <c r="E73" s="1">
        <f>D73/C73*100</f>
        <v>39.030612244897959</v>
      </c>
    </row>
    <row r="75" spans="2:5" s="10" customFormat="1" x14ac:dyDescent="0.25"/>
    <row r="76" spans="2:5" x14ac:dyDescent="0.25">
      <c r="C76" s="14" t="s">
        <v>9</v>
      </c>
      <c r="D76" s="14" t="s">
        <v>110</v>
      </c>
      <c r="E76" s="1" t="s">
        <v>188</v>
      </c>
    </row>
    <row r="77" spans="2:5" x14ac:dyDescent="0.25">
      <c r="B77" t="s">
        <v>128</v>
      </c>
      <c r="C77" s="13">
        <v>269</v>
      </c>
      <c r="D77" s="13">
        <v>169</v>
      </c>
      <c r="E77">
        <f>D77/C77</f>
        <v>0.62825278810408924</v>
      </c>
    </row>
    <row r="78" spans="2:5" x14ac:dyDescent="0.25">
      <c r="B78" t="s">
        <v>129</v>
      </c>
      <c r="C78" s="13">
        <v>212</v>
      </c>
      <c r="D78" s="13">
        <v>101</v>
      </c>
      <c r="E78">
        <f>D78/C78</f>
        <v>0.47641509433962265</v>
      </c>
    </row>
    <row r="79" spans="2:5" x14ac:dyDescent="0.25">
      <c r="C79" s="13"/>
      <c r="D79" s="13"/>
    </row>
    <row r="81" spans="2:5" x14ac:dyDescent="0.25">
      <c r="B81" s="1" t="s">
        <v>78</v>
      </c>
      <c r="C81" s="14">
        <f>SUM(C75:C80)</f>
        <v>481</v>
      </c>
      <c r="D81" s="14">
        <f>SUM(D75:D80)</f>
        <v>270</v>
      </c>
      <c r="E81" s="1">
        <f>D81/C81*100</f>
        <v>56.133056133056137</v>
      </c>
    </row>
    <row r="83" spans="2:5" x14ac:dyDescent="0.25">
      <c r="C83" s="14" t="s">
        <v>9</v>
      </c>
      <c r="D83" s="14" t="s">
        <v>110</v>
      </c>
      <c r="E83" s="1" t="s">
        <v>188</v>
      </c>
    </row>
    <row r="84" spans="2:5" x14ac:dyDescent="0.25">
      <c r="B84" t="s">
        <v>132</v>
      </c>
      <c r="C84" s="15">
        <v>435</v>
      </c>
      <c r="D84">
        <v>135</v>
      </c>
    </row>
    <row r="85" spans="2:5" x14ac:dyDescent="0.25">
      <c r="B85" t="s">
        <v>133</v>
      </c>
      <c r="C85">
        <v>419</v>
      </c>
      <c r="D85">
        <v>126</v>
      </c>
    </row>
    <row r="87" spans="2:5" x14ac:dyDescent="0.25">
      <c r="B87" s="1" t="s">
        <v>78</v>
      </c>
      <c r="C87" s="14">
        <f>SUM(C83:C86)</f>
        <v>854</v>
      </c>
      <c r="D87" s="14">
        <f>SUM(D83:D86)</f>
        <v>261</v>
      </c>
      <c r="E87" s="1">
        <f>D87/C87*100</f>
        <v>30.562060889929743</v>
      </c>
    </row>
    <row r="89" spans="2:5" x14ac:dyDescent="0.25">
      <c r="C89" s="14" t="s">
        <v>9</v>
      </c>
      <c r="D89" s="14" t="s">
        <v>110</v>
      </c>
      <c r="E89" s="1" t="s">
        <v>188</v>
      </c>
    </row>
    <row r="90" spans="2:5" x14ac:dyDescent="0.25">
      <c r="B90" t="s">
        <v>153</v>
      </c>
      <c r="C90">
        <v>240</v>
      </c>
      <c r="D90">
        <v>38</v>
      </c>
      <c r="E90">
        <f>D90/C90</f>
        <v>0.15833333333333333</v>
      </c>
    </row>
    <row r="91" spans="2:5" x14ac:dyDescent="0.25">
      <c r="C91">
        <v>288</v>
      </c>
      <c r="D91">
        <v>50</v>
      </c>
      <c r="E91">
        <f>D91/C91</f>
        <v>0.1736111111111111</v>
      </c>
    </row>
    <row r="92" spans="2:5" x14ac:dyDescent="0.25">
      <c r="B92" s="1" t="s">
        <v>78</v>
      </c>
      <c r="C92" s="1">
        <f>SUM(C90:C91)</f>
        <v>528</v>
      </c>
      <c r="D92" s="1">
        <f>SUM(D90:D91)</f>
        <v>88</v>
      </c>
      <c r="E92" s="1">
        <f>D92/C92*100</f>
        <v>16.666666666666664</v>
      </c>
    </row>
    <row r="95" spans="2:5" x14ac:dyDescent="0.25">
      <c r="C95" s="14" t="s">
        <v>9</v>
      </c>
      <c r="D95" s="14" t="s">
        <v>110</v>
      </c>
      <c r="E95" s="1" t="s">
        <v>188</v>
      </c>
    </row>
    <row r="96" spans="2:5" x14ac:dyDescent="0.25">
      <c r="B96" t="s">
        <v>154</v>
      </c>
      <c r="C96">
        <v>228</v>
      </c>
      <c r="D96">
        <v>85</v>
      </c>
      <c r="E96" s="1">
        <f>D96/C96</f>
        <v>0.37280701754385964</v>
      </c>
    </row>
    <row r="97" spans="2:5" x14ac:dyDescent="0.25">
      <c r="B97" t="s">
        <v>155</v>
      </c>
      <c r="C97">
        <v>308</v>
      </c>
      <c r="D97">
        <v>89</v>
      </c>
      <c r="E97" s="1">
        <f>D97/C97</f>
        <v>0.28896103896103897</v>
      </c>
    </row>
    <row r="98" spans="2:5" x14ac:dyDescent="0.25">
      <c r="B98" s="1" t="s">
        <v>78</v>
      </c>
      <c r="C98" s="1">
        <f>SUM(C96:C97)</f>
        <v>536</v>
      </c>
      <c r="D98" s="1">
        <f>SUM(D96:D97)</f>
        <v>174</v>
      </c>
      <c r="E98" s="1">
        <f>D98/C98*100</f>
        <v>32.462686567164177</v>
      </c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s="10" customFormat="1" x14ac:dyDescent="0.25"/>
    <row r="102" spans="2:5" x14ac:dyDescent="0.25">
      <c r="C102" s="14" t="s">
        <v>9</v>
      </c>
      <c r="D102" s="14" t="s">
        <v>110</v>
      </c>
      <c r="E102" s="1" t="s">
        <v>188</v>
      </c>
    </row>
    <row r="103" spans="2:5" x14ac:dyDescent="0.25">
      <c r="B103" t="s">
        <v>134</v>
      </c>
      <c r="C103" s="13">
        <v>197</v>
      </c>
      <c r="D103" s="13">
        <v>44</v>
      </c>
      <c r="E103">
        <f>D103/C103</f>
        <v>0.2233502538071066</v>
      </c>
    </row>
    <row r="104" spans="2:5" x14ac:dyDescent="0.25">
      <c r="B104" t="s">
        <v>135</v>
      </c>
      <c r="C104" s="13">
        <v>281</v>
      </c>
      <c r="D104" s="13">
        <v>35</v>
      </c>
      <c r="E104">
        <f>D104/C104</f>
        <v>0.12455516014234876</v>
      </c>
    </row>
    <row r="105" spans="2:5" x14ac:dyDescent="0.25">
      <c r="B105" t="s">
        <v>136</v>
      </c>
      <c r="C105" s="13">
        <v>254</v>
      </c>
      <c r="D105" s="13">
        <v>20</v>
      </c>
      <c r="E105">
        <f>D105/C105</f>
        <v>7.874015748031496E-2</v>
      </c>
    </row>
    <row r="106" spans="2:5" x14ac:dyDescent="0.25">
      <c r="C106" s="13"/>
      <c r="D106" s="13"/>
    </row>
    <row r="107" spans="2:5" x14ac:dyDescent="0.25">
      <c r="B107" s="1" t="s">
        <v>78</v>
      </c>
      <c r="C107" s="14">
        <f>SUM(C103:C105)</f>
        <v>732</v>
      </c>
      <c r="D107" s="14">
        <f>SUM(D103:D105)</f>
        <v>99</v>
      </c>
      <c r="E107" s="1">
        <f>D107/C107*100</f>
        <v>13.524590163934427</v>
      </c>
    </row>
    <row r="112" spans="2:5" x14ac:dyDescent="0.25">
      <c r="C112" s="14" t="s">
        <v>9</v>
      </c>
      <c r="D112" s="14" t="s">
        <v>110</v>
      </c>
      <c r="E112" s="1" t="s">
        <v>188</v>
      </c>
    </row>
    <row r="113" spans="2:5" x14ac:dyDescent="0.25">
      <c r="B113" t="s">
        <v>139</v>
      </c>
      <c r="C113" s="13">
        <v>203</v>
      </c>
      <c r="D113" s="13">
        <v>74</v>
      </c>
      <c r="E113">
        <f>D113/C113</f>
        <v>0.3645320197044335</v>
      </c>
    </row>
    <row r="114" spans="2:5" x14ac:dyDescent="0.25">
      <c r="B114" t="s">
        <v>140</v>
      </c>
      <c r="C114" s="13">
        <v>227</v>
      </c>
      <c r="D114" s="13">
        <v>65</v>
      </c>
      <c r="E114">
        <f>D114/C114</f>
        <v>0.28634361233480177</v>
      </c>
    </row>
    <row r="115" spans="2:5" x14ac:dyDescent="0.25">
      <c r="B115" t="s">
        <v>141</v>
      </c>
      <c r="C115" s="13">
        <v>280</v>
      </c>
      <c r="D115" s="13">
        <v>55</v>
      </c>
      <c r="E115">
        <f>D115/C115</f>
        <v>0.19642857142857142</v>
      </c>
    </row>
    <row r="116" spans="2:5" x14ac:dyDescent="0.25">
      <c r="C116" s="13"/>
      <c r="D116" s="13"/>
    </row>
    <row r="117" spans="2:5" x14ac:dyDescent="0.25">
      <c r="B117" s="1" t="s">
        <v>78</v>
      </c>
      <c r="C117" s="14">
        <f>SUM(C113:C115)</f>
        <v>710</v>
      </c>
      <c r="D117" s="14">
        <f>SUM(D113:D116)</f>
        <v>194</v>
      </c>
      <c r="E117" s="1">
        <f>D117/C117*100</f>
        <v>27.323943661971832</v>
      </c>
    </row>
    <row r="120" spans="2:5" x14ac:dyDescent="0.25">
      <c r="C120" s="14" t="s">
        <v>9</v>
      </c>
      <c r="D120" s="14" t="s">
        <v>110</v>
      </c>
      <c r="E120" s="1" t="s">
        <v>188</v>
      </c>
    </row>
    <row r="121" spans="2:5" x14ac:dyDescent="0.25">
      <c r="B121" t="s">
        <v>156</v>
      </c>
      <c r="C121">
        <v>73</v>
      </c>
      <c r="D121">
        <v>22</v>
      </c>
      <c r="E121">
        <f>D121/C121</f>
        <v>0.30136986301369861</v>
      </c>
    </row>
    <row r="122" spans="2:5" x14ac:dyDescent="0.25">
      <c r="B122" t="s">
        <v>157</v>
      </c>
      <c r="C122">
        <v>170</v>
      </c>
      <c r="D122">
        <v>38</v>
      </c>
      <c r="E122">
        <f>D122/C122</f>
        <v>0.22352941176470589</v>
      </c>
    </row>
    <row r="123" spans="2:5" x14ac:dyDescent="0.25">
      <c r="C123">
        <v>313</v>
      </c>
      <c r="D123">
        <v>96</v>
      </c>
      <c r="E123">
        <f>D123/C123</f>
        <v>0.30670926517571884</v>
      </c>
    </row>
    <row r="124" spans="2:5" x14ac:dyDescent="0.25">
      <c r="B124" s="1" t="s">
        <v>78</v>
      </c>
      <c r="C124" s="1">
        <f>SUM(C121:C123)</f>
        <v>556</v>
      </c>
      <c r="D124" s="1">
        <f>SUM(D121:D123)</f>
        <v>156</v>
      </c>
      <c r="E124" s="1">
        <f>D124/C124*100</f>
        <v>28.057553956834528</v>
      </c>
    </row>
    <row r="126" spans="2:5" x14ac:dyDescent="0.25">
      <c r="C126" s="14" t="s">
        <v>9</v>
      </c>
      <c r="D126" s="14" t="s">
        <v>110</v>
      </c>
      <c r="E126" s="1" t="s">
        <v>188</v>
      </c>
    </row>
    <row r="127" spans="2:5" x14ac:dyDescent="0.25">
      <c r="B127" t="s">
        <v>158</v>
      </c>
      <c r="C127">
        <v>294</v>
      </c>
      <c r="D127">
        <v>61</v>
      </c>
      <c r="E127">
        <f>D127/C127</f>
        <v>0.20748299319727892</v>
      </c>
    </row>
    <row r="128" spans="2:5" x14ac:dyDescent="0.25">
      <c r="B128" t="s">
        <v>159</v>
      </c>
      <c r="C128">
        <v>313</v>
      </c>
      <c r="D128">
        <v>87</v>
      </c>
      <c r="E128">
        <f>D128/C128</f>
        <v>0.27795527156549521</v>
      </c>
    </row>
    <row r="129" spans="2:5" x14ac:dyDescent="0.25">
      <c r="B129" s="1" t="s">
        <v>78</v>
      </c>
      <c r="C129" s="1">
        <f>SUM(C127:C128)</f>
        <v>607</v>
      </c>
      <c r="D129" s="1">
        <f>SUM(D127:D128)</f>
        <v>148</v>
      </c>
      <c r="E129" s="1">
        <f>D129/C129*100</f>
        <v>24.382207578253706</v>
      </c>
    </row>
  </sheetData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6C5A-1210-4C5E-8A4A-59DB037737E2}">
  <dimension ref="A3:J199"/>
  <sheetViews>
    <sheetView workbookViewId="0">
      <selection activeCell="B6" sqref="B6:B9"/>
    </sheetView>
  </sheetViews>
  <sheetFormatPr baseColWidth="10" defaultRowHeight="15" x14ac:dyDescent="0.25"/>
  <sheetData>
    <row r="3" spans="2:10" x14ac:dyDescent="0.25">
      <c r="C3" s="1" t="s">
        <v>186</v>
      </c>
    </row>
    <row r="5" spans="2:10" x14ac:dyDescent="0.25">
      <c r="B5" s="5"/>
      <c r="C5" s="23" t="s">
        <v>160</v>
      </c>
      <c r="D5" s="23"/>
      <c r="E5" s="23"/>
      <c r="F5" s="23"/>
      <c r="G5" s="24" t="s">
        <v>161</v>
      </c>
      <c r="H5" s="24"/>
      <c r="I5" s="24"/>
      <c r="J5" s="24"/>
    </row>
    <row r="6" spans="2:10" x14ac:dyDescent="0.25">
      <c r="B6" s="7" t="s">
        <v>6</v>
      </c>
      <c r="C6" s="2">
        <v>2142.2291599999999</v>
      </c>
      <c r="D6" s="2">
        <v>1986.2895799999999</v>
      </c>
      <c r="E6" s="2">
        <v>3014.125</v>
      </c>
      <c r="F6" s="2">
        <v>3242.5920000000001</v>
      </c>
      <c r="G6" s="6">
        <v>2055.8852299999999</v>
      </c>
      <c r="H6" s="6">
        <v>1924.29627</v>
      </c>
      <c r="I6" s="6">
        <v>2092.4789999999998</v>
      </c>
      <c r="J6" s="6">
        <v>2157.357</v>
      </c>
    </row>
    <row r="7" spans="2:10" x14ac:dyDescent="0.25">
      <c r="B7" s="7" t="s">
        <v>144</v>
      </c>
      <c r="C7" s="2">
        <v>2535.7793200000001</v>
      </c>
      <c r="D7" s="2">
        <v>2050.6624900000002</v>
      </c>
      <c r="E7" s="2">
        <v>2858.096</v>
      </c>
      <c r="F7" s="2">
        <v>2801.7040000000002</v>
      </c>
      <c r="G7" s="6">
        <v>2581.78964</v>
      </c>
      <c r="H7" s="6">
        <v>3433.24937</v>
      </c>
      <c r="I7" s="6">
        <v>3342.8270000000002</v>
      </c>
      <c r="J7" s="6">
        <v>3058.152</v>
      </c>
    </row>
    <row r="8" spans="2:10" x14ac:dyDescent="0.25">
      <c r="B8" s="7" t="s">
        <v>162</v>
      </c>
      <c r="C8" s="2">
        <v>1879.73487</v>
      </c>
      <c r="D8" s="2">
        <v>1333.73092</v>
      </c>
      <c r="E8" s="2">
        <v>2285.6570000000002</v>
      </c>
      <c r="F8" s="2">
        <v>1983.933</v>
      </c>
      <c r="G8" s="6">
        <v>3192.2340199999999</v>
      </c>
      <c r="H8" s="6">
        <v>2579.1635700000002</v>
      </c>
      <c r="I8" s="6">
        <v>4260.8869999999997</v>
      </c>
      <c r="J8" s="6">
        <v>3151.5030000000002</v>
      </c>
    </row>
    <row r="9" spans="2:10" x14ac:dyDescent="0.25">
      <c r="B9" s="7" t="s">
        <v>163</v>
      </c>
      <c r="C9" s="2">
        <v>2186.95163</v>
      </c>
      <c r="D9" s="2">
        <v>1375.44442</v>
      </c>
      <c r="E9" s="2">
        <v>1667.7139999999999</v>
      </c>
      <c r="F9" s="2">
        <v>2342.0630000000001</v>
      </c>
      <c r="G9" s="6">
        <v>2851.05467</v>
      </c>
      <c r="H9" s="6">
        <v>2561.7227400000002</v>
      </c>
      <c r="I9" s="6">
        <v>3633.777</v>
      </c>
      <c r="J9" s="6">
        <v>3625.4110000000001</v>
      </c>
    </row>
    <row r="12" spans="2:10" s="10" customFormat="1" x14ac:dyDescent="0.25"/>
    <row r="15" spans="2:10" x14ac:dyDescent="0.25">
      <c r="C15" t="s">
        <v>164</v>
      </c>
    </row>
    <row r="17" spans="1:10" x14ac:dyDescent="0.25">
      <c r="B17" t="s">
        <v>165</v>
      </c>
      <c r="C17" t="s">
        <v>8</v>
      </c>
      <c r="D17" t="s">
        <v>166</v>
      </c>
      <c r="E17" t="s">
        <v>148</v>
      </c>
      <c r="G17" t="s">
        <v>165</v>
      </c>
      <c r="H17" t="s">
        <v>8</v>
      </c>
      <c r="I17" t="s">
        <v>166</v>
      </c>
      <c r="J17" t="s">
        <v>148</v>
      </c>
    </row>
    <row r="18" spans="1:10" x14ac:dyDescent="0.25">
      <c r="A18" t="s">
        <v>167</v>
      </c>
      <c r="B18" t="s">
        <v>18</v>
      </c>
      <c r="C18">
        <v>83596</v>
      </c>
      <c r="D18">
        <v>176</v>
      </c>
      <c r="E18">
        <f>D18/C18*1000000</f>
        <v>2105.3638930092352</v>
      </c>
      <c r="F18" s="18"/>
      <c r="G18" t="s">
        <v>19</v>
      </c>
      <c r="H18">
        <v>213691</v>
      </c>
      <c r="I18">
        <v>730</v>
      </c>
      <c r="J18">
        <f>I18/H18*1000000</f>
        <v>3416.147615014203</v>
      </c>
    </row>
    <row r="19" spans="1:10" x14ac:dyDescent="0.25">
      <c r="A19" t="s">
        <v>168</v>
      </c>
      <c r="B19" t="s">
        <v>18</v>
      </c>
      <c r="C19">
        <v>63710</v>
      </c>
      <c r="D19">
        <v>169</v>
      </c>
      <c r="E19">
        <f>D19/C19*1000000</f>
        <v>2652.6447967352065</v>
      </c>
      <c r="F19" s="18"/>
      <c r="G19" t="s">
        <v>19</v>
      </c>
      <c r="H19">
        <v>161163</v>
      </c>
      <c r="I19">
        <v>629</v>
      </c>
      <c r="J19">
        <f>I19/H19*1000000</f>
        <v>3902.8809342094651</v>
      </c>
    </row>
    <row r="20" spans="1:10" x14ac:dyDescent="0.25">
      <c r="F20" s="18"/>
    </row>
    <row r="21" spans="1:10" x14ac:dyDescent="0.25">
      <c r="B21" s="1" t="s">
        <v>169</v>
      </c>
      <c r="C21">
        <f>SUM(C18:C19)</f>
        <v>147306</v>
      </c>
      <c r="D21">
        <f>SUM(D18:D19)</f>
        <v>345</v>
      </c>
      <c r="E21" s="1">
        <f>D21/C21*1000000</f>
        <v>2342.0634597368739</v>
      </c>
      <c r="F21" s="18"/>
      <c r="G21" s="1" t="s">
        <v>169</v>
      </c>
      <c r="H21">
        <f>SUM(H18:H19)</f>
        <v>374854</v>
      </c>
      <c r="I21">
        <f>SUM(I18:I19)</f>
        <v>1359</v>
      </c>
      <c r="J21" s="1">
        <f>I21/H21*1000000</f>
        <v>3625.4114935414855</v>
      </c>
    </row>
    <row r="22" spans="1:10" x14ac:dyDescent="0.25">
      <c r="F22" s="19"/>
    </row>
    <row r="23" spans="1:10" x14ac:dyDescent="0.25">
      <c r="A23" t="s">
        <v>170</v>
      </c>
      <c r="B23" t="s">
        <v>18</v>
      </c>
      <c r="C23">
        <v>102126</v>
      </c>
      <c r="D23">
        <v>206</v>
      </c>
      <c r="E23">
        <f>D23/C23*1000000</f>
        <v>2017.1161114701445</v>
      </c>
      <c r="F23" s="18"/>
      <c r="G23" t="s">
        <v>19</v>
      </c>
      <c r="H23">
        <v>245215</v>
      </c>
      <c r="I23">
        <v>919</v>
      </c>
      <c r="J23">
        <f>I23/H23*1000000</f>
        <v>3747.7315824888365</v>
      </c>
    </row>
    <row r="24" spans="1:10" x14ac:dyDescent="0.25">
      <c r="A24" t="s">
        <v>171</v>
      </c>
      <c r="B24" t="s">
        <v>18</v>
      </c>
      <c r="C24">
        <v>114338</v>
      </c>
      <c r="D24">
        <v>155</v>
      </c>
      <c r="E24">
        <f>D24/C24*1000000</f>
        <v>1355.6297993667897</v>
      </c>
      <c r="F24" s="18"/>
      <c r="G24" t="s">
        <v>19</v>
      </c>
      <c r="H24">
        <v>360766</v>
      </c>
      <c r="I24">
        <v>1283</v>
      </c>
      <c r="J24">
        <f>I24/H24*1000000</f>
        <v>3556.3218263361846</v>
      </c>
    </row>
    <row r="25" spans="1:10" x14ac:dyDescent="0.25">
      <c r="F25" s="18"/>
    </row>
    <row r="26" spans="1:10" x14ac:dyDescent="0.25">
      <c r="B26" s="1" t="s">
        <v>169</v>
      </c>
      <c r="C26">
        <f>SUM(C23:C24)</f>
        <v>216464</v>
      </c>
      <c r="D26">
        <f>SUM(D23:D25)</f>
        <v>361</v>
      </c>
      <c r="E26" s="1">
        <f>D26/C26*1000000</f>
        <v>1667.7137999852168</v>
      </c>
      <c r="F26" s="18"/>
      <c r="G26" s="1" t="s">
        <v>169</v>
      </c>
      <c r="H26">
        <f>SUM(H23:H25)</f>
        <v>605981</v>
      </c>
      <c r="I26">
        <f>SUM(I23:I25)</f>
        <v>2202</v>
      </c>
      <c r="J26" s="1">
        <f>I26/H26*1000000</f>
        <v>3633.7772966479147</v>
      </c>
    </row>
    <row r="29" spans="1:10" x14ac:dyDescent="0.25">
      <c r="A29" t="s">
        <v>7</v>
      </c>
      <c r="C29" t="s">
        <v>8</v>
      </c>
      <c r="D29" t="s">
        <v>9</v>
      </c>
      <c r="E29" t="s">
        <v>185</v>
      </c>
    </row>
    <row r="30" spans="1:10" x14ac:dyDescent="0.25">
      <c r="A30" t="s">
        <v>113</v>
      </c>
      <c r="B30" t="s">
        <v>18</v>
      </c>
      <c r="C30">
        <v>120376</v>
      </c>
      <c r="D30">
        <v>257</v>
      </c>
    </row>
    <row r="31" spans="1:10" x14ac:dyDescent="0.25">
      <c r="B31" t="s">
        <v>19</v>
      </c>
      <c r="C31">
        <v>383641</v>
      </c>
      <c r="D31">
        <v>1250</v>
      </c>
    </row>
    <row r="32" spans="1:10" x14ac:dyDescent="0.25">
      <c r="A32" t="s">
        <v>114</v>
      </c>
      <c r="B32" t="s">
        <v>18</v>
      </c>
      <c r="C32">
        <v>108710</v>
      </c>
      <c r="D32">
        <v>244</v>
      </c>
    </row>
    <row r="33" spans="1:5" x14ac:dyDescent="0.25">
      <c r="B33" t="s">
        <v>19</v>
      </c>
      <c r="C33">
        <v>424481</v>
      </c>
      <c r="D33">
        <v>1054</v>
      </c>
    </row>
    <row r="34" spans="1:5" x14ac:dyDescent="0.25">
      <c r="A34" s="1" t="s">
        <v>21</v>
      </c>
      <c r="B34" s="1" t="s">
        <v>18</v>
      </c>
      <c r="C34" s="1">
        <f>SUM(C30,C32)</f>
        <v>229086</v>
      </c>
      <c r="D34" s="1">
        <f>SUM(D30,D32)</f>
        <v>501</v>
      </c>
      <c r="E34" s="1">
        <f>D34/C34*1000000</f>
        <v>2186.9516251538721</v>
      </c>
    </row>
    <row r="35" spans="1:5" x14ac:dyDescent="0.25">
      <c r="A35" s="1"/>
      <c r="B35" s="1" t="s">
        <v>19</v>
      </c>
      <c r="C35" s="1">
        <f>SUM(C31,C33)</f>
        <v>808122</v>
      </c>
      <c r="D35" s="1">
        <f>SUM(D31,D33)</f>
        <v>2304</v>
      </c>
      <c r="E35" s="1">
        <f>D35/C35*1000000</f>
        <v>2851.0546674883244</v>
      </c>
    </row>
    <row r="37" spans="1:5" x14ac:dyDescent="0.25">
      <c r="A37" t="s">
        <v>7</v>
      </c>
      <c r="C37" t="s">
        <v>8</v>
      </c>
      <c r="D37" t="s">
        <v>9</v>
      </c>
      <c r="E37" t="s">
        <v>185</v>
      </c>
    </row>
    <row r="38" spans="1:5" x14ac:dyDescent="0.25">
      <c r="A38" t="s">
        <v>117</v>
      </c>
      <c r="B38" t="s">
        <v>18</v>
      </c>
      <c r="C38">
        <v>119388</v>
      </c>
      <c r="D38">
        <v>137</v>
      </c>
    </row>
    <row r="39" spans="1:5" x14ac:dyDescent="0.25">
      <c r="B39" t="s">
        <v>19</v>
      </c>
      <c r="C39">
        <v>417162</v>
      </c>
      <c r="D39">
        <v>1014</v>
      </c>
    </row>
    <row r="40" spans="1:5" x14ac:dyDescent="0.25">
      <c r="A40" t="s">
        <v>118</v>
      </c>
      <c r="B40" t="s">
        <v>18</v>
      </c>
      <c r="C40">
        <v>111810</v>
      </c>
      <c r="D40">
        <v>181</v>
      </c>
    </row>
    <row r="41" spans="1:5" x14ac:dyDescent="0.25">
      <c r="B41" t="s">
        <v>19</v>
      </c>
      <c r="C41">
        <v>543910</v>
      </c>
      <c r="D41">
        <v>1448</v>
      </c>
    </row>
    <row r="42" spans="1:5" x14ac:dyDescent="0.25">
      <c r="A42" s="1" t="s">
        <v>21</v>
      </c>
      <c r="B42" s="1" t="s">
        <v>18</v>
      </c>
      <c r="C42" s="1">
        <f>SUM(C38,C40)</f>
        <v>231198</v>
      </c>
      <c r="D42" s="1">
        <f>SUM(D38,D40)</f>
        <v>318</v>
      </c>
      <c r="E42" s="1">
        <f>D42/C42*1000000</f>
        <v>1375.4444242597253</v>
      </c>
    </row>
    <row r="43" spans="1:5" x14ac:dyDescent="0.25">
      <c r="A43" s="1"/>
      <c r="B43" s="1" t="s">
        <v>19</v>
      </c>
      <c r="C43" s="1">
        <f>SUM(C39,C41)</f>
        <v>961072</v>
      </c>
      <c r="D43" s="1">
        <f>SUM(D39,D41)</f>
        <v>2462</v>
      </c>
      <c r="E43" s="1">
        <f>D43/C43*1000000</f>
        <v>2561.7227429370537</v>
      </c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s="20" customFormat="1" x14ac:dyDescent="0.25">
      <c r="A47" s="21"/>
      <c r="B47" s="21"/>
      <c r="C47" s="21"/>
      <c r="D47" s="21"/>
      <c r="E47" s="21"/>
    </row>
    <row r="48" spans="1:5" x14ac:dyDescent="0.25">
      <c r="A48" s="1"/>
      <c r="B48" s="1"/>
      <c r="C48" s="1"/>
      <c r="D48" s="1"/>
      <c r="E48" s="1"/>
    </row>
    <row r="49" spans="1:10" x14ac:dyDescent="0.25">
      <c r="A49" s="1"/>
      <c r="B49" s="1"/>
      <c r="C49" s="1"/>
      <c r="D49" s="1"/>
      <c r="E49" s="1"/>
    </row>
    <row r="50" spans="1:10" x14ac:dyDescent="0.25">
      <c r="E50" t="s">
        <v>9</v>
      </c>
      <c r="J50" t="s">
        <v>9</v>
      </c>
    </row>
    <row r="51" spans="1:10" x14ac:dyDescent="0.25">
      <c r="B51" t="s">
        <v>165</v>
      </c>
      <c r="C51" t="s">
        <v>8</v>
      </c>
      <c r="D51" t="s">
        <v>166</v>
      </c>
      <c r="E51" t="s">
        <v>148</v>
      </c>
      <c r="G51" t="s">
        <v>165</v>
      </c>
      <c r="H51" t="s">
        <v>8</v>
      </c>
      <c r="I51" t="s">
        <v>166</v>
      </c>
      <c r="J51" t="s">
        <v>148</v>
      </c>
    </row>
    <row r="52" spans="1:10" x14ac:dyDescent="0.25">
      <c r="A52" t="s">
        <v>172</v>
      </c>
      <c r="B52" t="s">
        <v>18</v>
      </c>
      <c r="C52">
        <v>67731</v>
      </c>
      <c r="D52">
        <v>139</v>
      </c>
      <c r="E52">
        <f>D52/C52*1000000</f>
        <v>2052.2360514387797</v>
      </c>
      <c r="G52" t="s">
        <v>19</v>
      </c>
      <c r="H52">
        <v>202573</v>
      </c>
      <c r="I52">
        <v>620</v>
      </c>
      <c r="J52">
        <f>I52/H52*1000000</f>
        <v>3060.625058620843</v>
      </c>
    </row>
    <row r="53" spans="1:10" x14ac:dyDescent="0.25">
      <c r="A53" t="s">
        <v>173</v>
      </c>
      <c r="B53" t="s">
        <v>18</v>
      </c>
      <c r="C53">
        <v>106166</v>
      </c>
      <c r="D53">
        <v>206</v>
      </c>
      <c r="E53">
        <f>D53/C53*1000000</f>
        <v>1940.3575532656405</v>
      </c>
      <c r="G53" t="s">
        <v>19</v>
      </c>
      <c r="H53">
        <v>403487</v>
      </c>
      <c r="I53">
        <v>1290</v>
      </c>
      <c r="J53">
        <f>I53/H53*1000000</f>
        <v>3197.1290277010162</v>
      </c>
    </row>
    <row r="56" spans="1:10" x14ac:dyDescent="0.25">
      <c r="B56" s="1" t="s">
        <v>169</v>
      </c>
      <c r="C56">
        <f>SUM(C52:C53)</f>
        <v>173897</v>
      </c>
      <c r="D56">
        <f>SUM(D52:D53)</f>
        <v>345</v>
      </c>
      <c r="E56" s="1">
        <f>D56/C56*1000000</f>
        <v>1983.9330178208938</v>
      </c>
      <c r="G56" s="1" t="s">
        <v>169</v>
      </c>
      <c r="H56">
        <f>SUM(H52:H53)</f>
        <v>606060</v>
      </c>
      <c r="I56">
        <f>SUM(I52:I53)</f>
        <v>1910</v>
      </c>
      <c r="J56" s="1">
        <f>I56/H56*1000000</f>
        <v>3151.5031515031515</v>
      </c>
    </row>
    <row r="58" spans="1:10" x14ac:dyDescent="0.25">
      <c r="A58" t="s">
        <v>174</v>
      </c>
      <c r="B58" t="s">
        <v>18</v>
      </c>
      <c r="C58">
        <v>75167</v>
      </c>
      <c r="D58">
        <v>153</v>
      </c>
      <c r="E58">
        <f>D58/C58*1000000</f>
        <v>2035.4676919392818</v>
      </c>
      <c r="G58" t="s">
        <v>19</v>
      </c>
      <c r="H58">
        <v>247101</v>
      </c>
      <c r="I58">
        <v>1044</v>
      </c>
      <c r="J58">
        <f>I58/H58*1000000</f>
        <v>4224.9930190488903</v>
      </c>
    </row>
    <row r="59" spans="1:10" x14ac:dyDescent="0.25">
      <c r="A59" t="s">
        <v>175</v>
      </c>
      <c r="B59" t="s">
        <v>18</v>
      </c>
      <c r="C59">
        <v>53567</v>
      </c>
      <c r="D59">
        <v>135</v>
      </c>
      <c r="E59">
        <f>D59/C59*1000000</f>
        <v>2520.2083372225438</v>
      </c>
      <c r="G59" t="s">
        <v>19</v>
      </c>
      <c r="H59">
        <v>144213</v>
      </c>
      <c r="I59">
        <v>530</v>
      </c>
      <c r="J59">
        <f>I59/H59*1000000</f>
        <v>3675.1194413818448</v>
      </c>
    </row>
    <row r="60" spans="1:10" x14ac:dyDescent="0.25">
      <c r="A60" t="s">
        <v>176</v>
      </c>
      <c r="B60" t="s">
        <v>18</v>
      </c>
      <c r="C60">
        <v>49333</v>
      </c>
      <c r="D60">
        <v>119</v>
      </c>
      <c r="E60">
        <f>D60/C60*1000000</f>
        <v>2412.1784606652745</v>
      </c>
      <c r="G60" t="s">
        <v>19</v>
      </c>
      <c r="H60">
        <v>178051</v>
      </c>
      <c r="I60">
        <v>852</v>
      </c>
      <c r="J60">
        <f>I60/H60*1000000</f>
        <v>4785.14582900405</v>
      </c>
    </row>
    <row r="61" spans="1:10" x14ac:dyDescent="0.25">
      <c r="B61" s="1" t="s">
        <v>169</v>
      </c>
      <c r="C61">
        <f>SUM(C58:C60)</f>
        <v>178067</v>
      </c>
      <c r="D61">
        <f>SUM(D58:D60)</f>
        <v>407</v>
      </c>
      <c r="E61" s="1">
        <f>D61/C61*1000000</f>
        <v>2285.6565225448844</v>
      </c>
      <c r="F61" s="1"/>
      <c r="G61" s="1" t="s">
        <v>169</v>
      </c>
      <c r="H61">
        <f>SUM(H58:H60)</f>
        <v>569365</v>
      </c>
      <c r="I61">
        <f>SUM(I58:I60)</f>
        <v>2426</v>
      </c>
      <c r="J61" s="1">
        <f>I61/H61*1000000</f>
        <v>4260.8871286433132</v>
      </c>
    </row>
    <row r="65" spans="1:5" x14ac:dyDescent="0.25">
      <c r="A65" t="s">
        <v>7</v>
      </c>
      <c r="C65" t="s">
        <v>8</v>
      </c>
      <c r="D65" t="s">
        <v>9</v>
      </c>
      <c r="E65" t="s">
        <v>185</v>
      </c>
    </row>
    <row r="66" spans="1:5" x14ac:dyDescent="0.25">
      <c r="A66" t="s">
        <v>122</v>
      </c>
      <c r="B66" t="s">
        <v>18</v>
      </c>
      <c r="C66">
        <v>111546</v>
      </c>
      <c r="D66">
        <v>198</v>
      </c>
    </row>
    <row r="67" spans="1:5" x14ac:dyDescent="0.25">
      <c r="B67" t="s">
        <v>19</v>
      </c>
      <c r="C67">
        <v>395369</v>
      </c>
      <c r="D67">
        <v>1302</v>
      </c>
    </row>
    <row r="68" spans="1:5" x14ac:dyDescent="0.25">
      <c r="A68" t="s">
        <v>122</v>
      </c>
      <c r="B68" t="s">
        <v>18</v>
      </c>
      <c r="C68">
        <v>152321</v>
      </c>
      <c r="D68">
        <v>298</v>
      </c>
    </row>
    <row r="69" spans="1:5" x14ac:dyDescent="0.25">
      <c r="B69" t="s">
        <v>19</v>
      </c>
      <c r="C69">
        <v>407517</v>
      </c>
      <c r="D69">
        <v>1261</v>
      </c>
    </row>
    <row r="70" spans="1:5" x14ac:dyDescent="0.25">
      <c r="A70" s="1" t="s">
        <v>21</v>
      </c>
      <c r="B70" s="1" t="s">
        <v>18</v>
      </c>
      <c r="C70" s="1">
        <f>SUM(C66,C68)</f>
        <v>263867</v>
      </c>
      <c r="D70" s="1">
        <f>SUM(D66,D68)</f>
        <v>496</v>
      </c>
      <c r="E70" s="1">
        <f>D70/C70*1000000</f>
        <v>1879.7348664289207</v>
      </c>
    </row>
    <row r="71" spans="1:5" x14ac:dyDescent="0.25">
      <c r="A71" s="1"/>
      <c r="B71" s="1" t="s">
        <v>19</v>
      </c>
      <c r="C71" s="1">
        <f>SUM(C67,C69)</f>
        <v>802886</v>
      </c>
      <c r="D71" s="1">
        <f>SUM(D67,D69)</f>
        <v>2563</v>
      </c>
      <c r="E71" s="1">
        <f>D71/C71*1000000</f>
        <v>3192.2340157880444</v>
      </c>
    </row>
    <row r="73" spans="1:5" x14ac:dyDescent="0.25">
      <c r="A73" t="s">
        <v>7</v>
      </c>
      <c r="C73" t="s">
        <v>8</v>
      </c>
      <c r="D73" t="s">
        <v>9</v>
      </c>
      <c r="E73" t="s">
        <v>185</v>
      </c>
    </row>
    <row r="74" spans="1:5" x14ac:dyDescent="0.25">
      <c r="A74" t="s">
        <v>126</v>
      </c>
      <c r="B74" t="s">
        <v>18</v>
      </c>
      <c r="C74">
        <v>102100</v>
      </c>
      <c r="D74">
        <v>178</v>
      </c>
    </row>
    <row r="75" spans="1:5" x14ac:dyDescent="0.25">
      <c r="B75" t="s">
        <v>19</v>
      </c>
      <c r="C75">
        <v>327099</v>
      </c>
      <c r="D75">
        <v>930</v>
      </c>
    </row>
    <row r="76" spans="1:5" x14ac:dyDescent="0.25">
      <c r="A76" t="s">
        <v>127</v>
      </c>
      <c r="B76" t="s">
        <v>18</v>
      </c>
      <c r="C76">
        <v>82345</v>
      </c>
      <c r="D76">
        <v>68</v>
      </c>
    </row>
    <row r="77" spans="1:5" x14ac:dyDescent="0.25">
      <c r="B77" t="s">
        <v>19</v>
      </c>
      <c r="C77">
        <v>245955</v>
      </c>
      <c r="D77">
        <v>548</v>
      </c>
    </row>
    <row r="78" spans="1:5" x14ac:dyDescent="0.25">
      <c r="A78" s="1" t="s">
        <v>21</v>
      </c>
      <c r="B78" s="1" t="s">
        <v>18</v>
      </c>
      <c r="C78" s="1">
        <f>SUM(C74,C76)</f>
        <v>184445</v>
      </c>
      <c r="D78" s="1">
        <f>SUM(D74,D76)</f>
        <v>246</v>
      </c>
      <c r="E78" s="1">
        <f>D78/C78*1000000</f>
        <v>1333.7309224972214</v>
      </c>
    </row>
    <row r="79" spans="1:5" x14ac:dyDescent="0.25">
      <c r="A79" s="1"/>
      <c r="B79" s="1" t="s">
        <v>19</v>
      </c>
      <c r="C79" s="1">
        <f>SUM(C75,C77)</f>
        <v>573054</v>
      </c>
      <c r="D79" s="1">
        <f>SUM(D75,D77)</f>
        <v>1478</v>
      </c>
      <c r="E79" s="1">
        <f>D79/C79*1000000</f>
        <v>2579.163569227333</v>
      </c>
    </row>
    <row r="82" spans="1:10" s="20" customFormat="1" x14ac:dyDescent="0.25"/>
    <row r="84" spans="1:10" x14ac:dyDescent="0.25">
      <c r="E84" t="s">
        <v>9</v>
      </c>
      <c r="J84" t="s">
        <v>9</v>
      </c>
    </row>
    <row r="85" spans="1:10" x14ac:dyDescent="0.25">
      <c r="B85" t="s">
        <v>165</v>
      </c>
      <c r="C85" t="s">
        <v>8</v>
      </c>
      <c r="D85" t="s">
        <v>166</v>
      </c>
      <c r="E85" t="s">
        <v>148</v>
      </c>
      <c r="G85" t="s">
        <v>165</v>
      </c>
      <c r="H85" t="s">
        <v>8</v>
      </c>
      <c r="I85" t="s">
        <v>166</v>
      </c>
      <c r="J85" t="s">
        <v>148</v>
      </c>
    </row>
    <row r="86" spans="1:10" x14ac:dyDescent="0.25">
      <c r="A86" t="s">
        <v>177</v>
      </c>
      <c r="B86" t="s">
        <v>18</v>
      </c>
      <c r="C86">
        <v>84633</v>
      </c>
      <c r="D86">
        <v>257</v>
      </c>
      <c r="E86">
        <f>D86/C86*1000000</f>
        <v>3036.6405539210473</v>
      </c>
      <c r="G86" t="s">
        <v>19</v>
      </c>
      <c r="H86">
        <v>286547</v>
      </c>
      <c r="I86">
        <v>880</v>
      </c>
      <c r="J86">
        <f>I86/H86*1000000</f>
        <v>3071.0494264466211</v>
      </c>
    </row>
    <row r="87" spans="1:10" x14ac:dyDescent="0.25">
      <c r="A87" t="s">
        <v>178</v>
      </c>
      <c r="B87" t="s">
        <v>18</v>
      </c>
      <c r="C87">
        <v>93116</v>
      </c>
      <c r="D87">
        <v>241</v>
      </c>
      <c r="E87">
        <f>D87/C87*1000000</f>
        <v>2588.1695949138707</v>
      </c>
      <c r="G87" t="s">
        <v>19</v>
      </c>
      <c r="H87">
        <v>281770</v>
      </c>
      <c r="I87">
        <v>858</v>
      </c>
      <c r="J87">
        <f>I87/H87*1000000</f>
        <v>3045.0367320864534</v>
      </c>
    </row>
    <row r="88" spans="1:10" x14ac:dyDescent="0.25">
      <c r="B88" s="1" t="s">
        <v>169</v>
      </c>
      <c r="C88">
        <f>SUM(C86:C87)</f>
        <v>177749</v>
      </c>
      <c r="D88">
        <f>SUM(D86:D87)</f>
        <v>498</v>
      </c>
      <c r="E88" s="1">
        <f>D88/C88*1000000</f>
        <v>2801.703525758232</v>
      </c>
      <c r="F88" s="1"/>
      <c r="G88" s="1" t="s">
        <v>169</v>
      </c>
      <c r="H88">
        <f>SUM(H86:H87)</f>
        <v>568317</v>
      </c>
      <c r="I88">
        <f>SUM(I86:I87)</f>
        <v>1738</v>
      </c>
      <c r="J88" s="1">
        <f>I88/H88*1000000</f>
        <v>3058.15240437995</v>
      </c>
    </row>
    <row r="90" spans="1:10" x14ac:dyDescent="0.25">
      <c r="A90" t="s">
        <v>179</v>
      </c>
      <c r="B90" t="s">
        <v>18</v>
      </c>
      <c r="C90">
        <v>90032</v>
      </c>
      <c r="D90">
        <v>248</v>
      </c>
      <c r="E90">
        <f>D90/C90*1000000</f>
        <v>2754.5761507019724</v>
      </c>
      <c r="G90" t="s">
        <v>19</v>
      </c>
      <c r="H90">
        <v>316250</v>
      </c>
      <c r="I90">
        <v>1095</v>
      </c>
      <c r="J90">
        <f>I90/H90*1000000</f>
        <v>3462.4505928853755</v>
      </c>
    </row>
    <row r="91" spans="1:10" x14ac:dyDescent="0.25">
      <c r="A91" t="s">
        <v>180</v>
      </c>
      <c r="B91" t="s">
        <v>18</v>
      </c>
      <c r="C91">
        <v>104853</v>
      </c>
      <c r="D91">
        <v>309</v>
      </c>
      <c r="E91">
        <f>D91/C91*1000000</f>
        <v>2946.9829189436641</v>
      </c>
      <c r="G91" t="s">
        <v>19</v>
      </c>
      <c r="H91">
        <v>290123</v>
      </c>
      <c r="I91">
        <v>932</v>
      </c>
      <c r="J91">
        <f>I91/H91*1000000</f>
        <v>3212.4305897843328</v>
      </c>
    </row>
    <row r="92" spans="1:10" x14ac:dyDescent="0.25">
      <c r="B92" s="1" t="s">
        <v>169</v>
      </c>
      <c r="C92">
        <f>SUM(C90:C91)</f>
        <v>194885</v>
      </c>
      <c r="D92">
        <f>SUM(D90:D91)</f>
        <v>557</v>
      </c>
      <c r="E92" s="1">
        <f>D92/C92*1000000</f>
        <v>2858.0958000872311</v>
      </c>
      <c r="F92" s="1"/>
      <c r="G92" s="1" t="s">
        <v>169</v>
      </c>
      <c r="H92">
        <f>SUM(H90:H91)</f>
        <v>606373</v>
      </c>
      <c r="I92">
        <f>SUM(I90:I91)</f>
        <v>2027</v>
      </c>
      <c r="J92" s="1">
        <f>I92/H92*1000000</f>
        <v>3342.8269398538523</v>
      </c>
    </row>
    <row r="95" spans="1:10" x14ac:dyDescent="0.25">
      <c r="A95" t="s">
        <v>7</v>
      </c>
      <c r="C95" t="s">
        <v>8</v>
      </c>
      <c r="D95" t="s">
        <v>9</v>
      </c>
      <c r="E95" t="s">
        <v>185</v>
      </c>
    </row>
    <row r="96" spans="1:10" x14ac:dyDescent="0.25">
      <c r="A96" t="s">
        <v>132</v>
      </c>
      <c r="B96" t="s">
        <v>18</v>
      </c>
      <c r="C96">
        <v>149683</v>
      </c>
      <c r="D96">
        <v>405</v>
      </c>
      <c r="E96">
        <f t="shared" ref="E96:E101" si="0">D96/C96*1000000</f>
        <v>2705.718084217981</v>
      </c>
    </row>
    <row r="97" spans="1:10" x14ac:dyDescent="0.25">
      <c r="B97" t="s">
        <v>19</v>
      </c>
      <c r="C97">
        <v>390970</v>
      </c>
      <c r="D97">
        <v>1080</v>
      </c>
      <c r="E97">
        <f t="shared" si="0"/>
        <v>2762.3602833977029</v>
      </c>
    </row>
    <row r="98" spans="1:10" x14ac:dyDescent="0.25">
      <c r="A98" t="s">
        <v>133</v>
      </c>
      <c r="B98" t="s">
        <v>18</v>
      </c>
      <c r="C98">
        <v>116113</v>
      </c>
      <c r="D98">
        <v>269</v>
      </c>
      <c r="E98">
        <f t="shared" si="0"/>
        <v>2316.7087233987581</v>
      </c>
    </row>
    <row r="99" spans="1:10" x14ac:dyDescent="0.25">
      <c r="B99" t="s">
        <v>19</v>
      </c>
      <c r="C99">
        <v>392595</v>
      </c>
      <c r="D99">
        <v>943</v>
      </c>
      <c r="E99">
        <f t="shared" si="0"/>
        <v>2401.9664030362078</v>
      </c>
    </row>
    <row r="100" spans="1:10" x14ac:dyDescent="0.25">
      <c r="A100" s="1" t="s">
        <v>21</v>
      </c>
      <c r="B100" s="1" t="s">
        <v>18</v>
      </c>
      <c r="C100" s="1">
        <f>SUM(C96,C98)</f>
        <v>265796</v>
      </c>
      <c r="D100" s="1">
        <f>SUM(D96,D98)</f>
        <v>674</v>
      </c>
      <c r="E100" s="1">
        <f t="shared" si="0"/>
        <v>2535.7793194780961</v>
      </c>
    </row>
    <row r="101" spans="1:10" x14ac:dyDescent="0.25">
      <c r="A101" s="1"/>
      <c r="B101" s="1" t="s">
        <v>19</v>
      </c>
      <c r="C101" s="1">
        <f>SUM(C97,C99)</f>
        <v>783565</v>
      </c>
      <c r="D101" s="1">
        <f>SUM(D97,D99)</f>
        <v>2023</v>
      </c>
      <c r="E101" s="1">
        <f t="shared" si="0"/>
        <v>2581.7896409359787</v>
      </c>
    </row>
    <row r="103" spans="1:10" x14ac:dyDescent="0.25">
      <c r="A103" t="s">
        <v>7</v>
      </c>
      <c r="C103" t="s">
        <v>8</v>
      </c>
      <c r="D103" t="s">
        <v>9</v>
      </c>
      <c r="E103" t="s">
        <v>185</v>
      </c>
    </row>
    <row r="104" spans="1:10" x14ac:dyDescent="0.25">
      <c r="A104" t="s">
        <v>130</v>
      </c>
      <c r="B104" t="s">
        <v>18</v>
      </c>
      <c r="C104">
        <v>50732</v>
      </c>
      <c r="D104">
        <v>102</v>
      </c>
      <c r="E104">
        <f t="shared" ref="E104:E109" si="1">D104/C104*1000000</f>
        <v>2010.5653236615942</v>
      </c>
    </row>
    <row r="105" spans="1:10" x14ac:dyDescent="0.25">
      <c r="B105" t="s">
        <v>19</v>
      </c>
      <c r="C105">
        <v>168923</v>
      </c>
      <c r="D105">
        <v>470</v>
      </c>
      <c r="E105">
        <f t="shared" si="1"/>
        <v>2782.3327788400634</v>
      </c>
    </row>
    <row r="106" spans="1:10" x14ac:dyDescent="0.25">
      <c r="A106" t="s">
        <v>131</v>
      </c>
      <c r="B106" t="s">
        <v>18</v>
      </c>
      <c r="C106">
        <v>75081</v>
      </c>
      <c r="D106">
        <v>156</v>
      </c>
      <c r="E106">
        <f t="shared" si="1"/>
        <v>2077.7560234946259</v>
      </c>
    </row>
    <row r="107" spans="1:10" x14ac:dyDescent="0.25">
      <c r="B107" t="s">
        <v>19</v>
      </c>
      <c r="C107">
        <v>228077</v>
      </c>
      <c r="D107">
        <v>893</v>
      </c>
      <c r="E107">
        <f t="shared" si="1"/>
        <v>3915.3443793104957</v>
      </c>
    </row>
    <row r="108" spans="1:10" x14ac:dyDescent="0.25">
      <c r="A108" s="1" t="s">
        <v>21</v>
      </c>
      <c r="B108" s="1" t="s">
        <v>18</v>
      </c>
      <c r="C108" s="1">
        <f>SUM(C104,C106)</f>
        <v>125813</v>
      </c>
      <c r="D108" s="1">
        <f>SUM(D104,D106)</f>
        <v>258</v>
      </c>
      <c r="E108" s="1">
        <f t="shared" si="1"/>
        <v>2050.6624911575113</v>
      </c>
    </row>
    <row r="109" spans="1:10" x14ac:dyDescent="0.25">
      <c r="A109" s="1"/>
      <c r="B109" s="1" t="s">
        <v>19</v>
      </c>
      <c r="C109" s="1">
        <f>SUM(C105,C107)</f>
        <v>397000</v>
      </c>
      <c r="D109" s="1">
        <f>SUM(D105,D107)</f>
        <v>1363</v>
      </c>
      <c r="E109" s="1">
        <f t="shared" si="1"/>
        <v>3433.2493702770785</v>
      </c>
    </row>
    <row r="111" spans="1:10" s="20" customFormat="1" x14ac:dyDescent="0.25"/>
    <row r="112" spans="1:10" x14ac:dyDescent="0.25">
      <c r="E112" t="s">
        <v>9</v>
      </c>
      <c r="J112" t="s">
        <v>9</v>
      </c>
    </row>
    <row r="113" spans="1:10" x14ac:dyDescent="0.25">
      <c r="B113" t="s">
        <v>165</v>
      </c>
      <c r="C113" t="s">
        <v>8</v>
      </c>
      <c r="D113" t="s">
        <v>166</v>
      </c>
      <c r="E113" t="s">
        <v>148</v>
      </c>
      <c r="G113" t="s">
        <v>165</v>
      </c>
      <c r="H113" t="s">
        <v>8</v>
      </c>
      <c r="I113" t="s">
        <v>166</v>
      </c>
      <c r="J113" t="s">
        <v>148</v>
      </c>
    </row>
    <row r="114" spans="1:10" x14ac:dyDescent="0.25">
      <c r="A114" t="s">
        <v>181</v>
      </c>
      <c r="B114" t="s">
        <v>18</v>
      </c>
      <c r="C114">
        <v>86367</v>
      </c>
      <c r="D114">
        <v>240</v>
      </c>
      <c r="E114">
        <f>D114/C114*1000000</f>
        <v>2778.8391399492862</v>
      </c>
      <c r="G114" t="s">
        <v>19</v>
      </c>
      <c r="H114">
        <v>276634</v>
      </c>
      <c r="I114">
        <v>461</v>
      </c>
      <c r="J114">
        <f>I114/H114*1000000</f>
        <v>1666.4618232032217</v>
      </c>
    </row>
    <row r="115" spans="1:10" x14ac:dyDescent="0.25">
      <c r="A115" t="s">
        <v>182</v>
      </c>
      <c r="B115" t="s">
        <v>18</v>
      </c>
      <c r="C115">
        <v>69681</v>
      </c>
      <c r="D115">
        <v>266</v>
      </c>
      <c r="E115">
        <f>D115/C115*1000000</f>
        <v>3817.3964208320776</v>
      </c>
      <c r="G115" t="s">
        <v>19</v>
      </c>
      <c r="H115">
        <v>260134</v>
      </c>
      <c r="I115">
        <v>697</v>
      </c>
      <c r="J115">
        <f>I115/H115*1000000</f>
        <v>2679.3883152529079</v>
      </c>
    </row>
    <row r="116" spans="1:10" x14ac:dyDescent="0.25">
      <c r="B116" s="1" t="s">
        <v>169</v>
      </c>
      <c r="C116">
        <f>SUM(C114:C115)</f>
        <v>156048</v>
      </c>
      <c r="D116">
        <f>SUM(D114:D115)</f>
        <v>506</v>
      </c>
      <c r="E116" s="1">
        <f>D116/C116*1000000</f>
        <v>3242.592022967292</v>
      </c>
      <c r="F116" s="1"/>
      <c r="G116" s="1" t="s">
        <v>169</v>
      </c>
      <c r="H116">
        <f>SUM(H114:H115)</f>
        <v>536768</v>
      </c>
      <c r="I116">
        <f>SUM(I114:I115)</f>
        <v>1158</v>
      </c>
      <c r="J116" s="1">
        <f>I116/H116*1000000</f>
        <v>2157.356623345654</v>
      </c>
    </row>
    <row r="118" spans="1:10" x14ac:dyDescent="0.25">
      <c r="A118" t="s">
        <v>183</v>
      </c>
      <c r="B118" t="s">
        <v>18</v>
      </c>
      <c r="C118">
        <v>76066</v>
      </c>
      <c r="D118">
        <v>225</v>
      </c>
      <c r="E118">
        <f>D118/C118*1000000</f>
        <v>2957.9575631688267</v>
      </c>
      <c r="G118" t="s">
        <v>19</v>
      </c>
      <c r="H118">
        <v>231679</v>
      </c>
      <c r="I118">
        <v>430</v>
      </c>
      <c r="J118">
        <f>I118/H118*1000000</f>
        <v>1856.0162984128901</v>
      </c>
    </row>
    <row r="119" spans="1:10" x14ac:dyDescent="0.25">
      <c r="A119" t="s">
        <v>184</v>
      </c>
      <c r="B119" t="s">
        <v>18</v>
      </c>
      <c r="C119">
        <v>92142</v>
      </c>
      <c r="D119">
        <v>282</v>
      </c>
      <c r="E119">
        <f>D119/C119*1000000</f>
        <v>3060.4935859868465</v>
      </c>
      <c r="G119" t="s">
        <v>19</v>
      </c>
      <c r="H119">
        <v>343715</v>
      </c>
      <c r="I119">
        <v>774</v>
      </c>
      <c r="J119">
        <f>I119/H119*1000000</f>
        <v>2251.8656445019856</v>
      </c>
    </row>
    <row r="120" spans="1:10" x14ac:dyDescent="0.25">
      <c r="B120" s="1" t="s">
        <v>169</v>
      </c>
      <c r="C120">
        <f>SUM(C118:C119)</f>
        <v>168208</v>
      </c>
      <c r="D120">
        <f>SUM(D118:D119)</f>
        <v>507</v>
      </c>
      <c r="E120" s="1">
        <f>D120/C120*1000000</f>
        <v>3014.1253685912679</v>
      </c>
      <c r="F120" s="1"/>
      <c r="G120" s="1" t="s">
        <v>169</v>
      </c>
      <c r="H120">
        <f>SUM(H118:H119)</f>
        <v>575394</v>
      </c>
      <c r="I120">
        <f>SUM(I118:I119)</f>
        <v>1204</v>
      </c>
      <c r="J120" s="1">
        <f>I120/H120*1000000</f>
        <v>2092.4792403118558</v>
      </c>
    </row>
    <row r="123" spans="1:10" x14ac:dyDescent="0.25">
      <c r="A123" t="s">
        <v>7</v>
      </c>
      <c r="C123" t="s">
        <v>8</v>
      </c>
      <c r="D123" t="s">
        <v>9</v>
      </c>
      <c r="E123" t="s">
        <v>185</v>
      </c>
    </row>
    <row r="124" spans="1:10" x14ac:dyDescent="0.25">
      <c r="A124" t="s">
        <v>137</v>
      </c>
      <c r="B124" t="s">
        <v>18</v>
      </c>
      <c r="C124">
        <v>83528</v>
      </c>
      <c r="D124">
        <v>165</v>
      </c>
    </row>
    <row r="125" spans="1:10" x14ac:dyDescent="0.25">
      <c r="B125" t="s">
        <v>19</v>
      </c>
      <c r="C125">
        <v>240742</v>
      </c>
      <c r="D125">
        <v>434</v>
      </c>
    </row>
    <row r="126" spans="1:10" x14ac:dyDescent="0.25">
      <c r="A126" t="s">
        <v>138</v>
      </c>
      <c r="B126" t="s">
        <v>18</v>
      </c>
      <c r="C126">
        <v>77986</v>
      </c>
      <c r="D126">
        <v>181</v>
      </c>
    </row>
    <row r="127" spans="1:10" x14ac:dyDescent="0.25">
      <c r="B127" t="s">
        <v>19</v>
      </c>
      <c r="C127">
        <v>298685</v>
      </c>
      <c r="D127">
        <v>675</v>
      </c>
    </row>
    <row r="128" spans="1:10" x14ac:dyDescent="0.25">
      <c r="A128" s="1" t="s">
        <v>21</v>
      </c>
      <c r="B128" s="1" t="s">
        <v>18</v>
      </c>
      <c r="C128" s="1">
        <f>SUM(C124,C126)</f>
        <v>161514</v>
      </c>
      <c r="D128" s="1">
        <f>SUM(D124,D126)</f>
        <v>346</v>
      </c>
      <c r="E128" s="1">
        <f>D128/C128*1000000</f>
        <v>2142.2291566056192</v>
      </c>
    </row>
    <row r="129" spans="1:5" x14ac:dyDescent="0.25">
      <c r="A129" s="1"/>
      <c r="B129" s="1" t="s">
        <v>19</v>
      </c>
      <c r="C129" s="1">
        <f>SUM(C125,C127)</f>
        <v>539427</v>
      </c>
      <c r="D129" s="1">
        <f>SUM(D125,D127)</f>
        <v>1109</v>
      </c>
      <c r="E129" s="1">
        <f>D129/C129*1000000</f>
        <v>2055.885226360564</v>
      </c>
    </row>
    <row r="131" spans="1:5" x14ac:dyDescent="0.25">
      <c r="A131" t="s">
        <v>7</v>
      </c>
      <c r="C131" t="s">
        <v>8</v>
      </c>
      <c r="D131" t="s">
        <v>9</v>
      </c>
      <c r="E131" t="s">
        <v>185</v>
      </c>
    </row>
    <row r="132" spans="1:5" x14ac:dyDescent="0.25">
      <c r="A132" t="s">
        <v>142</v>
      </c>
      <c r="B132" t="s">
        <v>18</v>
      </c>
      <c r="C132">
        <v>73183</v>
      </c>
      <c r="D132">
        <v>149</v>
      </c>
    </row>
    <row r="133" spans="1:5" x14ac:dyDescent="0.25">
      <c r="B133" t="s">
        <v>19</v>
      </c>
      <c r="C133">
        <v>274754</v>
      </c>
      <c r="D133">
        <v>532</v>
      </c>
    </row>
    <row r="134" spans="1:5" x14ac:dyDescent="0.25">
      <c r="A134" t="s">
        <v>143</v>
      </c>
      <c r="B134" t="s">
        <v>18</v>
      </c>
      <c r="C134">
        <v>66273</v>
      </c>
      <c r="D134">
        <v>128</v>
      </c>
    </row>
    <row r="135" spans="1:5" x14ac:dyDescent="0.25">
      <c r="B135" t="s">
        <v>19</v>
      </c>
      <c r="C135">
        <v>267782</v>
      </c>
      <c r="D135">
        <v>512</v>
      </c>
    </row>
    <row r="136" spans="1:5" x14ac:dyDescent="0.25">
      <c r="A136" s="1" t="s">
        <v>21</v>
      </c>
      <c r="B136" s="1" t="s">
        <v>18</v>
      </c>
      <c r="C136" s="1">
        <f>SUM(C132,C134)</f>
        <v>139456</v>
      </c>
      <c r="D136" s="1">
        <f>SUM(D132,D134)</f>
        <v>277</v>
      </c>
      <c r="E136" s="1">
        <f>D136/C136*1000000</f>
        <v>1986.2895823772371</v>
      </c>
    </row>
    <row r="137" spans="1:5" x14ac:dyDescent="0.25">
      <c r="A137" s="1"/>
      <c r="B137" s="1" t="s">
        <v>19</v>
      </c>
      <c r="C137" s="1">
        <f>SUM(C133,C135)</f>
        <v>542536</v>
      </c>
      <c r="D137" s="1">
        <f>SUM(D133,D135)</f>
        <v>1044</v>
      </c>
      <c r="E137" s="1">
        <f>D137/C137*1000000</f>
        <v>1924.2962678974297</v>
      </c>
    </row>
    <row r="196" spans="1:5" x14ac:dyDescent="0.25">
      <c r="E196" s="1"/>
    </row>
    <row r="197" spans="1:5" x14ac:dyDescent="0.25"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</sheetData>
  <mergeCells count="2">
    <mergeCell ref="C5:F5"/>
    <mergeCell ref="G5:J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6206-DE9A-4C89-9FDD-A869C4405C4E}">
  <dimension ref="A6:K209"/>
  <sheetViews>
    <sheetView topLeftCell="A4" workbookViewId="0">
      <selection activeCell="C6" sqref="C6"/>
    </sheetView>
  </sheetViews>
  <sheetFormatPr baseColWidth="10" defaultRowHeight="15" x14ac:dyDescent="0.25"/>
  <sheetData>
    <row r="6" spans="3:11" x14ac:dyDescent="0.25">
      <c r="C6" s="1" t="s">
        <v>194</v>
      </c>
    </row>
    <row r="8" spans="3:11" x14ac:dyDescent="0.25">
      <c r="C8" s="11"/>
      <c r="D8" s="23" t="s">
        <v>160</v>
      </c>
      <c r="E8" s="23"/>
      <c r="F8" s="23"/>
      <c r="G8" s="23"/>
      <c r="H8" s="24" t="s">
        <v>161</v>
      </c>
      <c r="I8" s="24"/>
      <c r="J8" s="24"/>
      <c r="K8" s="24"/>
    </row>
    <row r="9" spans="3:11" x14ac:dyDescent="0.25">
      <c r="C9" s="7" t="s">
        <v>192</v>
      </c>
      <c r="D9" s="2">
        <v>1191.5892100000001</v>
      </c>
      <c r="E9" s="2">
        <v>1448.86177</v>
      </c>
      <c r="F9" s="2">
        <v>1236.83771</v>
      </c>
      <c r="G9" s="2">
        <v>1422.6248499999999</v>
      </c>
      <c r="H9" s="6">
        <v>1932.1572699999999</v>
      </c>
      <c r="I9" s="6">
        <v>1570.05135</v>
      </c>
      <c r="J9" s="6">
        <v>1729.8823500000001</v>
      </c>
      <c r="K9" s="6">
        <v>1159.4172599999999</v>
      </c>
    </row>
    <row r="10" spans="3:11" x14ac:dyDescent="0.25">
      <c r="C10" s="7" t="s">
        <v>145</v>
      </c>
      <c r="D10" s="2">
        <v>1100.5326600000001</v>
      </c>
      <c r="E10" s="2">
        <v>1280.1374699999999</v>
      </c>
      <c r="F10" s="2">
        <v>1157.28961</v>
      </c>
      <c r="G10" s="2">
        <v>1076.0907500000001</v>
      </c>
      <c r="H10" s="6">
        <v>1577.0000600000001</v>
      </c>
      <c r="I10" s="6">
        <v>1847.1127799999999</v>
      </c>
      <c r="J10" s="6">
        <v>1070.73829</v>
      </c>
      <c r="K10" s="6">
        <v>905.68379100000004</v>
      </c>
    </row>
    <row r="11" spans="3:11" x14ac:dyDescent="0.25">
      <c r="C11" s="7" t="s">
        <v>146</v>
      </c>
      <c r="D11" s="2">
        <v>1038.77637</v>
      </c>
      <c r="E11" s="2">
        <v>1274.42437</v>
      </c>
      <c r="F11" s="2">
        <v>1341.8929800000001</v>
      </c>
      <c r="G11" s="2">
        <v>1155.78098</v>
      </c>
      <c r="H11" s="6">
        <v>1365.9976099999999</v>
      </c>
      <c r="I11" s="6">
        <v>1613.9253699999999</v>
      </c>
      <c r="J11" s="6">
        <v>1672.2138</v>
      </c>
      <c r="K11" s="6">
        <v>1571.8052</v>
      </c>
    </row>
    <row r="12" spans="3:11" x14ac:dyDescent="0.25">
      <c r="C12" s="7" t="s">
        <v>193</v>
      </c>
      <c r="D12" s="2">
        <v>575.75259100000005</v>
      </c>
      <c r="E12" s="2">
        <v>613.83707600000002</v>
      </c>
      <c r="F12" s="2">
        <v>489.60107699999998</v>
      </c>
      <c r="G12" s="2">
        <v>458.34951899999999</v>
      </c>
      <c r="H12" s="6">
        <v>1203.83115</v>
      </c>
      <c r="I12" s="6">
        <v>1578.9815100000001</v>
      </c>
      <c r="J12" s="6">
        <v>1678.6630399999999</v>
      </c>
      <c r="K12" s="6">
        <v>1124.1748399999999</v>
      </c>
    </row>
    <row r="17" spans="1:7" s="10" customFormat="1" x14ac:dyDescent="0.25"/>
    <row r="19" spans="1:7" x14ac:dyDescent="0.25">
      <c r="A19" t="s">
        <v>0</v>
      </c>
      <c r="C19" t="s">
        <v>1</v>
      </c>
    </row>
    <row r="21" spans="1:7" x14ac:dyDescent="0.25">
      <c r="B21" t="s">
        <v>6</v>
      </c>
    </row>
    <row r="22" spans="1:7" x14ac:dyDescent="0.25">
      <c r="B22" t="s">
        <v>7</v>
      </c>
      <c r="D22" t="s">
        <v>8</v>
      </c>
      <c r="F22" t="s">
        <v>10</v>
      </c>
    </row>
    <row r="23" spans="1:7" x14ac:dyDescent="0.25">
      <c r="B23" t="s">
        <v>17</v>
      </c>
      <c r="C23" t="s">
        <v>18</v>
      </c>
      <c r="D23">
        <v>41618</v>
      </c>
      <c r="F23">
        <v>49</v>
      </c>
    </row>
    <row r="24" spans="1:7" x14ac:dyDescent="0.25">
      <c r="C24" t="s">
        <v>19</v>
      </c>
      <c r="D24">
        <v>129081</v>
      </c>
      <c r="F24">
        <v>203</v>
      </c>
    </row>
    <row r="25" spans="1:7" x14ac:dyDescent="0.25">
      <c r="B25" t="s">
        <v>20</v>
      </c>
      <c r="C25" t="s">
        <v>18</v>
      </c>
      <c r="D25">
        <v>62887</v>
      </c>
      <c r="F25">
        <v>90</v>
      </c>
    </row>
    <row r="26" spans="1:7" x14ac:dyDescent="0.25">
      <c r="C26" t="s">
        <v>19</v>
      </c>
      <c r="D26">
        <v>166234</v>
      </c>
      <c r="F26">
        <v>263</v>
      </c>
    </row>
    <row r="27" spans="1:7" x14ac:dyDescent="0.25">
      <c r="B27" t="s">
        <v>17</v>
      </c>
      <c r="C27" t="s">
        <v>18</v>
      </c>
      <c r="D27">
        <v>71495</v>
      </c>
      <c r="F27">
        <v>63</v>
      </c>
    </row>
    <row r="28" spans="1:7" x14ac:dyDescent="0.25">
      <c r="C28" t="s">
        <v>19</v>
      </c>
      <c r="D28">
        <v>143552</v>
      </c>
      <c r="F28">
        <v>217</v>
      </c>
    </row>
    <row r="29" spans="1:7" x14ac:dyDescent="0.25">
      <c r="B29" t="s">
        <v>20</v>
      </c>
      <c r="C29" t="s">
        <v>18</v>
      </c>
      <c r="D29">
        <v>73879</v>
      </c>
      <c r="F29">
        <v>73</v>
      </c>
    </row>
    <row r="30" spans="1:7" x14ac:dyDescent="0.25">
      <c r="C30" t="s">
        <v>19</v>
      </c>
      <c r="D30">
        <v>154665</v>
      </c>
      <c r="F30">
        <v>253</v>
      </c>
    </row>
    <row r="31" spans="1:7" x14ac:dyDescent="0.25">
      <c r="B31" s="1" t="s">
        <v>21</v>
      </c>
      <c r="C31" s="1" t="s">
        <v>18</v>
      </c>
      <c r="D31" s="1">
        <f>SUM(D23,D25,D27,D29)</f>
        <v>249879</v>
      </c>
      <c r="E31" s="1"/>
      <c r="F31" s="1">
        <f>SUM(F23,F25,F27,F29)</f>
        <v>275</v>
      </c>
      <c r="G31" s="1">
        <f>F31/D31*1000000</f>
        <v>1100.5326578063784</v>
      </c>
    </row>
    <row r="32" spans="1:7" x14ac:dyDescent="0.25">
      <c r="B32" s="1"/>
      <c r="C32" s="1" t="s">
        <v>19</v>
      </c>
      <c r="D32" s="1">
        <f>SUM(D24,D26,D28,D30)</f>
        <v>593532</v>
      </c>
      <c r="E32" s="1"/>
      <c r="F32" s="1">
        <f>SUM(F24,F26,F28,F30)</f>
        <v>936</v>
      </c>
      <c r="G32" s="1">
        <f>F32/D32*1000000</f>
        <v>1577.0000606538485</v>
      </c>
    </row>
    <row r="33" spans="2:7" x14ac:dyDescent="0.25">
      <c r="B33" t="s">
        <v>22</v>
      </c>
      <c r="C33" t="s">
        <v>18</v>
      </c>
      <c r="D33">
        <v>31240</v>
      </c>
      <c r="F33">
        <v>46</v>
      </c>
    </row>
    <row r="34" spans="2:7" x14ac:dyDescent="0.25">
      <c r="C34" t="s">
        <v>19</v>
      </c>
      <c r="D34">
        <v>89976</v>
      </c>
      <c r="F34">
        <v>159</v>
      </c>
    </row>
    <row r="35" spans="2:7" x14ac:dyDescent="0.25">
      <c r="B35" t="s">
        <v>23</v>
      </c>
      <c r="C35" t="s">
        <v>18</v>
      </c>
      <c r="D35">
        <v>61563</v>
      </c>
      <c r="F35">
        <v>88</v>
      </c>
    </row>
    <row r="36" spans="2:7" x14ac:dyDescent="0.25">
      <c r="C36" t="s">
        <v>19</v>
      </c>
      <c r="D36">
        <v>133544</v>
      </c>
      <c r="F36">
        <v>262</v>
      </c>
    </row>
    <row r="37" spans="2:7" x14ac:dyDescent="0.25">
      <c r="B37" t="s">
        <v>22</v>
      </c>
      <c r="C37" t="s">
        <v>18</v>
      </c>
      <c r="D37">
        <v>71531</v>
      </c>
      <c r="F37">
        <v>79</v>
      </c>
    </row>
    <row r="38" spans="2:7" x14ac:dyDescent="0.25">
      <c r="C38" t="s">
        <v>19</v>
      </c>
      <c r="D38">
        <v>161096</v>
      </c>
      <c r="F38">
        <v>297</v>
      </c>
    </row>
    <row r="39" spans="2:7" x14ac:dyDescent="0.25">
      <c r="B39" t="s">
        <v>23</v>
      </c>
      <c r="C39" t="s">
        <v>18</v>
      </c>
      <c r="D39">
        <v>66110</v>
      </c>
      <c r="F39">
        <v>82</v>
      </c>
    </row>
    <row r="40" spans="2:7" x14ac:dyDescent="0.25">
      <c r="C40" t="s">
        <v>19</v>
      </c>
      <c r="D40">
        <v>158935</v>
      </c>
      <c r="F40">
        <v>286</v>
      </c>
    </row>
    <row r="41" spans="2:7" x14ac:dyDescent="0.25">
      <c r="B41" s="1" t="s">
        <v>21</v>
      </c>
      <c r="C41" s="1" t="s">
        <v>18</v>
      </c>
      <c r="D41" s="1">
        <f>SUM(D33,D35,D37,D39)</f>
        <v>230444</v>
      </c>
      <c r="E41" s="1"/>
      <c r="F41" s="1">
        <f>SUM(F33,F35,F37,F39)</f>
        <v>295</v>
      </c>
      <c r="G41" s="1">
        <f>F41/D41*1000000</f>
        <v>1280.1374737463332</v>
      </c>
    </row>
    <row r="42" spans="2:7" x14ac:dyDescent="0.25">
      <c r="B42" s="1"/>
      <c r="C42" s="1" t="s">
        <v>19</v>
      </c>
      <c r="D42" s="1">
        <f>SUM(D34,D36,D38,D40)</f>
        <v>543551</v>
      </c>
      <c r="E42" s="1"/>
      <c r="F42" s="1">
        <f>SUM(F34,F36,F38,F40)</f>
        <v>1004</v>
      </c>
      <c r="G42" s="1">
        <f>F42/D42*1000000</f>
        <v>1847.1127824252003</v>
      </c>
    </row>
    <row r="43" spans="2:7" x14ac:dyDescent="0.25">
      <c r="B43" t="s">
        <v>24</v>
      </c>
      <c r="C43" t="s">
        <v>18</v>
      </c>
      <c r="D43">
        <v>41248</v>
      </c>
      <c r="F43">
        <v>52</v>
      </c>
    </row>
    <row r="44" spans="2:7" x14ac:dyDescent="0.25">
      <c r="C44" t="s">
        <v>19</v>
      </c>
      <c r="D44">
        <v>147460</v>
      </c>
      <c r="F44">
        <v>218</v>
      </c>
    </row>
    <row r="45" spans="2:7" x14ac:dyDescent="0.25">
      <c r="B45" t="s">
        <v>25</v>
      </c>
      <c r="C45" t="s">
        <v>18</v>
      </c>
      <c r="D45">
        <v>59455</v>
      </c>
      <c r="F45">
        <v>60</v>
      </c>
    </row>
    <row r="46" spans="2:7" x14ac:dyDescent="0.25">
      <c r="C46" t="s">
        <v>19</v>
      </c>
      <c r="D46">
        <v>153830</v>
      </c>
      <c r="F46">
        <v>268</v>
      </c>
    </row>
    <row r="47" spans="2:7" x14ac:dyDescent="0.25">
      <c r="B47" t="s">
        <v>24</v>
      </c>
      <c r="C47" t="s">
        <v>18</v>
      </c>
      <c r="D47">
        <v>71510</v>
      </c>
      <c r="F47">
        <v>65</v>
      </c>
    </row>
    <row r="48" spans="2:7" x14ac:dyDescent="0.25">
      <c r="C48" t="s">
        <v>19</v>
      </c>
      <c r="D48">
        <v>382656</v>
      </c>
      <c r="F48">
        <v>296</v>
      </c>
    </row>
    <row r="49" spans="2:7" x14ac:dyDescent="0.25">
      <c r="B49" t="s">
        <v>25</v>
      </c>
      <c r="C49" t="s">
        <v>18</v>
      </c>
      <c r="D49">
        <v>93062</v>
      </c>
      <c r="F49">
        <v>130</v>
      </c>
    </row>
    <row r="50" spans="2:7" x14ac:dyDescent="0.25">
      <c r="C50" t="s">
        <v>19</v>
      </c>
      <c r="D50">
        <v>379806</v>
      </c>
      <c r="F50">
        <v>357</v>
      </c>
    </row>
    <row r="51" spans="2:7" x14ac:dyDescent="0.25">
      <c r="B51" s="1" t="s">
        <v>21</v>
      </c>
      <c r="C51" s="1" t="s">
        <v>18</v>
      </c>
      <c r="D51" s="1">
        <f>SUM(D43,D45,D47,D49)</f>
        <v>265275</v>
      </c>
      <c r="E51" s="1"/>
      <c r="F51" s="1">
        <f>SUM(F43,F45,F47,F49)</f>
        <v>307</v>
      </c>
      <c r="G51" s="1">
        <f>F51/D51*1000000</f>
        <v>1157.2896051267553</v>
      </c>
    </row>
    <row r="52" spans="2:7" x14ac:dyDescent="0.25">
      <c r="B52" s="1"/>
      <c r="C52" s="1" t="s">
        <v>19</v>
      </c>
      <c r="D52" s="1">
        <f>SUM(D44,D46,D48,D50)</f>
        <v>1063752</v>
      </c>
      <c r="E52" s="1"/>
      <c r="F52" s="1">
        <f>SUM(F44,F46,F48,F50)</f>
        <v>1139</v>
      </c>
      <c r="G52" s="1">
        <f>F52/D52*1000000</f>
        <v>1070.7382923839391</v>
      </c>
    </row>
    <row r="53" spans="2:7" x14ac:dyDescent="0.25">
      <c r="B53" t="s">
        <v>26</v>
      </c>
      <c r="C53" t="s">
        <v>18</v>
      </c>
      <c r="D53">
        <v>56128</v>
      </c>
      <c r="F53">
        <v>71</v>
      </c>
    </row>
    <row r="54" spans="2:7" x14ac:dyDescent="0.25">
      <c r="C54" t="s">
        <v>19</v>
      </c>
      <c r="D54">
        <v>424788</v>
      </c>
      <c r="F54">
        <v>452</v>
      </c>
    </row>
    <row r="55" spans="2:7" x14ac:dyDescent="0.25">
      <c r="B55" t="s">
        <v>27</v>
      </c>
      <c r="C55" t="s">
        <v>18</v>
      </c>
      <c r="D55">
        <v>78619</v>
      </c>
      <c r="F55">
        <v>74</v>
      </c>
    </row>
    <row r="56" spans="2:7" x14ac:dyDescent="0.25">
      <c r="C56" t="s">
        <v>19</v>
      </c>
      <c r="D56">
        <v>374608</v>
      </c>
      <c r="F56">
        <v>272</v>
      </c>
    </row>
    <row r="57" spans="2:7" x14ac:dyDescent="0.25">
      <c r="B57" s="1" t="s">
        <v>21</v>
      </c>
      <c r="C57" s="1" t="s">
        <v>18</v>
      </c>
      <c r="D57" s="1">
        <f>SUM(D53,D55)</f>
        <v>134747</v>
      </c>
      <c r="E57" s="1"/>
      <c r="F57" s="1">
        <f>SUM(F53,F55)</f>
        <v>145</v>
      </c>
      <c r="G57" s="1">
        <f>F57/D57*1000000</f>
        <v>1076.0907478459631</v>
      </c>
    </row>
    <row r="58" spans="2:7" x14ac:dyDescent="0.25">
      <c r="B58" s="1"/>
      <c r="C58" s="1" t="s">
        <v>19</v>
      </c>
      <c r="D58" s="1">
        <f>SUM(D54,D56)</f>
        <v>799396</v>
      </c>
      <c r="E58" s="1"/>
      <c r="F58" s="1">
        <f>SUM(F54,F56)</f>
        <v>724</v>
      </c>
      <c r="G58" s="1">
        <f>F58/D58*1000000</f>
        <v>905.68379126240313</v>
      </c>
    </row>
    <row r="63" spans="2:7" x14ac:dyDescent="0.25">
      <c r="B63" t="s">
        <v>6</v>
      </c>
    </row>
    <row r="64" spans="2:7" x14ac:dyDescent="0.25">
      <c r="B64" t="s">
        <v>7</v>
      </c>
      <c r="D64" t="s">
        <v>8</v>
      </c>
      <c r="F64" t="s">
        <v>10</v>
      </c>
    </row>
    <row r="65" spans="2:7" x14ac:dyDescent="0.25">
      <c r="B65" t="s">
        <v>28</v>
      </c>
      <c r="C65" t="s">
        <v>18</v>
      </c>
      <c r="D65">
        <v>47887</v>
      </c>
      <c r="F65">
        <v>74</v>
      </c>
    </row>
    <row r="66" spans="2:7" x14ac:dyDescent="0.25">
      <c r="C66" t="s">
        <v>19</v>
      </c>
      <c r="D66">
        <v>95899</v>
      </c>
      <c r="F66">
        <v>133</v>
      </c>
    </row>
    <row r="67" spans="2:7" x14ac:dyDescent="0.25">
      <c r="B67" t="s">
        <v>29</v>
      </c>
      <c r="C67" t="s">
        <v>18</v>
      </c>
      <c r="D67">
        <v>54570</v>
      </c>
      <c r="F67">
        <v>48</v>
      </c>
    </row>
    <row r="68" spans="2:7" x14ac:dyDescent="0.25">
      <c r="C68" t="s">
        <v>19</v>
      </c>
      <c r="D68">
        <v>141406</v>
      </c>
      <c r="F68">
        <v>193</v>
      </c>
    </row>
    <row r="69" spans="2:7" x14ac:dyDescent="0.25">
      <c r="B69" t="s">
        <v>28</v>
      </c>
      <c r="C69" t="s">
        <v>18</v>
      </c>
      <c r="D69">
        <v>41981</v>
      </c>
      <c r="F69">
        <v>36</v>
      </c>
    </row>
    <row r="70" spans="2:7" x14ac:dyDescent="0.25">
      <c r="C70" t="s">
        <v>19</v>
      </c>
      <c r="D70">
        <v>99867</v>
      </c>
      <c r="F70">
        <v>145</v>
      </c>
    </row>
    <row r="71" spans="2:7" x14ac:dyDescent="0.25">
      <c r="B71" t="s">
        <v>29</v>
      </c>
      <c r="C71" t="s">
        <v>18</v>
      </c>
      <c r="D71">
        <v>72163</v>
      </c>
      <c r="F71">
        <v>67</v>
      </c>
    </row>
    <row r="72" spans="2:7" x14ac:dyDescent="0.25">
      <c r="C72" t="s">
        <v>19</v>
      </c>
      <c r="D72">
        <v>119637</v>
      </c>
      <c r="F72">
        <v>153</v>
      </c>
    </row>
    <row r="73" spans="2:7" x14ac:dyDescent="0.25">
      <c r="B73" s="1" t="s">
        <v>21</v>
      </c>
      <c r="C73" s="1" t="s">
        <v>18</v>
      </c>
      <c r="D73" s="1">
        <f>SUM(D65,D67,D69,D71)</f>
        <v>216601</v>
      </c>
      <c r="E73" s="1"/>
      <c r="F73" s="1">
        <f>SUM(F65,F67,F69,F71)</f>
        <v>225</v>
      </c>
      <c r="G73" s="1">
        <f>F73/D73*1000000</f>
        <v>1038.7763676067977</v>
      </c>
    </row>
    <row r="74" spans="2:7" x14ac:dyDescent="0.25">
      <c r="B74" s="1"/>
      <c r="C74" s="1" t="s">
        <v>19</v>
      </c>
      <c r="D74" s="1">
        <f>SUM(D66,D68,D70,D72)</f>
        <v>456809</v>
      </c>
      <c r="E74" s="1"/>
      <c r="F74" s="1">
        <f>SUM(F66,F68,F70,F72)</f>
        <v>624</v>
      </c>
      <c r="G74" s="1">
        <f>F74/D74*1000000</f>
        <v>1365.9976051259937</v>
      </c>
    </row>
    <row r="75" spans="2:7" x14ac:dyDescent="0.25">
      <c r="B75" t="s">
        <v>30</v>
      </c>
      <c r="C75" t="s">
        <v>18</v>
      </c>
      <c r="D75">
        <v>47887</v>
      </c>
      <c r="F75">
        <v>74</v>
      </c>
    </row>
    <row r="76" spans="2:7" x14ac:dyDescent="0.25">
      <c r="C76" t="s">
        <v>19</v>
      </c>
      <c r="D76">
        <v>95899</v>
      </c>
      <c r="F76">
        <v>133</v>
      </c>
    </row>
    <row r="77" spans="2:7" x14ac:dyDescent="0.25">
      <c r="B77" t="s">
        <v>31</v>
      </c>
      <c r="C77" t="s">
        <v>18</v>
      </c>
      <c r="D77">
        <v>55066</v>
      </c>
      <c r="F77">
        <v>63</v>
      </c>
    </row>
    <row r="78" spans="2:7" x14ac:dyDescent="0.25">
      <c r="C78" t="s">
        <v>19</v>
      </c>
      <c r="D78">
        <v>111633</v>
      </c>
      <c r="F78">
        <v>203</v>
      </c>
    </row>
    <row r="79" spans="2:7" x14ac:dyDescent="0.25">
      <c r="B79" t="s">
        <v>30</v>
      </c>
      <c r="C79" t="s">
        <v>18</v>
      </c>
      <c r="D79">
        <v>50137</v>
      </c>
      <c r="F79">
        <v>56</v>
      </c>
    </row>
    <row r="80" spans="2:7" x14ac:dyDescent="0.25">
      <c r="C80" t="s">
        <v>19</v>
      </c>
      <c r="D80">
        <v>115236</v>
      </c>
      <c r="F80">
        <v>190</v>
      </c>
    </row>
    <row r="81" spans="2:7" x14ac:dyDescent="0.25">
      <c r="B81" t="s">
        <v>31</v>
      </c>
      <c r="C81" t="s">
        <v>18</v>
      </c>
      <c r="D81">
        <v>45431</v>
      </c>
      <c r="F81">
        <v>60</v>
      </c>
    </row>
    <row r="82" spans="2:7" x14ac:dyDescent="0.25">
      <c r="C82" t="s">
        <v>19</v>
      </c>
      <c r="D82">
        <v>133263</v>
      </c>
      <c r="F82">
        <v>210</v>
      </c>
    </row>
    <row r="83" spans="2:7" x14ac:dyDescent="0.25">
      <c r="B83" s="1" t="s">
        <v>21</v>
      </c>
      <c r="C83" s="1" t="s">
        <v>18</v>
      </c>
      <c r="D83" s="1">
        <f>SUM(D75,D77,D79,D81)</f>
        <v>198521</v>
      </c>
      <c r="E83" s="1"/>
      <c r="F83" s="1">
        <f>SUM(F75,F77,F79,F81)</f>
        <v>253</v>
      </c>
      <c r="G83" s="1">
        <f>F83/D83*1000000</f>
        <v>1274.4243682028603</v>
      </c>
    </row>
    <row r="84" spans="2:7" x14ac:dyDescent="0.25">
      <c r="B84" s="1"/>
      <c r="C84" s="1" t="s">
        <v>19</v>
      </c>
      <c r="D84" s="1">
        <f>SUM(D76,D78,D80,D82)</f>
        <v>456031</v>
      </c>
      <c r="E84" s="1"/>
      <c r="F84" s="1">
        <f>SUM(F76,F78,F80,F82)</f>
        <v>736</v>
      </c>
      <c r="G84" s="1">
        <f>F84/D84*1000000</f>
        <v>1613.925369108679</v>
      </c>
    </row>
    <row r="85" spans="2:7" x14ac:dyDescent="0.25">
      <c r="B85" t="s">
        <v>32</v>
      </c>
      <c r="C85" t="s">
        <v>18</v>
      </c>
      <c r="D85">
        <v>62666</v>
      </c>
      <c r="F85">
        <v>97</v>
      </c>
    </row>
    <row r="86" spans="2:7" x14ac:dyDescent="0.25">
      <c r="C86" t="s">
        <v>19</v>
      </c>
      <c r="D86">
        <v>149609</v>
      </c>
      <c r="F86">
        <v>237</v>
      </c>
    </row>
    <row r="87" spans="2:7" x14ac:dyDescent="0.25">
      <c r="B87" t="s">
        <v>33</v>
      </c>
      <c r="C87" t="s">
        <v>18</v>
      </c>
      <c r="D87">
        <v>72548</v>
      </c>
      <c r="F87">
        <v>98</v>
      </c>
    </row>
    <row r="88" spans="2:7" x14ac:dyDescent="0.25">
      <c r="C88" t="s">
        <v>19</v>
      </c>
      <c r="D88">
        <v>102992</v>
      </c>
      <c r="F88">
        <v>194</v>
      </c>
    </row>
    <row r="89" spans="2:7" x14ac:dyDescent="0.25">
      <c r="B89" t="s">
        <v>32</v>
      </c>
      <c r="C89" t="s">
        <v>18</v>
      </c>
      <c r="D89">
        <v>60472</v>
      </c>
      <c r="F89">
        <v>82</v>
      </c>
    </row>
    <row r="90" spans="2:7" x14ac:dyDescent="0.25">
      <c r="C90" t="s">
        <v>19</v>
      </c>
      <c r="D90">
        <v>148710</v>
      </c>
      <c r="F90">
        <v>245</v>
      </c>
    </row>
    <row r="91" spans="2:7" x14ac:dyDescent="0.25">
      <c r="B91" t="s">
        <v>33</v>
      </c>
      <c r="C91" t="s">
        <v>18</v>
      </c>
      <c r="D91">
        <v>66630</v>
      </c>
      <c r="F91">
        <v>75</v>
      </c>
    </row>
    <row r="92" spans="2:7" x14ac:dyDescent="0.25">
      <c r="C92" t="s">
        <v>19</v>
      </c>
      <c r="D92">
        <v>156034</v>
      </c>
      <c r="F92">
        <v>256</v>
      </c>
    </row>
    <row r="93" spans="2:7" x14ac:dyDescent="0.25">
      <c r="B93" s="1" t="s">
        <v>21</v>
      </c>
      <c r="C93" s="1" t="s">
        <v>18</v>
      </c>
      <c r="D93" s="1">
        <f>SUM(D85,D87,D89,D91)</f>
        <v>262316</v>
      </c>
      <c r="E93" s="1"/>
      <c r="F93" s="1">
        <f>SUM(F85,F87,F89,F91)</f>
        <v>352</v>
      </c>
      <c r="G93" s="1">
        <f>F93/D93*1000000</f>
        <v>1341.8929840345234</v>
      </c>
    </row>
    <row r="94" spans="2:7" x14ac:dyDescent="0.25">
      <c r="B94" s="1"/>
      <c r="C94" s="1" t="s">
        <v>19</v>
      </c>
      <c r="D94" s="1">
        <f>SUM(D86,D88,D90,D92)</f>
        <v>557345</v>
      </c>
      <c r="E94" s="1"/>
      <c r="F94" s="1">
        <f>SUM(F86,F88,F90,F92)</f>
        <v>932</v>
      </c>
      <c r="G94" s="1">
        <f>F94/D94*1000000</f>
        <v>1672.2137993522863</v>
      </c>
    </row>
    <row r="95" spans="2:7" x14ac:dyDescent="0.25">
      <c r="B95" t="s">
        <v>34</v>
      </c>
      <c r="C95" t="s">
        <v>18</v>
      </c>
      <c r="D95">
        <v>61396</v>
      </c>
      <c r="F95">
        <v>81</v>
      </c>
    </row>
    <row r="96" spans="2:7" x14ac:dyDescent="0.25">
      <c r="C96" t="s">
        <v>19</v>
      </c>
      <c r="D96">
        <v>171831</v>
      </c>
      <c r="F96">
        <v>281</v>
      </c>
    </row>
    <row r="97" spans="2:7" x14ac:dyDescent="0.25">
      <c r="B97" t="s">
        <v>35</v>
      </c>
      <c r="C97" t="s">
        <v>18</v>
      </c>
      <c r="D97">
        <v>71300</v>
      </c>
      <c r="F97">
        <v>86</v>
      </c>
    </row>
    <row r="98" spans="2:7" x14ac:dyDescent="0.25">
      <c r="C98" t="s">
        <v>19</v>
      </c>
      <c r="D98">
        <v>159783</v>
      </c>
      <c r="F98">
        <v>249</v>
      </c>
    </row>
    <row r="99" spans="2:7" x14ac:dyDescent="0.25">
      <c r="B99" t="s">
        <v>34</v>
      </c>
      <c r="C99" t="s">
        <v>18</v>
      </c>
      <c r="D99">
        <v>49789</v>
      </c>
      <c r="F99">
        <v>53</v>
      </c>
    </row>
    <row r="100" spans="2:7" x14ac:dyDescent="0.25">
      <c r="C100" t="s">
        <v>19</v>
      </c>
      <c r="D100">
        <v>123492</v>
      </c>
      <c r="F100">
        <v>189</v>
      </c>
    </row>
    <row r="101" spans="2:7" x14ac:dyDescent="0.25">
      <c r="B101" t="s">
        <v>35</v>
      </c>
      <c r="C101" t="s">
        <v>18</v>
      </c>
      <c r="D101">
        <v>58045</v>
      </c>
      <c r="F101">
        <v>58</v>
      </c>
    </row>
    <row r="102" spans="2:7" x14ac:dyDescent="0.25">
      <c r="C102" t="s">
        <v>19</v>
      </c>
      <c r="D102">
        <v>183650</v>
      </c>
      <c r="F102">
        <v>285</v>
      </c>
    </row>
    <row r="103" spans="2:7" x14ac:dyDescent="0.25">
      <c r="B103" s="1" t="s">
        <v>21</v>
      </c>
      <c r="C103" s="1" t="s">
        <v>18</v>
      </c>
      <c r="D103" s="1">
        <f>SUM(D95,D97,D99,D101)</f>
        <v>240530</v>
      </c>
      <c r="E103" s="1"/>
      <c r="F103" s="1">
        <f>SUM(F95,F97,F99,F101)</f>
        <v>278</v>
      </c>
      <c r="G103" s="1">
        <f>F103/D103*1000000</f>
        <v>1155.7809836610818</v>
      </c>
    </row>
    <row r="104" spans="2:7" x14ac:dyDescent="0.25">
      <c r="B104" s="1"/>
      <c r="C104" s="1" t="s">
        <v>19</v>
      </c>
      <c r="D104" s="1">
        <f>SUM(D96,D98,D100,D102)</f>
        <v>638756</v>
      </c>
      <c r="E104" s="1"/>
      <c r="F104" s="1">
        <f>SUM(F96,F98,F100,F102)</f>
        <v>1004</v>
      </c>
      <c r="G104" s="1">
        <f>F104/D104*1000000</f>
        <v>1571.805196350406</v>
      </c>
    </row>
    <row r="107" spans="2:7" x14ac:dyDescent="0.25">
      <c r="B107" t="s">
        <v>7</v>
      </c>
      <c r="D107" t="s">
        <v>8</v>
      </c>
      <c r="F107" t="s">
        <v>10</v>
      </c>
    </row>
    <row r="108" spans="2:7" x14ac:dyDescent="0.25">
      <c r="B108" t="s">
        <v>48</v>
      </c>
      <c r="C108" t="s">
        <v>18</v>
      </c>
      <c r="D108">
        <v>61118</v>
      </c>
      <c r="F108">
        <v>65</v>
      </c>
    </row>
    <row r="109" spans="2:7" x14ac:dyDescent="0.25">
      <c r="C109" t="s">
        <v>19</v>
      </c>
      <c r="D109">
        <v>119855</v>
      </c>
      <c r="F109">
        <v>211</v>
      </c>
    </row>
    <row r="110" spans="2:7" x14ac:dyDescent="0.25">
      <c r="B110" t="s">
        <v>49</v>
      </c>
      <c r="C110" t="s">
        <v>18</v>
      </c>
      <c r="D110">
        <v>37012</v>
      </c>
      <c r="F110">
        <v>29</v>
      </c>
    </row>
    <row r="111" spans="2:7" x14ac:dyDescent="0.25">
      <c r="C111" t="s">
        <v>19</v>
      </c>
      <c r="D111">
        <v>67761</v>
      </c>
      <c r="F111">
        <v>117</v>
      </c>
    </row>
    <row r="112" spans="2:7" x14ac:dyDescent="0.25">
      <c r="B112" t="s">
        <v>48</v>
      </c>
      <c r="C112" t="s">
        <v>18</v>
      </c>
      <c r="D112">
        <v>61971</v>
      </c>
      <c r="F112">
        <v>91</v>
      </c>
    </row>
    <row r="113" spans="2:7" x14ac:dyDescent="0.25">
      <c r="C113" t="s">
        <v>19</v>
      </c>
      <c r="D113">
        <v>119882</v>
      </c>
      <c r="F113">
        <v>287</v>
      </c>
    </row>
    <row r="114" spans="2:7" x14ac:dyDescent="0.25">
      <c r="B114" t="s">
        <v>49</v>
      </c>
      <c r="C114" t="s">
        <v>18</v>
      </c>
      <c r="D114">
        <v>58095</v>
      </c>
      <c r="F114">
        <v>75</v>
      </c>
    </row>
    <row r="115" spans="2:7" x14ac:dyDescent="0.25">
      <c r="C115" t="s">
        <v>19</v>
      </c>
      <c r="D115">
        <v>129837</v>
      </c>
      <c r="F115">
        <v>230</v>
      </c>
    </row>
    <row r="116" spans="2:7" x14ac:dyDescent="0.25">
      <c r="B116" s="1" t="s">
        <v>21</v>
      </c>
      <c r="C116" s="1" t="s">
        <v>18</v>
      </c>
      <c r="D116" s="1">
        <f>SUM(D108,D110,D112,D114)</f>
        <v>218196</v>
      </c>
      <c r="E116" s="1"/>
      <c r="F116" s="1">
        <f>SUM(F108,F110,F112,F114)</f>
        <v>260</v>
      </c>
      <c r="G116" s="1">
        <f>F116/D116*1000000</f>
        <v>1191.5892133677976</v>
      </c>
    </row>
    <row r="117" spans="2:7" x14ac:dyDescent="0.25">
      <c r="B117" s="1"/>
      <c r="C117" s="1" t="s">
        <v>19</v>
      </c>
      <c r="D117" s="1">
        <f>SUM(D109,D111,D113,D115)</f>
        <v>437335</v>
      </c>
      <c r="E117" s="1"/>
      <c r="F117" s="1">
        <f>SUM(F109,F111,F113,F115)</f>
        <v>845</v>
      </c>
      <c r="G117" s="1">
        <f>F117/D117*1000000</f>
        <v>1932.1572707421085</v>
      </c>
    </row>
    <row r="118" spans="2:7" x14ac:dyDescent="0.25">
      <c r="B118" t="s">
        <v>50</v>
      </c>
      <c r="C118" t="s">
        <v>18</v>
      </c>
      <c r="D118">
        <v>54103</v>
      </c>
      <c r="F118">
        <v>84</v>
      </c>
    </row>
    <row r="119" spans="2:7" x14ac:dyDescent="0.25">
      <c r="C119" t="s">
        <v>19</v>
      </c>
      <c r="D119">
        <v>159523</v>
      </c>
      <c r="F119">
        <v>208</v>
      </c>
    </row>
    <row r="120" spans="2:7" x14ac:dyDescent="0.25">
      <c r="B120" t="s">
        <v>51</v>
      </c>
      <c r="C120" t="s">
        <v>18</v>
      </c>
      <c r="D120">
        <v>60218</v>
      </c>
      <c r="F120">
        <v>91</v>
      </c>
    </row>
    <row r="121" spans="2:7" x14ac:dyDescent="0.25">
      <c r="C121" t="s">
        <v>19</v>
      </c>
      <c r="D121">
        <v>158342</v>
      </c>
      <c r="F121">
        <v>250</v>
      </c>
    </row>
    <row r="122" spans="2:7" x14ac:dyDescent="0.25">
      <c r="B122" t="s">
        <v>50</v>
      </c>
      <c r="C122" t="s">
        <v>18</v>
      </c>
      <c r="D122">
        <v>63171</v>
      </c>
      <c r="F122">
        <v>86</v>
      </c>
    </row>
    <row r="123" spans="2:7" x14ac:dyDescent="0.25">
      <c r="C123" t="s">
        <v>19</v>
      </c>
      <c r="D123">
        <v>142475</v>
      </c>
      <c r="F123">
        <v>250</v>
      </c>
    </row>
    <row r="124" spans="2:7" x14ac:dyDescent="0.25">
      <c r="B124" t="s">
        <v>51</v>
      </c>
      <c r="C124" t="s">
        <v>18</v>
      </c>
      <c r="D124">
        <v>50273</v>
      </c>
      <c r="F124">
        <v>69</v>
      </c>
    </row>
    <row r="125" spans="2:7" x14ac:dyDescent="0.25">
      <c r="C125" t="s">
        <v>19</v>
      </c>
      <c r="D125">
        <v>134545</v>
      </c>
      <c r="F125">
        <v>226</v>
      </c>
    </row>
    <row r="126" spans="2:7" x14ac:dyDescent="0.25">
      <c r="B126" s="1" t="s">
        <v>21</v>
      </c>
      <c r="C126" s="1" t="s">
        <v>18</v>
      </c>
      <c r="D126" s="1">
        <f>SUM(D118,D120,D122,D124)</f>
        <v>227765</v>
      </c>
      <c r="E126" s="1"/>
      <c r="F126" s="1">
        <f>SUM(F118,F120,F122,F124)</f>
        <v>330</v>
      </c>
      <c r="G126" s="1">
        <f>F126/D126*1000000</f>
        <v>1448.8617654161087</v>
      </c>
    </row>
    <row r="127" spans="2:7" x14ac:dyDescent="0.25">
      <c r="B127" s="1"/>
      <c r="C127" s="1" t="s">
        <v>19</v>
      </c>
      <c r="D127" s="1">
        <f>SUM(D119,D121,D123,D125)</f>
        <v>594885</v>
      </c>
      <c r="E127" s="1"/>
      <c r="F127" s="1">
        <f>SUM(F119,F121,F123,F125)</f>
        <v>934</v>
      </c>
      <c r="G127" s="1">
        <f>F127/D127*1000000</f>
        <v>1570.0513544634678</v>
      </c>
    </row>
    <row r="128" spans="2:7" x14ac:dyDescent="0.25">
      <c r="B128" t="s">
        <v>52</v>
      </c>
      <c r="C128" t="s">
        <v>18</v>
      </c>
      <c r="D128">
        <v>56816</v>
      </c>
      <c r="F128">
        <v>74</v>
      </c>
    </row>
    <row r="129" spans="2:7" x14ac:dyDescent="0.25">
      <c r="C129" t="s">
        <v>19</v>
      </c>
      <c r="D129">
        <v>122726</v>
      </c>
      <c r="F129">
        <v>228</v>
      </c>
    </row>
    <row r="130" spans="2:7" x14ac:dyDescent="0.25">
      <c r="B130" t="s">
        <v>53</v>
      </c>
      <c r="C130" t="s">
        <v>18</v>
      </c>
      <c r="D130">
        <v>54724</v>
      </c>
      <c r="F130">
        <v>74</v>
      </c>
    </row>
    <row r="131" spans="2:7" x14ac:dyDescent="0.25">
      <c r="C131" t="s">
        <v>19</v>
      </c>
      <c r="D131">
        <v>130914</v>
      </c>
      <c r="F131">
        <v>228</v>
      </c>
    </row>
    <row r="132" spans="2:7" x14ac:dyDescent="0.25">
      <c r="B132" t="s">
        <v>52</v>
      </c>
      <c r="C132" t="s">
        <v>18</v>
      </c>
      <c r="D132">
        <v>63890</v>
      </c>
      <c r="F132">
        <v>74</v>
      </c>
    </row>
    <row r="133" spans="2:7" x14ac:dyDescent="0.25">
      <c r="C133" t="s">
        <v>19</v>
      </c>
      <c r="D133">
        <v>146609</v>
      </c>
      <c r="F133">
        <v>245</v>
      </c>
    </row>
    <row r="134" spans="2:7" x14ac:dyDescent="0.25">
      <c r="B134" t="s">
        <v>53</v>
      </c>
      <c r="C134" t="s">
        <v>18</v>
      </c>
      <c r="D134">
        <v>63890</v>
      </c>
      <c r="F134">
        <v>74</v>
      </c>
    </row>
    <row r="135" spans="2:7" x14ac:dyDescent="0.25">
      <c r="C135" t="s">
        <v>19</v>
      </c>
      <c r="D135">
        <v>146609</v>
      </c>
      <c r="F135">
        <v>245</v>
      </c>
    </row>
    <row r="136" spans="2:7" x14ac:dyDescent="0.25">
      <c r="B136" s="1" t="s">
        <v>21</v>
      </c>
      <c r="C136" s="1" t="s">
        <v>18</v>
      </c>
      <c r="D136" s="1">
        <f>SUM(D128,D130,D132,D134)</f>
        <v>239320</v>
      </c>
      <c r="E136" s="1"/>
      <c r="F136" s="1">
        <f>SUM(F128,F130,F132,F134)</f>
        <v>296</v>
      </c>
      <c r="G136" s="1">
        <f>F136/D136*1000000</f>
        <v>1236.8377068360355</v>
      </c>
    </row>
    <row r="137" spans="2:7" x14ac:dyDescent="0.25">
      <c r="B137" s="1"/>
      <c r="C137" s="1" t="s">
        <v>19</v>
      </c>
      <c r="D137" s="1">
        <f>SUM(D129,D131,D133,D135)</f>
        <v>546858</v>
      </c>
      <c r="E137" s="1"/>
      <c r="F137" s="1">
        <f>SUM(F129,F131,F133,F135)</f>
        <v>946</v>
      </c>
      <c r="G137" s="1">
        <f>F137/D137*1000000</f>
        <v>1729.8823460569288</v>
      </c>
    </row>
    <row r="138" spans="2:7" x14ac:dyDescent="0.25">
      <c r="B138" t="s">
        <v>54</v>
      </c>
      <c r="C138" t="s">
        <v>18</v>
      </c>
      <c r="D138">
        <v>87776</v>
      </c>
      <c r="F138">
        <v>113</v>
      </c>
    </row>
    <row r="139" spans="2:7" x14ac:dyDescent="0.25">
      <c r="C139" t="s">
        <v>19</v>
      </c>
      <c r="D139">
        <v>335494</v>
      </c>
      <c r="F139">
        <v>347</v>
      </c>
    </row>
    <row r="140" spans="2:7" x14ac:dyDescent="0.25">
      <c r="B140" t="s">
        <v>55</v>
      </c>
      <c r="C140" t="s">
        <v>18</v>
      </c>
      <c r="D140">
        <v>82625</v>
      </c>
      <c r="F140">
        <v>124</v>
      </c>
    </row>
    <row r="141" spans="2:7" x14ac:dyDescent="0.25">
      <c r="C141" t="s">
        <v>19</v>
      </c>
      <c r="D141">
        <v>384917</v>
      </c>
      <c r="F141">
        <v>468</v>
      </c>
    </row>
    <row r="142" spans="2:7" x14ac:dyDescent="0.25">
      <c r="B142" t="s">
        <v>54</v>
      </c>
      <c r="C142" t="s">
        <v>18</v>
      </c>
      <c r="D142">
        <v>88592</v>
      </c>
      <c r="F142">
        <v>126</v>
      </c>
    </row>
    <row r="143" spans="2:7" x14ac:dyDescent="0.25">
      <c r="C143" t="s">
        <v>19</v>
      </c>
      <c r="D143">
        <v>331337</v>
      </c>
      <c r="F143">
        <v>399</v>
      </c>
    </row>
    <row r="144" spans="2:7" x14ac:dyDescent="0.25">
      <c r="B144" t="s">
        <v>55</v>
      </c>
      <c r="C144" t="s">
        <v>18</v>
      </c>
      <c r="D144">
        <v>73491</v>
      </c>
      <c r="F144">
        <v>110</v>
      </c>
    </row>
    <row r="145" spans="2:7" x14ac:dyDescent="0.25">
      <c r="C145" t="s">
        <v>19</v>
      </c>
      <c r="D145">
        <v>289443</v>
      </c>
      <c r="F145">
        <v>341</v>
      </c>
    </row>
    <row r="146" spans="2:7" x14ac:dyDescent="0.25">
      <c r="B146" s="1" t="s">
        <v>21</v>
      </c>
      <c r="C146" s="1" t="s">
        <v>18</v>
      </c>
      <c r="D146" s="1">
        <f>SUM(D138,D140,D142,D144)</f>
        <v>332484</v>
      </c>
      <c r="E146" s="1"/>
      <c r="F146" s="1">
        <f>SUM(F138,F140,F142,F144)</f>
        <v>473</v>
      </c>
      <c r="G146" s="1">
        <f>F146/D146*1000000</f>
        <v>1422.6248481129919</v>
      </c>
    </row>
    <row r="147" spans="2:7" x14ac:dyDescent="0.25">
      <c r="B147" s="1"/>
      <c r="C147" s="1" t="s">
        <v>19</v>
      </c>
      <c r="D147" s="1">
        <f>SUM(D139,D141,D143,D145)</f>
        <v>1341191</v>
      </c>
      <c r="E147" s="1"/>
      <c r="F147" s="1">
        <f>SUM(F139,F141,F143,F145)</f>
        <v>1555</v>
      </c>
      <c r="G147" s="1">
        <f>F147/D147*1000000</f>
        <v>1159.4172642077078</v>
      </c>
    </row>
    <row r="152" spans="2:7" x14ac:dyDescent="0.25">
      <c r="B152" t="s">
        <v>7</v>
      </c>
      <c r="D152" t="s">
        <v>8</v>
      </c>
      <c r="E152" t="s">
        <v>9</v>
      </c>
      <c r="F152" t="s">
        <v>10</v>
      </c>
    </row>
    <row r="153" spans="2:7" x14ac:dyDescent="0.25">
      <c r="B153" t="s">
        <v>36</v>
      </c>
      <c r="C153" t="s">
        <v>18</v>
      </c>
      <c r="D153">
        <v>56750</v>
      </c>
      <c r="E153">
        <v>76</v>
      </c>
      <c r="F153">
        <v>5</v>
      </c>
    </row>
    <row r="154" spans="2:7" x14ac:dyDescent="0.25">
      <c r="C154" t="s">
        <v>19</v>
      </c>
      <c r="D154">
        <v>140181</v>
      </c>
      <c r="E154">
        <v>686</v>
      </c>
      <c r="F154">
        <v>195</v>
      </c>
    </row>
    <row r="155" spans="2:7" x14ac:dyDescent="0.25">
      <c r="B155" t="s">
        <v>37</v>
      </c>
      <c r="C155" t="s">
        <v>18</v>
      </c>
      <c r="D155">
        <v>100141</v>
      </c>
      <c r="E155">
        <v>148</v>
      </c>
      <c r="F155">
        <v>24</v>
      </c>
    </row>
    <row r="156" spans="2:7" x14ac:dyDescent="0.25">
      <c r="C156" t="s">
        <v>19</v>
      </c>
      <c r="D156">
        <v>187521</v>
      </c>
      <c r="E156">
        <v>841</v>
      </c>
      <c r="F156">
        <v>297</v>
      </c>
    </row>
    <row r="157" spans="2:7" x14ac:dyDescent="0.25">
      <c r="B157" t="s">
        <v>38</v>
      </c>
      <c r="C157" t="s">
        <v>18</v>
      </c>
      <c r="D157">
        <v>121465</v>
      </c>
      <c r="E157">
        <v>283</v>
      </c>
      <c r="F157">
        <v>67</v>
      </c>
    </row>
    <row r="158" spans="2:7" x14ac:dyDescent="0.25">
      <c r="C158" t="s">
        <v>19</v>
      </c>
      <c r="D158">
        <v>235904</v>
      </c>
      <c r="E158">
        <v>1142</v>
      </c>
      <c r="F158">
        <v>407</v>
      </c>
    </row>
    <row r="159" spans="2:7" x14ac:dyDescent="0.25">
      <c r="B159" t="s">
        <v>36</v>
      </c>
      <c r="C159" t="s">
        <v>18</v>
      </c>
      <c r="D159">
        <v>72040</v>
      </c>
      <c r="F159">
        <v>55</v>
      </c>
    </row>
    <row r="160" spans="2:7" x14ac:dyDescent="0.25">
      <c r="C160" t="s">
        <v>19</v>
      </c>
      <c r="D160">
        <v>253362</v>
      </c>
      <c r="F160">
        <v>266</v>
      </c>
    </row>
    <row r="161" spans="2:7" x14ac:dyDescent="0.25">
      <c r="B161" t="s">
        <v>37</v>
      </c>
      <c r="C161" t="s">
        <v>18</v>
      </c>
      <c r="D161">
        <v>105904</v>
      </c>
      <c r="F161">
        <v>77</v>
      </c>
    </row>
    <row r="162" spans="2:7" x14ac:dyDescent="0.25">
      <c r="C162" t="s">
        <v>19</v>
      </c>
      <c r="D162">
        <v>254525</v>
      </c>
      <c r="F162">
        <v>214</v>
      </c>
    </row>
    <row r="163" spans="2:7" x14ac:dyDescent="0.25">
      <c r="B163" t="s">
        <v>38</v>
      </c>
      <c r="C163" t="s">
        <v>18</v>
      </c>
      <c r="D163">
        <v>90810</v>
      </c>
      <c r="F163">
        <v>87</v>
      </c>
    </row>
    <row r="164" spans="2:7" x14ac:dyDescent="0.25">
      <c r="C164" t="s">
        <v>19</v>
      </c>
      <c r="D164">
        <v>330697</v>
      </c>
      <c r="F164">
        <v>309</v>
      </c>
    </row>
    <row r="165" spans="2:7" x14ac:dyDescent="0.25">
      <c r="B165" s="1" t="s">
        <v>21</v>
      </c>
      <c r="C165" s="1" t="s">
        <v>18</v>
      </c>
      <c r="D165" s="1">
        <f>SUM(D157,D159,D161,D163,D155,D153)</f>
        <v>547110</v>
      </c>
      <c r="E165" s="1"/>
      <c r="F165" s="1">
        <f t="shared" ref="F165:F166" si="0">SUM(F157,F159,F161,F163,F155,F153)</f>
        <v>315</v>
      </c>
      <c r="G165" s="1">
        <f>F165/D165*1000000</f>
        <v>575.75259088665894</v>
      </c>
    </row>
    <row r="166" spans="2:7" x14ac:dyDescent="0.25">
      <c r="B166" s="1"/>
      <c r="C166" s="1" t="s">
        <v>19</v>
      </c>
      <c r="D166" s="1">
        <f>SUM(D158,D160,D162,D164,D156,D154)</f>
        <v>1402190</v>
      </c>
      <c r="E166" s="1"/>
      <c r="F166" s="1">
        <f t="shared" si="0"/>
        <v>1688</v>
      </c>
      <c r="G166" s="1">
        <f>F166/D166*1000000</f>
        <v>1203.8311498441722</v>
      </c>
    </row>
    <row r="167" spans="2:7" x14ac:dyDescent="0.25">
      <c r="B167" t="s">
        <v>39</v>
      </c>
      <c r="C167" t="s">
        <v>18</v>
      </c>
      <c r="D167">
        <v>84129</v>
      </c>
      <c r="E167">
        <v>310</v>
      </c>
      <c r="F167">
        <v>55</v>
      </c>
    </row>
    <row r="168" spans="2:7" x14ac:dyDescent="0.25">
      <c r="C168" t="s">
        <v>19</v>
      </c>
      <c r="D168">
        <v>114503</v>
      </c>
      <c r="E168">
        <v>695</v>
      </c>
      <c r="F168">
        <v>233</v>
      </c>
    </row>
    <row r="169" spans="2:7" x14ac:dyDescent="0.25">
      <c r="B169" t="s">
        <v>40</v>
      </c>
      <c r="C169" t="s">
        <v>18</v>
      </c>
      <c r="D169">
        <v>80011</v>
      </c>
      <c r="E169">
        <v>189</v>
      </c>
      <c r="F169">
        <v>35</v>
      </c>
    </row>
    <row r="170" spans="2:7" x14ac:dyDescent="0.25">
      <c r="C170" t="s">
        <v>19</v>
      </c>
      <c r="D170">
        <v>180310</v>
      </c>
      <c r="E170">
        <v>894</v>
      </c>
      <c r="F170">
        <v>262</v>
      </c>
    </row>
    <row r="171" spans="2:7" x14ac:dyDescent="0.25">
      <c r="B171" t="s">
        <v>41</v>
      </c>
      <c r="C171" t="s">
        <v>18</v>
      </c>
      <c r="D171">
        <v>87012</v>
      </c>
      <c r="E171">
        <v>265</v>
      </c>
      <c r="F171">
        <v>46</v>
      </c>
    </row>
    <row r="172" spans="2:7" x14ac:dyDescent="0.25">
      <c r="C172" t="s">
        <v>19</v>
      </c>
      <c r="D172">
        <v>190962</v>
      </c>
      <c r="E172">
        <v>920</v>
      </c>
      <c r="F172">
        <v>366</v>
      </c>
    </row>
    <row r="173" spans="2:7" x14ac:dyDescent="0.25">
      <c r="B173" t="s">
        <v>39</v>
      </c>
      <c r="C173" t="s">
        <v>18</v>
      </c>
      <c r="D173">
        <v>58590</v>
      </c>
      <c r="F173">
        <v>45</v>
      </c>
    </row>
    <row r="174" spans="2:7" x14ac:dyDescent="0.25">
      <c r="C174" t="s">
        <v>19</v>
      </c>
      <c r="D174">
        <v>153040</v>
      </c>
      <c r="F174">
        <v>228</v>
      </c>
    </row>
    <row r="175" spans="2:7" x14ac:dyDescent="0.25">
      <c r="B175" t="s">
        <v>40</v>
      </c>
      <c r="C175" t="s">
        <v>18</v>
      </c>
      <c r="D175">
        <v>48647</v>
      </c>
      <c r="F175">
        <v>40</v>
      </c>
    </row>
    <row r="176" spans="2:7" x14ac:dyDescent="0.25">
      <c r="C176" t="s">
        <v>19</v>
      </c>
      <c r="D176">
        <v>154812</v>
      </c>
      <c r="F176">
        <v>230</v>
      </c>
    </row>
    <row r="177" spans="2:7" x14ac:dyDescent="0.25">
      <c r="B177" t="s">
        <v>41</v>
      </c>
      <c r="C177" t="s">
        <v>18</v>
      </c>
      <c r="D177">
        <v>96129</v>
      </c>
      <c r="F177">
        <v>58</v>
      </c>
    </row>
    <row r="178" spans="2:7" x14ac:dyDescent="0.25">
      <c r="C178" t="s">
        <v>19</v>
      </c>
      <c r="D178">
        <v>193085</v>
      </c>
      <c r="F178">
        <v>239</v>
      </c>
    </row>
    <row r="179" spans="2:7" x14ac:dyDescent="0.25">
      <c r="B179" s="1" t="s">
        <v>21</v>
      </c>
      <c r="C179" s="1" t="s">
        <v>18</v>
      </c>
      <c r="D179" s="1">
        <f>SUM(D171,D173,D175,D177,D169,D167)</f>
        <v>454518</v>
      </c>
      <c r="E179" s="1"/>
      <c r="F179" s="1">
        <f t="shared" ref="F179:F180" si="1">SUM(F171,F173,F175,F177,F169,F167)</f>
        <v>279</v>
      </c>
      <c r="G179" s="1">
        <f>F179/D179*1000000</f>
        <v>613.83707575937592</v>
      </c>
    </row>
    <row r="180" spans="2:7" x14ac:dyDescent="0.25">
      <c r="B180" s="1"/>
      <c r="C180" s="1" t="s">
        <v>19</v>
      </c>
      <c r="D180" s="1">
        <f>SUM(D172,D174,D176,D178,D170,D168)</f>
        <v>986712</v>
      </c>
      <c r="E180" s="1"/>
      <c r="F180" s="1">
        <f t="shared" si="1"/>
        <v>1558</v>
      </c>
      <c r="G180" s="1">
        <f>F180/D180*1000000</f>
        <v>1578.9815062551181</v>
      </c>
    </row>
    <row r="181" spans="2:7" x14ac:dyDescent="0.25">
      <c r="B181" t="s">
        <v>42</v>
      </c>
      <c r="C181" t="s">
        <v>18</v>
      </c>
      <c r="D181">
        <v>78216</v>
      </c>
      <c r="E181">
        <v>174</v>
      </c>
      <c r="F181">
        <v>50</v>
      </c>
    </row>
    <row r="182" spans="2:7" x14ac:dyDescent="0.25">
      <c r="C182" t="s">
        <v>19</v>
      </c>
      <c r="D182">
        <v>187907</v>
      </c>
      <c r="E182">
        <v>857</v>
      </c>
      <c r="F182">
        <v>311</v>
      </c>
    </row>
    <row r="183" spans="2:7" x14ac:dyDescent="0.25">
      <c r="B183" t="s">
        <v>43</v>
      </c>
      <c r="C183" t="s">
        <v>18</v>
      </c>
      <c r="D183">
        <v>82621</v>
      </c>
      <c r="E183">
        <v>197</v>
      </c>
      <c r="F183">
        <v>36</v>
      </c>
    </row>
    <row r="184" spans="2:7" x14ac:dyDescent="0.25">
      <c r="C184" t="s">
        <v>19</v>
      </c>
      <c r="D184">
        <v>208347</v>
      </c>
      <c r="E184">
        <v>1156</v>
      </c>
      <c r="F184">
        <v>333</v>
      </c>
    </row>
    <row r="185" spans="2:7" x14ac:dyDescent="0.25">
      <c r="B185" t="s">
        <v>44</v>
      </c>
      <c r="C185" t="s">
        <v>18</v>
      </c>
      <c r="D185">
        <v>123566</v>
      </c>
      <c r="E185">
        <v>299</v>
      </c>
      <c r="F185">
        <v>47</v>
      </c>
    </row>
    <row r="186" spans="2:7" x14ac:dyDescent="0.25">
      <c r="C186" t="s">
        <v>19</v>
      </c>
      <c r="D186">
        <v>220035</v>
      </c>
      <c r="E186">
        <v>1023</v>
      </c>
      <c r="F186">
        <v>373</v>
      </c>
    </row>
    <row r="187" spans="2:7" x14ac:dyDescent="0.25">
      <c r="B187" t="s">
        <v>42</v>
      </c>
      <c r="C187" t="s">
        <v>18</v>
      </c>
      <c r="D187">
        <v>74013</v>
      </c>
      <c r="F187">
        <v>36</v>
      </c>
    </row>
    <row r="188" spans="2:7" x14ac:dyDescent="0.25">
      <c r="C188" t="s">
        <v>19</v>
      </c>
      <c r="D188">
        <v>145010</v>
      </c>
      <c r="F188">
        <v>253</v>
      </c>
    </row>
    <row r="189" spans="2:7" x14ac:dyDescent="0.25">
      <c r="B189" t="s">
        <v>43</v>
      </c>
      <c r="C189" t="s">
        <v>18</v>
      </c>
      <c r="D189">
        <v>97915</v>
      </c>
      <c r="F189">
        <v>49</v>
      </c>
    </row>
    <row r="190" spans="2:7" x14ac:dyDescent="0.25">
      <c r="C190" t="s">
        <v>19</v>
      </c>
      <c r="D190">
        <v>155423</v>
      </c>
      <c r="F190">
        <v>256</v>
      </c>
    </row>
    <row r="191" spans="2:7" x14ac:dyDescent="0.25">
      <c r="B191" t="s">
        <v>44</v>
      </c>
      <c r="C191" t="s">
        <v>18</v>
      </c>
      <c r="D191">
        <v>131903</v>
      </c>
      <c r="F191">
        <v>70</v>
      </c>
    </row>
    <row r="192" spans="2:7" x14ac:dyDescent="0.25">
      <c r="C192" t="s">
        <v>19</v>
      </c>
      <c r="D192">
        <v>209174</v>
      </c>
      <c r="F192">
        <v>364</v>
      </c>
    </row>
    <row r="193" spans="2:8" x14ac:dyDescent="0.25">
      <c r="B193" s="1" t="s">
        <v>21</v>
      </c>
      <c r="C193" s="1" t="s">
        <v>18</v>
      </c>
      <c r="D193" s="1">
        <f>SUM(D185,D187,D189,D191,D183,D181)</f>
        <v>588234</v>
      </c>
      <c r="E193" s="1"/>
      <c r="F193" s="1">
        <f t="shared" ref="F193:F194" si="2">SUM(F185,F187,F189,F191,F183,F181)</f>
        <v>288</v>
      </c>
      <c r="G193" s="1">
        <f>F193/D193*1000000</f>
        <v>489.6010771223697</v>
      </c>
    </row>
    <row r="194" spans="2:8" x14ac:dyDescent="0.25">
      <c r="B194" s="1"/>
      <c r="C194" s="1" t="s">
        <v>19</v>
      </c>
      <c r="D194" s="1">
        <f>SUM(D186,D188,D190,D192,D184,D182)</f>
        <v>1125896</v>
      </c>
      <c r="E194" s="1"/>
      <c r="F194" s="1">
        <f t="shared" si="2"/>
        <v>1890</v>
      </c>
      <c r="G194" s="1">
        <f>F194/D194*1000000</f>
        <v>1678.6630381491718</v>
      </c>
    </row>
    <row r="195" spans="2:8" x14ac:dyDescent="0.25">
      <c r="B195" t="s">
        <v>45</v>
      </c>
      <c r="C195" t="s">
        <v>18</v>
      </c>
      <c r="D195">
        <v>83288</v>
      </c>
      <c r="E195">
        <v>189</v>
      </c>
      <c r="F195">
        <v>54</v>
      </c>
    </row>
    <row r="196" spans="2:8" x14ac:dyDescent="0.25">
      <c r="C196" t="s">
        <v>19</v>
      </c>
      <c r="D196">
        <v>199760</v>
      </c>
      <c r="E196">
        <v>594</v>
      </c>
      <c r="F196">
        <v>173</v>
      </c>
    </row>
    <row r="197" spans="2:8" x14ac:dyDescent="0.25">
      <c r="B197" t="s">
        <v>46</v>
      </c>
      <c r="C197" t="s">
        <v>18</v>
      </c>
      <c r="D197">
        <v>106869</v>
      </c>
      <c r="E197">
        <v>254</v>
      </c>
      <c r="F197">
        <v>54</v>
      </c>
    </row>
    <row r="198" spans="2:8" x14ac:dyDescent="0.25">
      <c r="C198" t="s">
        <v>19</v>
      </c>
      <c r="D198">
        <v>227801</v>
      </c>
      <c r="E198">
        <v>690</v>
      </c>
      <c r="F198">
        <v>251</v>
      </c>
    </row>
    <row r="199" spans="2:8" x14ac:dyDescent="0.25">
      <c r="B199" t="s">
        <v>47</v>
      </c>
      <c r="C199" t="s">
        <v>18</v>
      </c>
      <c r="D199">
        <v>83489</v>
      </c>
      <c r="E199">
        <v>186</v>
      </c>
      <c r="F199">
        <v>60</v>
      </c>
    </row>
    <row r="200" spans="2:8" x14ac:dyDescent="0.25">
      <c r="C200" t="s">
        <v>19</v>
      </c>
      <c r="D200">
        <v>381433</v>
      </c>
      <c r="E200">
        <v>1204</v>
      </c>
      <c r="F200">
        <v>428</v>
      </c>
    </row>
    <row r="201" spans="2:8" x14ac:dyDescent="0.25">
      <c r="B201" t="s">
        <v>45</v>
      </c>
      <c r="C201" t="s">
        <v>18</v>
      </c>
      <c r="D201">
        <v>103996</v>
      </c>
      <c r="F201">
        <v>27</v>
      </c>
    </row>
    <row r="202" spans="2:8" x14ac:dyDescent="0.25">
      <c r="C202" t="s">
        <v>19</v>
      </c>
      <c r="D202">
        <v>170897</v>
      </c>
      <c r="F202">
        <v>201</v>
      </c>
    </row>
    <row r="203" spans="2:8" x14ac:dyDescent="0.25">
      <c r="B203" t="s">
        <v>46</v>
      </c>
      <c r="C203" t="s">
        <v>18</v>
      </c>
      <c r="D203">
        <v>84499</v>
      </c>
      <c r="F203">
        <v>18</v>
      </c>
    </row>
    <row r="204" spans="2:8" x14ac:dyDescent="0.25">
      <c r="C204" t="s">
        <v>19</v>
      </c>
      <c r="D204">
        <v>106578</v>
      </c>
      <c r="F204">
        <v>112</v>
      </c>
    </row>
    <row r="205" spans="2:8" x14ac:dyDescent="0.25">
      <c r="B205" t="s">
        <v>47</v>
      </c>
      <c r="C205" t="s">
        <v>18</v>
      </c>
      <c r="D205">
        <v>153110</v>
      </c>
      <c r="F205">
        <v>69</v>
      </c>
    </row>
    <row r="206" spans="2:8" x14ac:dyDescent="0.25">
      <c r="C206" t="s">
        <v>19</v>
      </c>
      <c r="D206">
        <v>193581</v>
      </c>
      <c r="F206">
        <v>274</v>
      </c>
    </row>
    <row r="207" spans="2:8" x14ac:dyDescent="0.25">
      <c r="B207" s="1" t="s">
        <v>21</v>
      </c>
      <c r="C207" s="1" t="s">
        <v>18</v>
      </c>
      <c r="D207" s="1">
        <f>SUM(D199,D201,D203,D205,D197,D195)</f>
        <v>615251</v>
      </c>
      <c r="E207" s="1"/>
      <c r="F207" s="1">
        <f>SUM(F199,F201,F203,F205,F197,F195)</f>
        <v>282</v>
      </c>
      <c r="G207" s="1">
        <f>F207/D207*1000000</f>
        <v>458.34951913934316</v>
      </c>
      <c r="H207">
        <v>613.93186818005745</v>
      </c>
    </row>
    <row r="208" spans="2:8" x14ac:dyDescent="0.25">
      <c r="B208" s="1"/>
      <c r="C208" s="1" t="s">
        <v>19</v>
      </c>
      <c r="D208" s="1">
        <f>SUM(D200,D202,D204,D206,D198,D196)</f>
        <v>1280050</v>
      </c>
      <c r="E208" s="1"/>
      <c r="F208" s="1">
        <f t="shared" ref="F208" si="3">SUM(F200,F202,F204,F206,F198,F196)</f>
        <v>1439</v>
      </c>
      <c r="G208" s="1">
        <f>F208/D208*1000000</f>
        <v>1124.1748369204329</v>
      </c>
      <c r="H208">
        <v>1053.1598503820796</v>
      </c>
    </row>
    <row r="209" spans="2:6" x14ac:dyDescent="0.25">
      <c r="B209" s="1"/>
      <c r="C209" s="1"/>
      <c r="D209" s="1"/>
      <c r="E209" s="1"/>
      <c r="F209" s="1"/>
    </row>
  </sheetData>
  <mergeCells count="2">
    <mergeCell ref="D8:G8"/>
    <mergeCell ref="H8:K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1858-609A-4A04-9472-DF70AF511293}">
  <dimension ref="A3:M147"/>
  <sheetViews>
    <sheetView zoomScaleNormal="100" workbookViewId="0">
      <selection activeCell="C3" sqref="C3"/>
    </sheetView>
  </sheetViews>
  <sheetFormatPr baseColWidth="10" defaultRowHeight="15" x14ac:dyDescent="0.25"/>
  <sheetData>
    <row r="3" spans="3:11" x14ac:dyDescent="0.25">
      <c r="C3" s="1" t="s">
        <v>196</v>
      </c>
    </row>
    <row r="6" spans="3:11" x14ac:dyDescent="0.25">
      <c r="C6" s="11"/>
      <c r="D6" s="23" t="s">
        <v>160</v>
      </c>
      <c r="E6" s="23"/>
      <c r="F6" s="23"/>
      <c r="G6" s="23"/>
      <c r="H6" s="24" t="s">
        <v>161</v>
      </c>
      <c r="I6" s="24"/>
      <c r="J6" s="24"/>
      <c r="K6" s="24"/>
    </row>
    <row r="7" spans="3:11" x14ac:dyDescent="0.25">
      <c r="C7" s="7" t="s">
        <v>192</v>
      </c>
      <c r="D7" s="2">
        <v>1.06382979</v>
      </c>
      <c r="E7" s="2">
        <v>1.71428571</v>
      </c>
      <c r="F7" s="2">
        <v>2.0270270300000002</v>
      </c>
      <c r="G7" s="2">
        <v>1.68776371</v>
      </c>
      <c r="H7" s="6">
        <v>6.0975609799999999</v>
      </c>
      <c r="I7" s="6">
        <v>1.9650654999999999</v>
      </c>
      <c r="J7" s="6">
        <v>1.97368421</v>
      </c>
      <c r="K7" s="6">
        <v>0.36809816000000001</v>
      </c>
    </row>
    <row r="8" spans="3:11" x14ac:dyDescent="0.25">
      <c r="C8" s="7" t="s">
        <v>145</v>
      </c>
      <c r="D8" s="2">
        <v>1.4388489200000001</v>
      </c>
      <c r="E8" s="2">
        <v>2.23880597</v>
      </c>
      <c r="F8" s="2">
        <v>0</v>
      </c>
      <c r="G8" s="2">
        <v>0.68965516999999998</v>
      </c>
      <c r="H8" s="6">
        <v>1.7167382</v>
      </c>
      <c r="I8" s="6">
        <v>4.7505938199999997</v>
      </c>
      <c r="J8" s="6">
        <v>3.49794239</v>
      </c>
      <c r="K8" s="6">
        <v>0.69060772999999998</v>
      </c>
    </row>
    <row r="9" spans="3:11" x14ac:dyDescent="0.25">
      <c r="C9" s="7" t="s">
        <v>146</v>
      </c>
      <c r="D9" s="2">
        <v>2.4590163899999999</v>
      </c>
      <c r="E9" s="2">
        <v>0.72992701000000004</v>
      </c>
      <c r="F9" s="2">
        <v>1.0256410300000001</v>
      </c>
      <c r="G9" s="2">
        <v>0.59880239999999996</v>
      </c>
      <c r="H9" s="6">
        <v>0.61349693000000005</v>
      </c>
      <c r="I9" s="6">
        <v>2.3809523800000001</v>
      </c>
      <c r="J9" s="6">
        <v>1.6241299300000001</v>
      </c>
      <c r="K9" s="6">
        <v>1.13207547</v>
      </c>
    </row>
    <row r="10" spans="3:11" x14ac:dyDescent="0.25">
      <c r="C10" s="7" t="s">
        <v>193</v>
      </c>
      <c r="D10" s="2">
        <v>13.5416667</v>
      </c>
      <c r="E10" s="2">
        <v>9.5588235299999997</v>
      </c>
      <c r="F10" s="2">
        <v>3.7593985000000001</v>
      </c>
      <c r="G10" s="2">
        <v>1.78571429</v>
      </c>
      <c r="H10" s="6">
        <v>6.4516128999999998</v>
      </c>
      <c r="I10" s="6">
        <v>4.0650406500000003</v>
      </c>
      <c r="J10" s="6">
        <v>3.2448377599999998</v>
      </c>
      <c r="K10" s="6">
        <v>1.29107981</v>
      </c>
    </row>
    <row r="17" spans="1:13" s="10" customFormat="1" x14ac:dyDescent="0.25"/>
    <row r="19" spans="1:13" x14ac:dyDescent="0.25">
      <c r="A19" t="s">
        <v>0</v>
      </c>
      <c r="C19" t="s">
        <v>1</v>
      </c>
    </row>
    <row r="20" spans="1:13" x14ac:dyDescent="0.25">
      <c r="A20" t="s">
        <v>2</v>
      </c>
      <c r="C20" t="s">
        <v>3</v>
      </c>
    </row>
    <row r="22" spans="1:13" x14ac:dyDescent="0.25">
      <c r="A22" t="s">
        <v>4</v>
      </c>
      <c r="C22" t="s">
        <v>5</v>
      </c>
    </row>
    <row r="25" spans="1:13" x14ac:dyDescent="0.25">
      <c r="A25" t="s">
        <v>6</v>
      </c>
    </row>
    <row r="26" spans="1:13" x14ac:dyDescent="0.25">
      <c r="A26" t="s">
        <v>7</v>
      </c>
      <c r="C26" t="s">
        <v>8</v>
      </c>
      <c r="E26" t="s">
        <v>10</v>
      </c>
      <c r="F26" t="s">
        <v>11</v>
      </c>
      <c r="G26" t="s">
        <v>12</v>
      </c>
      <c r="J26" t="s">
        <v>15</v>
      </c>
      <c r="K26" t="s">
        <v>16</v>
      </c>
    </row>
    <row r="27" spans="1:13" x14ac:dyDescent="0.25">
      <c r="A27" t="s">
        <v>17</v>
      </c>
      <c r="B27" t="s">
        <v>18</v>
      </c>
      <c r="C27">
        <v>41618</v>
      </c>
      <c r="E27">
        <v>49</v>
      </c>
      <c r="F27">
        <v>4</v>
      </c>
      <c r="G27">
        <v>1</v>
      </c>
      <c r="J27">
        <f>E27/C27*1000000</f>
        <v>1177.3751742034697</v>
      </c>
      <c r="K27">
        <f>G27/E27*100</f>
        <v>2.0408163265306123</v>
      </c>
    </row>
    <row r="28" spans="1:13" x14ac:dyDescent="0.25">
      <c r="B28" t="s">
        <v>19</v>
      </c>
      <c r="C28">
        <v>129081</v>
      </c>
      <c r="E28">
        <v>203</v>
      </c>
      <c r="F28">
        <v>124</v>
      </c>
      <c r="G28">
        <v>4</v>
      </c>
      <c r="J28">
        <f>E28/C28*1000000</f>
        <v>1572.6559292227362</v>
      </c>
      <c r="K28">
        <f>G28/E28*100</f>
        <v>1.9704433497536946</v>
      </c>
    </row>
    <row r="29" spans="1:13" x14ac:dyDescent="0.25">
      <c r="A29" t="s">
        <v>20</v>
      </c>
      <c r="B29" t="s">
        <v>18</v>
      </c>
      <c r="C29">
        <v>62887</v>
      </c>
      <c r="E29">
        <v>90</v>
      </c>
      <c r="F29">
        <v>8</v>
      </c>
      <c r="G29">
        <v>1</v>
      </c>
      <c r="J29">
        <f>E29/C29*1000000</f>
        <v>1431.1383910824177</v>
      </c>
      <c r="K29">
        <f>G29/E29*100</f>
        <v>1.1111111111111112</v>
      </c>
    </row>
    <row r="30" spans="1:13" x14ac:dyDescent="0.25">
      <c r="B30" t="s">
        <v>19</v>
      </c>
      <c r="C30">
        <v>166234</v>
      </c>
      <c r="E30">
        <v>263</v>
      </c>
      <c r="F30">
        <v>180</v>
      </c>
      <c r="G30">
        <v>4</v>
      </c>
      <c r="J30">
        <f>E30/C30*1000000</f>
        <v>1582.1071501618201</v>
      </c>
      <c r="K30">
        <f>G30/E30*100</f>
        <v>1.520912547528517</v>
      </c>
    </row>
    <row r="31" spans="1:13" x14ac:dyDescent="0.25">
      <c r="A31" s="1" t="s">
        <v>21</v>
      </c>
      <c r="B31" s="1" t="s">
        <v>18</v>
      </c>
      <c r="C31" s="1">
        <f>SUM(C27,C29)</f>
        <v>104505</v>
      </c>
      <c r="D31" s="1"/>
      <c r="E31" s="1">
        <f t="shared" ref="E31:G32" si="0">SUM(E27,E29)</f>
        <v>139</v>
      </c>
      <c r="F31" s="1">
        <f t="shared" si="0"/>
        <v>12</v>
      </c>
      <c r="G31" s="1">
        <f t="shared" si="0"/>
        <v>2</v>
      </c>
      <c r="H31" s="1"/>
      <c r="I31" s="1"/>
      <c r="J31" s="1">
        <f t="shared" ref="J31:J32" si="1">E31/C31*1000000</f>
        <v>1330.0799004832304</v>
      </c>
      <c r="K31" s="1">
        <f t="shared" ref="K31:K32" si="2">G31/E31*100</f>
        <v>1.4388489208633095</v>
      </c>
      <c r="L31" s="1"/>
      <c r="M31" s="1"/>
    </row>
    <row r="32" spans="1:13" x14ac:dyDescent="0.25">
      <c r="A32" s="1"/>
      <c r="B32" s="1" t="s">
        <v>19</v>
      </c>
      <c r="C32" s="1">
        <f>SUM(C28,C30)</f>
        <v>295315</v>
      </c>
      <c r="D32" s="1"/>
      <c r="E32" s="1">
        <f t="shared" si="0"/>
        <v>466</v>
      </c>
      <c r="F32" s="1">
        <f t="shared" si="0"/>
        <v>304</v>
      </c>
      <c r="G32" s="1">
        <f t="shared" si="0"/>
        <v>8</v>
      </c>
      <c r="H32" s="1"/>
      <c r="I32" s="1"/>
      <c r="J32" s="1">
        <f t="shared" si="1"/>
        <v>1577.9760594619304</v>
      </c>
      <c r="K32" s="1">
        <f t="shared" si="2"/>
        <v>1.7167381974248928</v>
      </c>
      <c r="L32" s="1"/>
      <c r="M32" s="1"/>
    </row>
    <row r="33" spans="1:13" x14ac:dyDescent="0.25">
      <c r="A33" t="s">
        <v>22</v>
      </c>
      <c r="B33" t="s">
        <v>18</v>
      </c>
      <c r="C33">
        <v>31240</v>
      </c>
      <c r="E33">
        <v>46</v>
      </c>
      <c r="F33">
        <v>9</v>
      </c>
      <c r="G33">
        <v>2</v>
      </c>
      <c r="J33">
        <f>E33/C33*1000000</f>
        <v>1472.4711907810499</v>
      </c>
      <c r="K33">
        <f>G33/E33*100</f>
        <v>4.3478260869565215</v>
      </c>
    </row>
    <row r="34" spans="1:13" x14ac:dyDescent="0.25">
      <c r="B34" t="s">
        <v>19</v>
      </c>
      <c r="C34">
        <v>89976</v>
      </c>
      <c r="E34">
        <v>159</v>
      </c>
      <c r="F34">
        <v>74</v>
      </c>
      <c r="G34">
        <v>7</v>
      </c>
      <c r="J34">
        <f>E34/C34*1000000</f>
        <v>1767.1379034409176</v>
      </c>
      <c r="K34">
        <f>G34/E34*100</f>
        <v>4.4025157232704402</v>
      </c>
    </row>
    <row r="35" spans="1:13" x14ac:dyDescent="0.25">
      <c r="A35" t="s">
        <v>23</v>
      </c>
      <c r="B35" t="s">
        <v>18</v>
      </c>
      <c r="C35">
        <v>61563</v>
      </c>
      <c r="E35">
        <v>88</v>
      </c>
      <c r="F35">
        <v>7</v>
      </c>
      <c r="G35">
        <v>1</v>
      </c>
      <c r="J35">
        <f>E35/C35*1000000</f>
        <v>1429.4300147816059</v>
      </c>
      <c r="K35">
        <f>G35/E35*100</f>
        <v>1.1363636363636365</v>
      </c>
    </row>
    <row r="36" spans="1:13" x14ac:dyDescent="0.25">
      <c r="B36" t="s">
        <v>19</v>
      </c>
      <c r="C36">
        <v>133544</v>
      </c>
      <c r="E36">
        <v>262</v>
      </c>
      <c r="F36">
        <v>104</v>
      </c>
      <c r="G36">
        <v>13</v>
      </c>
      <c r="J36">
        <f>E36/C36*1000000</f>
        <v>1961.9001976876534</v>
      </c>
      <c r="K36">
        <f>G36/E36*100</f>
        <v>4.9618320610687023</v>
      </c>
    </row>
    <row r="37" spans="1:13" x14ac:dyDescent="0.25">
      <c r="A37" s="1" t="s">
        <v>21</v>
      </c>
      <c r="B37" s="1" t="s">
        <v>18</v>
      </c>
      <c r="C37" s="1">
        <f>SUM(C33,C35)</f>
        <v>92803</v>
      </c>
      <c r="D37" s="1"/>
      <c r="E37" s="1">
        <f t="shared" ref="E37:G38" si="3">SUM(E33,E35)</f>
        <v>134</v>
      </c>
      <c r="F37" s="1">
        <f t="shared" si="3"/>
        <v>16</v>
      </c>
      <c r="G37" s="1">
        <f t="shared" si="3"/>
        <v>3</v>
      </c>
      <c r="H37" s="1"/>
      <c r="I37" s="1"/>
      <c r="J37" s="1">
        <f t="shared" ref="J37:J38" si="4">E37/C37*1000000</f>
        <v>1443.9188388306411</v>
      </c>
      <c r="K37" s="1">
        <f t="shared" ref="K37:K38" si="5">G37/E37*100</f>
        <v>2.2388059701492535</v>
      </c>
      <c r="L37" s="1"/>
      <c r="M37" s="1"/>
    </row>
    <row r="38" spans="1:13" x14ac:dyDescent="0.25">
      <c r="A38" s="1"/>
      <c r="B38" s="1" t="s">
        <v>19</v>
      </c>
      <c r="C38" s="1">
        <f>SUM(C34,C36)</f>
        <v>223520</v>
      </c>
      <c r="D38" s="1"/>
      <c r="E38" s="1">
        <f t="shared" si="3"/>
        <v>421</v>
      </c>
      <c r="F38" s="1">
        <f t="shared" si="3"/>
        <v>178</v>
      </c>
      <c r="G38" s="1">
        <f t="shared" si="3"/>
        <v>20</v>
      </c>
      <c r="H38" s="1"/>
      <c r="I38" s="1"/>
      <c r="J38" s="1">
        <f t="shared" si="4"/>
        <v>1883.5003579098068</v>
      </c>
      <c r="K38" s="1">
        <f t="shared" si="5"/>
        <v>4.7505938242280283</v>
      </c>
      <c r="L38" s="1"/>
      <c r="M38" s="1"/>
    </row>
    <row r="39" spans="1:13" x14ac:dyDescent="0.25">
      <c r="A39" t="s">
        <v>24</v>
      </c>
      <c r="B39" t="s">
        <v>18</v>
      </c>
      <c r="C39">
        <v>41248</v>
      </c>
      <c r="E39">
        <v>52</v>
      </c>
      <c r="F39">
        <v>5</v>
      </c>
      <c r="G39">
        <v>0</v>
      </c>
      <c r="J39">
        <f>E39/C39*1000000</f>
        <v>1260.6671838634602</v>
      </c>
      <c r="K39">
        <f>G39/E39*100</f>
        <v>0</v>
      </c>
    </row>
    <row r="40" spans="1:13" x14ac:dyDescent="0.25">
      <c r="B40" t="s">
        <v>19</v>
      </c>
      <c r="C40">
        <v>147460</v>
      </c>
      <c r="E40">
        <v>218</v>
      </c>
      <c r="F40">
        <v>65</v>
      </c>
      <c r="G40">
        <v>10</v>
      </c>
      <c r="J40">
        <f>E40/C40*1000000</f>
        <v>1478.3670147836701</v>
      </c>
      <c r="K40">
        <f>G40/E40*100</f>
        <v>4.5871559633027523</v>
      </c>
    </row>
    <row r="41" spans="1:13" x14ac:dyDescent="0.25">
      <c r="A41" t="s">
        <v>25</v>
      </c>
      <c r="B41" t="s">
        <v>18</v>
      </c>
      <c r="C41">
        <v>59455</v>
      </c>
      <c r="E41">
        <v>60</v>
      </c>
      <c r="F41">
        <v>4</v>
      </c>
      <c r="G41">
        <v>0</v>
      </c>
      <c r="J41">
        <f>E41/C41*1000000</f>
        <v>1009.166596585653</v>
      </c>
      <c r="K41">
        <f>G41/E41*100</f>
        <v>0</v>
      </c>
    </row>
    <row r="42" spans="1:13" x14ac:dyDescent="0.25">
      <c r="B42" t="s">
        <v>19</v>
      </c>
      <c r="C42">
        <v>153830</v>
      </c>
      <c r="E42">
        <v>268</v>
      </c>
      <c r="F42">
        <v>94</v>
      </c>
      <c r="G42">
        <v>7</v>
      </c>
      <c r="J42">
        <f>E42/C42*1000000</f>
        <v>1742.182929207567</v>
      </c>
      <c r="K42">
        <f>G42/E42*100</f>
        <v>2.6119402985074625</v>
      </c>
    </row>
    <row r="43" spans="1:13" x14ac:dyDescent="0.25">
      <c r="A43" s="1" t="s">
        <v>21</v>
      </c>
      <c r="B43" s="1" t="s">
        <v>18</v>
      </c>
      <c r="C43" s="1">
        <f>SUM(C39,C41)</f>
        <v>100703</v>
      </c>
      <c r="D43" s="1"/>
      <c r="E43" s="1">
        <f t="shared" ref="E43:G44" si="6">SUM(E39,E41)</f>
        <v>112</v>
      </c>
      <c r="F43" s="1">
        <f t="shared" si="6"/>
        <v>9</v>
      </c>
      <c r="G43" s="1">
        <f t="shared" si="6"/>
        <v>0</v>
      </c>
      <c r="H43" s="1"/>
      <c r="I43" s="1"/>
      <c r="J43" s="1">
        <f t="shared" ref="J43:J44" si="7">E43/C43*1000000</f>
        <v>1112.1813650040217</v>
      </c>
      <c r="K43" s="1">
        <f t="shared" ref="K43:K44" si="8">G43/E43*100</f>
        <v>0</v>
      </c>
      <c r="L43" s="1"/>
      <c r="M43" s="1"/>
    </row>
    <row r="44" spans="1:13" x14ac:dyDescent="0.25">
      <c r="A44" s="1"/>
      <c r="B44" s="1" t="s">
        <v>19</v>
      </c>
      <c r="C44" s="1">
        <f>SUM(C40,C42)</f>
        <v>301290</v>
      </c>
      <c r="D44" s="1"/>
      <c r="E44" s="1">
        <f t="shared" si="6"/>
        <v>486</v>
      </c>
      <c r="F44" s="1">
        <f t="shared" si="6"/>
        <v>159</v>
      </c>
      <c r="G44" s="1">
        <f t="shared" si="6"/>
        <v>17</v>
      </c>
      <c r="H44" s="1"/>
      <c r="I44" s="1"/>
      <c r="J44" s="1">
        <f t="shared" si="7"/>
        <v>1613.0638255501344</v>
      </c>
      <c r="K44" s="1">
        <f t="shared" si="8"/>
        <v>3.4979423868312756</v>
      </c>
      <c r="L44" s="1"/>
      <c r="M44" s="1"/>
    </row>
    <row r="45" spans="1:13" x14ac:dyDescent="0.25">
      <c r="A45" t="s">
        <v>26</v>
      </c>
      <c r="B45" t="s">
        <v>18</v>
      </c>
      <c r="C45">
        <v>56128</v>
      </c>
      <c r="E45">
        <v>71</v>
      </c>
      <c r="F45">
        <v>4</v>
      </c>
      <c r="G45">
        <v>1</v>
      </c>
      <c r="J45">
        <f>E45/C45*1000000</f>
        <v>1264.9657924743444</v>
      </c>
      <c r="K45">
        <f>G45/E45*100</f>
        <v>1.4084507042253522</v>
      </c>
    </row>
    <row r="46" spans="1:13" x14ac:dyDescent="0.25">
      <c r="B46" t="s">
        <v>19</v>
      </c>
      <c r="C46">
        <v>424788</v>
      </c>
      <c r="E46">
        <v>452</v>
      </c>
      <c r="F46">
        <v>51</v>
      </c>
      <c r="G46">
        <v>5</v>
      </c>
      <c r="J46">
        <f>E46/C46*1000000</f>
        <v>1064.0601900242002</v>
      </c>
      <c r="K46">
        <f>G46/E46*100</f>
        <v>1.1061946902654867</v>
      </c>
    </row>
    <row r="47" spans="1:13" x14ac:dyDescent="0.25">
      <c r="A47" t="s">
        <v>27</v>
      </c>
      <c r="B47" t="s">
        <v>18</v>
      </c>
      <c r="C47">
        <v>78619</v>
      </c>
      <c r="E47">
        <v>74</v>
      </c>
      <c r="F47">
        <v>5</v>
      </c>
      <c r="G47">
        <v>0</v>
      </c>
      <c r="J47">
        <f>E47/C47*1000000</f>
        <v>941.2482987572979</v>
      </c>
      <c r="K47">
        <f>G47/E47*100</f>
        <v>0</v>
      </c>
    </row>
    <row r="48" spans="1:13" x14ac:dyDescent="0.25">
      <c r="B48" t="s">
        <v>19</v>
      </c>
      <c r="C48">
        <v>374608</v>
      </c>
      <c r="E48">
        <v>272</v>
      </c>
      <c r="F48">
        <v>24</v>
      </c>
      <c r="G48">
        <v>0</v>
      </c>
      <c r="J48">
        <f>E48/C48*1000000</f>
        <v>726.09234186135916</v>
      </c>
      <c r="K48">
        <f>G48/E48*100</f>
        <v>0</v>
      </c>
    </row>
    <row r="49" spans="1:13" x14ac:dyDescent="0.25">
      <c r="A49" s="1" t="s">
        <v>21</v>
      </c>
      <c r="B49" s="1" t="s">
        <v>18</v>
      </c>
      <c r="C49" s="1">
        <f>SUM(C45,C47)</f>
        <v>134747</v>
      </c>
      <c r="D49" s="1"/>
      <c r="E49" s="1">
        <f t="shared" ref="E49:G50" si="9">SUM(E45,E47)</f>
        <v>145</v>
      </c>
      <c r="F49" s="1">
        <f t="shared" si="9"/>
        <v>9</v>
      </c>
      <c r="G49" s="1">
        <f t="shared" si="9"/>
        <v>1</v>
      </c>
      <c r="H49" s="1"/>
      <c r="I49" s="1"/>
      <c r="J49" s="1">
        <f t="shared" ref="J49:J50" si="10">E49/C49*1000000</f>
        <v>1076.0907478459631</v>
      </c>
      <c r="K49" s="1">
        <f t="shared" ref="K49:K50" si="11">G49/E49*100</f>
        <v>0.68965517241379315</v>
      </c>
      <c r="L49" s="1"/>
      <c r="M49" s="1"/>
    </row>
    <row r="50" spans="1:13" x14ac:dyDescent="0.25">
      <c r="A50" s="1"/>
      <c r="B50" s="1" t="s">
        <v>19</v>
      </c>
      <c r="C50" s="1">
        <f>SUM(C46,C48)</f>
        <v>799396</v>
      </c>
      <c r="D50" s="1"/>
      <c r="E50" s="1">
        <f t="shared" si="9"/>
        <v>724</v>
      </c>
      <c r="F50" s="1">
        <f t="shared" si="9"/>
        <v>75</v>
      </c>
      <c r="G50" s="1">
        <f t="shared" si="9"/>
        <v>5</v>
      </c>
      <c r="H50" s="1"/>
      <c r="I50" s="1"/>
      <c r="J50" s="1">
        <f t="shared" si="10"/>
        <v>905.68379126240313</v>
      </c>
      <c r="K50" s="1">
        <f t="shared" si="11"/>
        <v>0.69060773480662985</v>
      </c>
      <c r="L50" s="1"/>
      <c r="M50" s="1"/>
    </row>
    <row r="55" spans="1:13" x14ac:dyDescent="0.25">
      <c r="A55" t="s">
        <v>6</v>
      </c>
    </row>
    <row r="56" spans="1:13" x14ac:dyDescent="0.25">
      <c r="A56" t="s">
        <v>7</v>
      </c>
      <c r="C56" t="s">
        <v>8</v>
      </c>
      <c r="E56" t="s">
        <v>10</v>
      </c>
      <c r="F56" t="s">
        <v>11</v>
      </c>
      <c r="G56" t="s">
        <v>12</v>
      </c>
      <c r="J56" t="s">
        <v>15</v>
      </c>
      <c r="K56" t="s">
        <v>16</v>
      </c>
    </row>
    <row r="57" spans="1:13" x14ac:dyDescent="0.25">
      <c r="A57" t="s">
        <v>28</v>
      </c>
      <c r="B57" t="s">
        <v>18</v>
      </c>
      <c r="C57">
        <v>47887</v>
      </c>
      <c r="E57">
        <v>74</v>
      </c>
      <c r="F57">
        <v>29</v>
      </c>
      <c r="G57">
        <v>2</v>
      </c>
      <c r="J57">
        <f>E57/C57*1000000</f>
        <v>1545.3045711779816</v>
      </c>
      <c r="K57">
        <f>G57/E57*100</f>
        <v>2.7027027027027026</v>
      </c>
    </row>
    <row r="58" spans="1:13" x14ac:dyDescent="0.25">
      <c r="B58" t="s">
        <v>19</v>
      </c>
      <c r="C58">
        <v>95899</v>
      </c>
      <c r="E58">
        <v>133</v>
      </c>
      <c r="F58">
        <v>92</v>
      </c>
      <c r="G58">
        <v>1</v>
      </c>
      <c r="J58">
        <f>E58/C58*1000000</f>
        <v>1386.8757755555325</v>
      </c>
      <c r="K58">
        <f>G58/E58*100</f>
        <v>0.75187969924812026</v>
      </c>
    </row>
    <row r="59" spans="1:13" x14ac:dyDescent="0.25">
      <c r="A59" t="s">
        <v>29</v>
      </c>
      <c r="B59" t="s">
        <v>18</v>
      </c>
      <c r="C59">
        <v>54570</v>
      </c>
      <c r="E59">
        <v>48</v>
      </c>
      <c r="F59">
        <v>13</v>
      </c>
      <c r="G59">
        <v>1</v>
      </c>
      <c r="J59">
        <f>E59/C59*1000000</f>
        <v>879.6041781198461</v>
      </c>
      <c r="K59">
        <f>G59/E59*100</f>
        <v>2.083333333333333</v>
      </c>
    </row>
    <row r="60" spans="1:13" x14ac:dyDescent="0.25">
      <c r="B60" t="s">
        <v>19</v>
      </c>
      <c r="C60">
        <v>141406</v>
      </c>
      <c r="E60">
        <v>193</v>
      </c>
      <c r="F60">
        <v>49</v>
      </c>
      <c r="G60">
        <v>1</v>
      </c>
      <c r="J60">
        <f>E60/C60*1000000</f>
        <v>1364.8642914727805</v>
      </c>
      <c r="K60">
        <f>G60/E60*100</f>
        <v>0.5181347150259068</v>
      </c>
    </row>
    <row r="61" spans="1:13" x14ac:dyDescent="0.25">
      <c r="A61" s="1" t="s">
        <v>21</v>
      </c>
      <c r="B61" s="1" t="s">
        <v>18</v>
      </c>
      <c r="C61" s="1">
        <f>SUM(C57,C59)</f>
        <v>102457</v>
      </c>
      <c r="D61" s="1"/>
      <c r="E61" s="1">
        <f t="shared" ref="E61:G62" si="12">SUM(E57,E59)</f>
        <v>122</v>
      </c>
      <c r="F61" s="1">
        <f t="shared" si="12"/>
        <v>42</v>
      </c>
      <c r="G61" s="1">
        <f t="shared" si="12"/>
        <v>3</v>
      </c>
      <c r="H61" s="1"/>
      <c r="I61" s="1"/>
      <c r="J61" s="1">
        <f t="shared" ref="J61:J62" si="13">E61/C61*1000000</f>
        <v>1190.7434338307778</v>
      </c>
      <c r="K61" s="1">
        <f t="shared" ref="K61:K62" si="14">G61/E61*100</f>
        <v>2.459016393442623</v>
      </c>
      <c r="L61" s="1"/>
      <c r="M61" s="1"/>
    </row>
    <row r="62" spans="1:13" x14ac:dyDescent="0.25">
      <c r="A62" s="1"/>
      <c r="B62" s="1" t="s">
        <v>19</v>
      </c>
      <c r="C62" s="1">
        <f>SUM(C58,C60)</f>
        <v>237305</v>
      </c>
      <c r="D62" s="1"/>
      <c r="E62" s="1">
        <f t="shared" si="12"/>
        <v>326</v>
      </c>
      <c r="F62" s="1">
        <f t="shared" si="12"/>
        <v>141</v>
      </c>
      <c r="G62" s="1">
        <f t="shared" si="12"/>
        <v>2</v>
      </c>
      <c r="H62" s="1"/>
      <c r="I62" s="1"/>
      <c r="J62" s="1">
        <f t="shared" si="13"/>
        <v>1373.7595078064096</v>
      </c>
      <c r="K62" s="1">
        <f t="shared" si="14"/>
        <v>0.61349693251533743</v>
      </c>
      <c r="L62" s="1"/>
      <c r="M62" s="1"/>
    </row>
    <row r="63" spans="1:13" x14ac:dyDescent="0.25">
      <c r="A63" t="s">
        <v>30</v>
      </c>
      <c r="B63" t="s">
        <v>18</v>
      </c>
      <c r="C63">
        <v>47887</v>
      </c>
      <c r="E63">
        <v>74</v>
      </c>
      <c r="F63">
        <v>29</v>
      </c>
      <c r="G63">
        <v>1</v>
      </c>
      <c r="J63">
        <f>E63/C63*1000000</f>
        <v>1545.3045711779816</v>
      </c>
      <c r="K63">
        <f>G63/E63*100</f>
        <v>1.3513513513513513</v>
      </c>
    </row>
    <row r="64" spans="1:13" x14ac:dyDescent="0.25">
      <c r="B64" t="s">
        <v>19</v>
      </c>
      <c r="C64">
        <v>95899</v>
      </c>
      <c r="E64">
        <v>133</v>
      </c>
      <c r="F64">
        <v>92</v>
      </c>
      <c r="G64">
        <v>2</v>
      </c>
      <c r="J64">
        <f>E64/C64*1000000</f>
        <v>1386.8757755555325</v>
      </c>
      <c r="K64">
        <f>G64/E64*100</f>
        <v>1.5037593984962405</v>
      </c>
    </row>
    <row r="65" spans="1:13" x14ac:dyDescent="0.25">
      <c r="A65" t="s">
        <v>31</v>
      </c>
      <c r="B65" t="s">
        <v>18</v>
      </c>
      <c r="C65">
        <v>55066</v>
      </c>
      <c r="E65">
        <v>63</v>
      </c>
      <c r="F65">
        <v>20</v>
      </c>
      <c r="G65">
        <v>0</v>
      </c>
      <c r="J65">
        <f>E65/C65*1000000</f>
        <v>1144.0816474775722</v>
      </c>
      <c r="K65">
        <f>G65/E65*100</f>
        <v>0</v>
      </c>
    </row>
    <row r="66" spans="1:13" x14ac:dyDescent="0.25">
      <c r="B66" t="s">
        <v>19</v>
      </c>
      <c r="C66">
        <v>111633</v>
      </c>
      <c r="E66">
        <v>203</v>
      </c>
      <c r="F66">
        <v>98</v>
      </c>
      <c r="G66">
        <v>6</v>
      </c>
      <c r="J66">
        <f>E66/C66*1000000</f>
        <v>1818.4586994885026</v>
      </c>
      <c r="K66">
        <f>G66/E66*100</f>
        <v>2.9556650246305418</v>
      </c>
    </row>
    <row r="67" spans="1:13" x14ac:dyDescent="0.25">
      <c r="A67" s="1" t="s">
        <v>21</v>
      </c>
      <c r="B67" s="1" t="s">
        <v>18</v>
      </c>
      <c r="C67" s="1">
        <f>SUM(C63,C65)</f>
        <v>102953</v>
      </c>
      <c r="D67" s="1"/>
      <c r="E67" s="1">
        <f t="shared" ref="E67:G68" si="15">SUM(E63,E65)</f>
        <v>137</v>
      </c>
      <c r="F67" s="1">
        <f t="shared" si="15"/>
        <v>49</v>
      </c>
      <c r="G67" s="1">
        <f t="shared" si="15"/>
        <v>1</v>
      </c>
      <c r="H67" s="1"/>
      <c r="I67" s="1"/>
      <c r="J67" s="1">
        <f t="shared" ref="J67:J68" si="16">E67/C67*1000000</f>
        <v>1330.7043019630316</v>
      </c>
      <c r="K67" s="1">
        <f t="shared" ref="K67:K68" si="17">G67/E67*100</f>
        <v>0.72992700729927007</v>
      </c>
      <c r="L67" s="1"/>
      <c r="M67" s="1"/>
    </row>
    <row r="68" spans="1:13" x14ac:dyDescent="0.25">
      <c r="A68" s="1"/>
      <c r="B68" s="1" t="s">
        <v>19</v>
      </c>
      <c r="C68" s="1">
        <f>SUM(C64,C66)</f>
        <v>207532</v>
      </c>
      <c r="D68" s="1"/>
      <c r="E68" s="1">
        <f t="shared" si="15"/>
        <v>336</v>
      </c>
      <c r="F68" s="1">
        <f t="shared" si="15"/>
        <v>190</v>
      </c>
      <c r="G68" s="1">
        <f t="shared" si="15"/>
        <v>8</v>
      </c>
      <c r="H68" s="1"/>
      <c r="I68" s="1"/>
      <c r="J68" s="1">
        <f t="shared" si="16"/>
        <v>1619.0274270955804</v>
      </c>
      <c r="K68" s="1">
        <f t="shared" si="17"/>
        <v>2.3809523809523809</v>
      </c>
      <c r="L68" s="1"/>
      <c r="M68" s="1"/>
    </row>
    <row r="69" spans="1:13" x14ac:dyDescent="0.25">
      <c r="A69" t="s">
        <v>32</v>
      </c>
      <c r="B69" t="s">
        <v>18</v>
      </c>
      <c r="C69">
        <v>62666</v>
      </c>
      <c r="E69">
        <v>97</v>
      </c>
      <c r="F69">
        <v>14</v>
      </c>
      <c r="G69">
        <v>1</v>
      </c>
      <c r="J69">
        <f>E69/C69*1000000</f>
        <v>1547.8888073277376</v>
      </c>
      <c r="K69">
        <f>G69/E69*100</f>
        <v>1.0309278350515463</v>
      </c>
    </row>
    <row r="70" spans="1:13" x14ac:dyDescent="0.25">
      <c r="B70" t="s">
        <v>19</v>
      </c>
      <c r="C70">
        <v>149609</v>
      </c>
      <c r="E70">
        <v>237</v>
      </c>
      <c r="F70">
        <v>65</v>
      </c>
      <c r="G70">
        <v>5</v>
      </c>
      <c r="J70">
        <f>E70/C70*1000000</f>
        <v>1584.1292970342693</v>
      </c>
      <c r="K70">
        <f>G70/E70*100</f>
        <v>2.109704641350211</v>
      </c>
    </row>
    <row r="71" spans="1:13" x14ac:dyDescent="0.25">
      <c r="A71" t="s">
        <v>33</v>
      </c>
      <c r="B71" t="s">
        <v>18</v>
      </c>
      <c r="C71">
        <v>72548</v>
      </c>
      <c r="E71">
        <v>98</v>
      </c>
      <c r="F71">
        <v>10</v>
      </c>
      <c r="G71">
        <v>1</v>
      </c>
      <c r="J71">
        <f>E71/C71*1000000</f>
        <v>1350.8297954457739</v>
      </c>
      <c r="K71">
        <f>G71/E71*100</f>
        <v>1.0204081632653061</v>
      </c>
    </row>
    <row r="72" spans="1:13" x14ac:dyDescent="0.25">
      <c r="B72" t="s">
        <v>19</v>
      </c>
      <c r="C72">
        <v>102992</v>
      </c>
      <c r="E72">
        <v>194</v>
      </c>
      <c r="F72">
        <v>34</v>
      </c>
      <c r="G72">
        <v>2</v>
      </c>
      <c r="J72">
        <f>E72/C72*1000000</f>
        <v>1883.641447879447</v>
      </c>
      <c r="K72">
        <f>G72/E72*100</f>
        <v>1.0309278350515463</v>
      </c>
    </row>
    <row r="73" spans="1:13" x14ac:dyDescent="0.25">
      <c r="A73" s="1" t="s">
        <v>21</v>
      </c>
      <c r="B73" s="1" t="s">
        <v>18</v>
      </c>
      <c r="C73" s="1">
        <f>SUM(C69,C71)</f>
        <v>135214</v>
      </c>
      <c r="D73" s="1"/>
      <c r="E73" s="1">
        <f t="shared" ref="E73:G74" si="18">SUM(E69,E71)</f>
        <v>195</v>
      </c>
      <c r="F73" s="1">
        <f t="shared" si="18"/>
        <v>24</v>
      </c>
      <c r="G73" s="1">
        <f t="shared" si="18"/>
        <v>2</v>
      </c>
      <c r="H73" s="1"/>
      <c r="I73" s="1"/>
      <c r="J73" s="1">
        <f t="shared" ref="J73:J74" si="19">E73/C73*1000000</f>
        <v>1442.1583563832148</v>
      </c>
      <c r="K73" s="1">
        <f t="shared" ref="K73:K74" si="20">G73/E73*100</f>
        <v>1.0256410256410255</v>
      </c>
      <c r="L73" s="1"/>
      <c r="M73" s="1"/>
    </row>
    <row r="74" spans="1:13" x14ac:dyDescent="0.25">
      <c r="A74" s="1"/>
      <c r="B74" s="1" t="s">
        <v>19</v>
      </c>
      <c r="C74" s="1">
        <f>SUM(C70,C72)</f>
        <v>252601</v>
      </c>
      <c r="D74" s="1"/>
      <c r="E74" s="1">
        <f t="shared" si="18"/>
        <v>431</v>
      </c>
      <c r="F74" s="1">
        <f t="shared" si="18"/>
        <v>99</v>
      </c>
      <c r="G74" s="1">
        <f t="shared" si="18"/>
        <v>7</v>
      </c>
      <c r="H74" s="1"/>
      <c r="I74" s="1"/>
      <c r="J74" s="1">
        <f t="shared" si="19"/>
        <v>1706.2481937917901</v>
      </c>
      <c r="K74" s="1">
        <f t="shared" si="20"/>
        <v>1.6241299303944314</v>
      </c>
      <c r="L74" s="1"/>
      <c r="M74" s="1"/>
    </row>
    <row r="75" spans="1:13" x14ac:dyDescent="0.25">
      <c r="A75" t="s">
        <v>34</v>
      </c>
      <c r="B75" t="s">
        <v>18</v>
      </c>
      <c r="C75">
        <v>61396</v>
      </c>
      <c r="E75">
        <v>81</v>
      </c>
      <c r="F75">
        <v>4</v>
      </c>
      <c r="G75">
        <v>0</v>
      </c>
      <c r="J75">
        <f>E75/C75*1000000</f>
        <v>1319.3041891979933</v>
      </c>
      <c r="K75">
        <f>G75/E75*100</f>
        <v>0</v>
      </c>
    </row>
    <row r="76" spans="1:13" x14ac:dyDescent="0.25">
      <c r="B76" t="s">
        <v>19</v>
      </c>
      <c r="C76">
        <v>171831</v>
      </c>
      <c r="E76">
        <v>281</v>
      </c>
      <c r="F76">
        <v>34</v>
      </c>
      <c r="G76">
        <v>2</v>
      </c>
      <c r="J76">
        <f>E76/C76*1000000</f>
        <v>1635.327734809202</v>
      </c>
      <c r="K76">
        <f>G76/E76*100</f>
        <v>0.71174377224199281</v>
      </c>
    </row>
    <row r="77" spans="1:13" x14ac:dyDescent="0.25">
      <c r="A77" t="s">
        <v>35</v>
      </c>
      <c r="B77" t="s">
        <v>18</v>
      </c>
      <c r="C77">
        <v>71300</v>
      </c>
      <c r="E77">
        <v>86</v>
      </c>
      <c r="F77">
        <v>5</v>
      </c>
      <c r="G77">
        <v>1</v>
      </c>
      <c r="J77">
        <f>E77/C77*1000000</f>
        <v>1206.17110799439</v>
      </c>
      <c r="K77">
        <f>G77/E77*100</f>
        <v>1.1627906976744187</v>
      </c>
    </row>
    <row r="78" spans="1:13" x14ac:dyDescent="0.25">
      <c r="B78" t="s">
        <v>19</v>
      </c>
      <c r="C78">
        <v>159783</v>
      </c>
      <c r="E78">
        <v>249</v>
      </c>
      <c r="F78">
        <v>63</v>
      </c>
      <c r="G78">
        <v>4</v>
      </c>
      <c r="J78">
        <f>E78/C78*1000000</f>
        <v>1558.3635305382927</v>
      </c>
      <c r="K78">
        <f>G78/E78*100</f>
        <v>1.6064257028112447</v>
      </c>
    </row>
    <row r="79" spans="1:13" x14ac:dyDescent="0.25">
      <c r="A79" s="1" t="s">
        <v>21</v>
      </c>
      <c r="B79" s="1" t="s">
        <v>18</v>
      </c>
      <c r="C79" s="1">
        <f>SUM(C75,C77)</f>
        <v>132696</v>
      </c>
      <c r="D79" s="1"/>
      <c r="E79" s="1">
        <f t="shared" ref="E79:G80" si="21">SUM(E75,E77)</f>
        <v>167</v>
      </c>
      <c r="F79" s="1">
        <f t="shared" si="21"/>
        <v>9</v>
      </c>
      <c r="G79" s="1">
        <f t="shared" si="21"/>
        <v>1</v>
      </c>
      <c r="H79" s="1"/>
      <c r="I79" s="1"/>
      <c r="J79" s="1">
        <f t="shared" ref="J79:J80" si="22">E79/C79*1000000</f>
        <v>1258.5157050702358</v>
      </c>
      <c r="K79" s="1">
        <f t="shared" ref="K79:K80" si="23">G79/E79*100</f>
        <v>0.5988023952095809</v>
      </c>
      <c r="L79" s="1"/>
      <c r="M79" s="1"/>
    </row>
    <row r="80" spans="1:13" x14ac:dyDescent="0.25">
      <c r="A80" s="1"/>
      <c r="B80" s="1" t="s">
        <v>19</v>
      </c>
      <c r="C80" s="1">
        <f>SUM(C76,C78)</f>
        <v>331614</v>
      </c>
      <c r="D80" s="1"/>
      <c r="E80" s="1">
        <f t="shared" si="21"/>
        <v>530</v>
      </c>
      <c r="F80" s="1">
        <f t="shared" si="21"/>
        <v>97</v>
      </c>
      <c r="G80" s="1">
        <f t="shared" si="21"/>
        <v>6</v>
      </c>
      <c r="H80" s="1"/>
      <c r="I80" s="1"/>
      <c r="J80" s="1">
        <f t="shared" si="22"/>
        <v>1598.2437412171982</v>
      </c>
      <c r="K80" s="1">
        <f t="shared" si="23"/>
        <v>1.1320754716981132</v>
      </c>
      <c r="L80" s="1"/>
      <c r="M80" s="1"/>
    </row>
    <row r="85" spans="1:13" x14ac:dyDescent="0.25">
      <c r="A85" t="s">
        <v>6</v>
      </c>
    </row>
    <row r="86" spans="1:13" x14ac:dyDescent="0.25">
      <c r="A86" t="s">
        <v>7</v>
      </c>
      <c r="C86" t="s">
        <v>8</v>
      </c>
      <c r="E86" t="s">
        <v>10</v>
      </c>
      <c r="F86" t="s">
        <v>11</v>
      </c>
      <c r="G86" t="s">
        <v>12</v>
      </c>
      <c r="J86" t="s">
        <v>15</v>
      </c>
      <c r="K86" t="s">
        <v>16</v>
      </c>
    </row>
    <row r="87" spans="1:13" x14ac:dyDescent="0.25">
      <c r="A87" t="s">
        <v>36</v>
      </c>
      <c r="B87" t="s">
        <v>18</v>
      </c>
      <c r="C87">
        <v>56750</v>
      </c>
      <c r="E87">
        <v>5</v>
      </c>
      <c r="F87">
        <v>2</v>
      </c>
      <c r="G87">
        <v>0</v>
      </c>
      <c r="J87">
        <f t="shared" ref="J87:J118" si="24">E87/C87*1000000</f>
        <v>88.105726872246706</v>
      </c>
      <c r="K87">
        <f t="shared" ref="K87:K118" si="25">G87/E87*100</f>
        <v>0</v>
      </c>
    </row>
    <row r="88" spans="1:13" x14ac:dyDescent="0.25">
      <c r="B88" t="s">
        <v>19</v>
      </c>
      <c r="C88">
        <v>140181</v>
      </c>
      <c r="E88">
        <v>195</v>
      </c>
      <c r="F88">
        <v>11</v>
      </c>
      <c r="G88">
        <v>6</v>
      </c>
      <c r="J88">
        <f t="shared" si="24"/>
        <v>1391.058702677253</v>
      </c>
      <c r="K88">
        <f t="shared" si="25"/>
        <v>3.0769230769230771</v>
      </c>
    </row>
    <row r="89" spans="1:13" x14ac:dyDescent="0.25">
      <c r="A89" t="s">
        <v>37</v>
      </c>
      <c r="B89" t="s">
        <v>18</v>
      </c>
      <c r="C89">
        <v>100141</v>
      </c>
      <c r="E89">
        <v>24</v>
      </c>
      <c r="F89">
        <v>12</v>
      </c>
      <c r="G89">
        <v>2</v>
      </c>
      <c r="J89">
        <f t="shared" si="24"/>
        <v>239.66207647217425</v>
      </c>
      <c r="K89">
        <f t="shared" si="25"/>
        <v>8.3333333333333321</v>
      </c>
    </row>
    <row r="90" spans="1:13" x14ac:dyDescent="0.25">
      <c r="B90" t="s">
        <v>19</v>
      </c>
      <c r="C90">
        <v>187521</v>
      </c>
      <c r="E90">
        <v>297</v>
      </c>
      <c r="F90">
        <v>84</v>
      </c>
      <c r="G90">
        <v>22</v>
      </c>
      <c r="J90">
        <f t="shared" si="24"/>
        <v>1583.8226118674709</v>
      </c>
      <c r="K90">
        <f t="shared" si="25"/>
        <v>7.4074074074074066</v>
      </c>
    </row>
    <row r="91" spans="1:13" x14ac:dyDescent="0.25">
      <c r="A91" t="s">
        <v>38</v>
      </c>
      <c r="B91" t="s">
        <v>18</v>
      </c>
      <c r="C91">
        <v>121465</v>
      </c>
      <c r="E91">
        <v>67</v>
      </c>
      <c r="F91">
        <v>31</v>
      </c>
      <c r="G91">
        <v>11</v>
      </c>
      <c r="J91">
        <f t="shared" si="24"/>
        <v>551.5992261145185</v>
      </c>
      <c r="K91">
        <f t="shared" si="25"/>
        <v>16.417910447761194</v>
      </c>
    </row>
    <row r="92" spans="1:13" x14ac:dyDescent="0.25">
      <c r="B92" t="s">
        <v>19</v>
      </c>
      <c r="C92">
        <v>235904</v>
      </c>
      <c r="E92">
        <v>407</v>
      </c>
      <c r="F92">
        <v>112</v>
      </c>
      <c r="G92">
        <v>30</v>
      </c>
      <c r="J92">
        <f t="shared" si="24"/>
        <v>1725.2780792186652</v>
      </c>
      <c r="K92">
        <f t="shared" si="25"/>
        <v>7.3710073710073711</v>
      </c>
    </row>
    <row r="93" spans="1:13" x14ac:dyDescent="0.25">
      <c r="A93" s="1" t="s">
        <v>21</v>
      </c>
      <c r="B93" s="1" t="s">
        <v>18</v>
      </c>
      <c r="C93" s="1">
        <f>SUM(C87,C89,C91)</f>
        <v>278356</v>
      </c>
      <c r="D93" s="1"/>
      <c r="E93" s="1">
        <f t="shared" ref="E93:G94" si="26">SUM(E87,E89,E91)</f>
        <v>96</v>
      </c>
      <c r="F93" s="1">
        <f t="shared" si="26"/>
        <v>45</v>
      </c>
      <c r="G93" s="1">
        <f t="shared" si="26"/>
        <v>13</v>
      </c>
      <c r="H93" s="1"/>
      <c r="I93" s="1"/>
      <c r="J93" s="1">
        <f t="shared" si="24"/>
        <v>344.88209343430714</v>
      </c>
      <c r="K93" s="1">
        <f t="shared" si="25"/>
        <v>13.541666666666666</v>
      </c>
      <c r="L93" s="1"/>
      <c r="M93" s="1"/>
    </row>
    <row r="94" spans="1:13" x14ac:dyDescent="0.25">
      <c r="A94" s="1"/>
      <c r="B94" s="1" t="s">
        <v>19</v>
      </c>
      <c r="C94" s="1">
        <f>SUM(C88,C90,C92)</f>
        <v>563606</v>
      </c>
      <c r="D94" s="1"/>
      <c r="E94" s="1">
        <f t="shared" si="26"/>
        <v>899</v>
      </c>
      <c r="F94" s="1">
        <f t="shared" si="26"/>
        <v>207</v>
      </c>
      <c r="G94" s="1">
        <f t="shared" si="26"/>
        <v>58</v>
      </c>
      <c r="H94" s="1"/>
      <c r="I94" s="1"/>
      <c r="J94" s="1">
        <f t="shared" si="24"/>
        <v>1595.085928822617</v>
      </c>
      <c r="K94" s="1">
        <f t="shared" si="25"/>
        <v>6.4516129032258061</v>
      </c>
      <c r="L94" s="1"/>
      <c r="M94" s="1"/>
    </row>
    <row r="95" spans="1:13" x14ac:dyDescent="0.25">
      <c r="A95" t="s">
        <v>39</v>
      </c>
      <c r="B95" t="s">
        <v>18</v>
      </c>
      <c r="C95">
        <v>84129</v>
      </c>
      <c r="E95">
        <v>55</v>
      </c>
      <c r="F95">
        <v>22</v>
      </c>
      <c r="G95">
        <v>5</v>
      </c>
      <c r="J95">
        <f t="shared" si="24"/>
        <v>653.75791938570535</v>
      </c>
      <c r="K95">
        <f t="shared" si="25"/>
        <v>9.0909090909090917</v>
      </c>
    </row>
    <row r="96" spans="1:13" x14ac:dyDescent="0.25">
      <c r="B96" t="s">
        <v>19</v>
      </c>
      <c r="C96">
        <v>114503</v>
      </c>
      <c r="E96">
        <v>233</v>
      </c>
      <c r="F96">
        <v>61</v>
      </c>
      <c r="G96">
        <v>9</v>
      </c>
      <c r="J96">
        <f t="shared" si="24"/>
        <v>2034.8811821524325</v>
      </c>
      <c r="K96">
        <f t="shared" si="25"/>
        <v>3.8626609442060089</v>
      </c>
    </row>
    <row r="97" spans="1:13" x14ac:dyDescent="0.25">
      <c r="A97" t="s">
        <v>40</v>
      </c>
      <c r="B97" t="s">
        <v>18</v>
      </c>
      <c r="C97">
        <v>80011</v>
      </c>
      <c r="E97">
        <v>35</v>
      </c>
      <c r="F97">
        <v>17</v>
      </c>
      <c r="G97">
        <v>3</v>
      </c>
      <c r="J97">
        <f t="shared" si="24"/>
        <v>437.43985202034719</v>
      </c>
      <c r="K97">
        <f t="shared" si="25"/>
        <v>8.5714285714285712</v>
      </c>
    </row>
    <row r="98" spans="1:13" x14ac:dyDescent="0.25">
      <c r="B98" t="s">
        <v>19</v>
      </c>
      <c r="C98">
        <v>180310</v>
      </c>
      <c r="E98">
        <v>262</v>
      </c>
      <c r="F98">
        <v>70</v>
      </c>
      <c r="G98">
        <v>9</v>
      </c>
      <c r="J98">
        <f t="shared" si="24"/>
        <v>1453.0530752592758</v>
      </c>
      <c r="K98">
        <f t="shared" si="25"/>
        <v>3.4351145038167941</v>
      </c>
    </row>
    <row r="99" spans="1:13" x14ac:dyDescent="0.25">
      <c r="A99" t="s">
        <v>41</v>
      </c>
      <c r="B99" t="s">
        <v>18</v>
      </c>
      <c r="C99">
        <v>87012</v>
      </c>
      <c r="E99">
        <v>46</v>
      </c>
      <c r="F99">
        <v>23</v>
      </c>
      <c r="G99">
        <v>5</v>
      </c>
      <c r="J99">
        <f t="shared" si="24"/>
        <v>528.66271318898544</v>
      </c>
      <c r="K99">
        <f t="shared" si="25"/>
        <v>10.869565217391305</v>
      </c>
    </row>
    <row r="100" spans="1:13" x14ac:dyDescent="0.25">
      <c r="B100" t="s">
        <v>19</v>
      </c>
      <c r="C100">
        <v>190962</v>
      </c>
      <c r="E100">
        <v>366</v>
      </c>
      <c r="F100">
        <v>59</v>
      </c>
      <c r="G100">
        <v>17</v>
      </c>
      <c r="J100">
        <f t="shared" si="24"/>
        <v>1916.6116819053007</v>
      </c>
      <c r="K100">
        <f t="shared" si="25"/>
        <v>4.6448087431693992</v>
      </c>
    </row>
    <row r="101" spans="1:13" x14ac:dyDescent="0.25">
      <c r="A101" s="1" t="s">
        <v>21</v>
      </c>
      <c r="B101" s="1" t="s">
        <v>18</v>
      </c>
      <c r="C101" s="1">
        <f>SUM(C95,C97,C99)</f>
        <v>251152</v>
      </c>
      <c r="D101" s="1"/>
      <c r="E101" s="1">
        <f t="shared" ref="E101:G102" si="27">SUM(E95,E97,E99)</f>
        <v>136</v>
      </c>
      <c r="F101" s="1">
        <f t="shared" si="27"/>
        <v>62</v>
      </c>
      <c r="G101" s="1">
        <f t="shared" si="27"/>
        <v>13</v>
      </c>
      <c r="H101" s="1"/>
      <c r="I101" s="1"/>
      <c r="J101" s="1">
        <f t="shared" si="24"/>
        <v>541.50474612983373</v>
      </c>
      <c r="K101" s="1">
        <f t="shared" si="25"/>
        <v>9.5588235294117645</v>
      </c>
      <c r="L101" s="1"/>
      <c r="M101" s="1"/>
    </row>
    <row r="102" spans="1:13" x14ac:dyDescent="0.25">
      <c r="A102" s="1"/>
      <c r="B102" s="1" t="s">
        <v>19</v>
      </c>
      <c r="C102" s="1">
        <f>SUM(C96,C98,C100)</f>
        <v>485775</v>
      </c>
      <c r="D102" s="1"/>
      <c r="E102" s="1">
        <f t="shared" si="27"/>
        <v>861</v>
      </c>
      <c r="F102" s="1">
        <f t="shared" si="27"/>
        <v>190</v>
      </c>
      <c r="G102" s="1">
        <f t="shared" si="27"/>
        <v>35</v>
      </c>
      <c r="H102" s="1"/>
      <c r="I102" s="1"/>
      <c r="J102" s="1">
        <f t="shared" si="24"/>
        <v>1772.425505635325</v>
      </c>
      <c r="K102" s="1">
        <f t="shared" si="25"/>
        <v>4.0650406504065035</v>
      </c>
      <c r="L102" s="1"/>
      <c r="M102" s="1"/>
    </row>
    <row r="103" spans="1:13" x14ac:dyDescent="0.25">
      <c r="A103" t="s">
        <v>42</v>
      </c>
      <c r="B103" t="s">
        <v>18</v>
      </c>
      <c r="C103">
        <v>78216</v>
      </c>
      <c r="E103">
        <v>50</v>
      </c>
      <c r="F103">
        <v>6</v>
      </c>
      <c r="G103">
        <v>2</v>
      </c>
      <c r="J103">
        <f t="shared" si="24"/>
        <v>639.25539531553636</v>
      </c>
      <c r="K103">
        <f t="shared" si="25"/>
        <v>4</v>
      </c>
    </row>
    <row r="104" spans="1:13" x14ac:dyDescent="0.25">
      <c r="B104" t="s">
        <v>19</v>
      </c>
      <c r="C104">
        <v>187907</v>
      </c>
      <c r="E104">
        <v>311</v>
      </c>
      <c r="F104">
        <v>66</v>
      </c>
      <c r="G104">
        <v>9</v>
      </c>
      <c r="J104">
        <f t="shared" si="24"/>
        <v>1655.074052589845</v>
      </c>
      <c r="K104">
        <f t="shared" si="25"/>
        <v>2.8938906752411575</v>
      </c>
    </row>
    <row r="105" spans="1:13" x14ac:dyDescent="0.25">
      <c r="A105" t="s">
        <v>43</v>
      </c>
      <c r="B105" t="s">
        <v>18</v>
      </c>
      <c r="C105">
        <v>82621</v>
      </c>
      <c r="E105">
        <v>36</v>
      </c>
      <c r="F105">
        <v>9</v>
      </c>
      <c r="G105">
        <v>1</v>
      </c>
      <c r="J105">
        <f t="shared" si="24"/>
        <v>435.72457365560814</v>
      </c>
      <c r="K105">
        <f t="shared" si="25"/>
        <v>2.7777777777777777</v>
      </c>
    </row>
    <row r="106" spans="1:13" x14ac:dyDescent="0.25">
      <c r="B106" t="s">
        <v>19</v>
      </c>
      <c r="C106">
        <v>208347</v>
      </c>
      <c r="E106">
        <v>333</v>
      </c>
      <c r="F106">
        <v>102</v>
      </c>
      <c r="G106">
        <v>13</v>
      </c>
      <c r="J106">
        <f t="shared" si="24"/>
        <v>1598.2951518380394</v>
      </c>
      <c r="K106">
        <f t="shared" si="25"/>
        <v>3.9039039039039038</v>
      </c>
    </row>
    <row r="107" spans="1:13" x14ac:dyDescent="0.25">
      <c r="A107" t="s">
        <v>44</v>
      </c>
      <c r="B107" t="s">
        <v>18</v>
      </c>
      <c r="C107">
        <v>123566</v>
      </c>
      <c r="E107">
        <v>47</v>
      </c>
      <c r="F107">
        <v>21</v>
      </c>
      <c r="G107">
        <v>2</v>
      </c>
      <c r="J107">
        <f t="shared" si="24"/>
        <v>380.3635304209896</v>
      </c>
      <c r="K107">
        <f t="shared" si="25"/>
        <v>4.2553191489361701</v>
      </c>
    </row>
    <row r="108" spans="1:13" x14ac:dyDescent="0.25">
      <c r="B108" t="s">
        <v>19</v>
      </c>
      <c r="C108">
        <v>220035</v>
      </c>
      <c r="E108">
        <v>373</v>
      </c>
      <c r="F108">
        <v>82</v>
      </c>
      <c r="G108">
        <v>11</v>
      </c>
      <c r="J108">
        <f t="shared" si="24"/>
        <v>1695.1848569545755</v>
      </c>
      <c r="K108">
        <f t="shared" si="25"/>
        <v>2.9490616621983912</v>
      </c>
    </row>
    <row r="109" spans="1:13" x14ac:dyDescent="0.25">
      <c r="A109" s="1" t="s">
        <v>21</v>
      </c>
      <c r="B109" s="1" t="s">
        <v>18</v>
      </c>
      <c r="C109" s="1">
        <f>SUM(C103,C105,C107)</f>
        <v>284403</v>
      </c>
      <c r="D109" s="1"/>
      <c r="E109" s="1">
        <f t="shared" ref="E109:G110" si="28">SUM(E103,E105,E107)</f>
        <v>133</v>
      </c>
      <c r="F109" s="1">
        <f t="shared" si="28"/>
        <v>36</v>
      </c>
      <c r="G109" s="1">
        <f t="shared" si="28"/>
        <v>5</v>
      </c>
      <c r="H109" s="1"/>
      <c r="I109" s="1"/>
      <c r="J109" s="1">
        <f t="shared" si="24"/>
        <v>467.64626252184399</v>
      </c>
      <c r="K109" s="1">
        <f t="shared" si="25"/>
        <v>3.7593984962406015</v>
      </c>
      <c r="L109" s="1"/>
      <c r="M109" s="1"/>
    </row>
    <row r="110" spans="1:13" x14ac:dyDescent="0.25">
      <c r="A110" s="1"/>
      <c r="B110" s="1" t="s">
        <v>19</v>
      </c>
      <c r="C110" s="1">
        <f>SUM(C104,C106,C108)</f>
        <v>616289</v>
      </c>
      <c r="D110" s="1"/>
      <c r="E110" s="1">
        <f t="shared" si="28"/>
        <v>1017</v>
      </c>
      <c r="F110" s="1">
        <f t="shared" si="28"/>
        <v>250</v>
      </c>
      <c r="G110" s="1">
        <f t="shared" si="28"/>
        <v>33</v>
      </c>
      <c r="H110" s="1"/>
      <c r="I110" s="1"/>
      <c r="J110" s="1">
        <f t="shared" si="24"/>
        <v>1650.1998250820639</v>
      </c>
      <c r="K110" s="1">
        <f t="shared" si="25"/>
        <v>3.2448377581120944</v>
      </c>
      <c r="L110" s="1"/>
      <c r="M110" s="1"/>
    </row>
    <row r="111" spans="1:13" x14ac:dyDescent="0.25">
      <c r="A111" t="s">
        <v>45</v>
      </c>
      <c r="B111" t="s">
        <v>18</v>
      </c>
      <c r="C111">
        <v>83288</v>
      </c>
      <c r="E111">
        <v>54</v>
      </c>
      <c r="F111">
        <v>23</v>
      </c>
      <c r="G111">
        <v>1</v>
      </c>
      <c r="J111">
        <f t="shared" si="24"/>
        <v>648.35270387090577</v>
      </c>
      <c r="K111">
        <f t="shared" si="25"/>
        <v>1.8518518518518516</v>
      </c>
    </row>
    <row r="112" spans="1:13" x14ac:dyDescent="0.25">
      <c r="B112" t="s">
        <v>19</v>
      </c>
      <c r="C112">
        <v>199760</v>
      </c>
      <c r="E112">
        <v>173</v>
      </c>
      <c r="F112">
        <v>26</v>
      </c>
      <c r="G112">
        <v>2</v>
      </c>
      <c r="J112">
        <f t="shared" si="24"/>
        <v>866.03924709651585</v>
      </c>
      <c r="K112">
        <f t="shared" si="25"/>
        <v>1.1560693641618496</v>
      </c>
    </row>
    <row r="113" spans="1:13" x14ac:dyDescent="0.25">
      <c r="A113" t="s">
        <v>46</v>
      </c>
      <c r="B113" t="s">
        <v>18</v>
      </c>
      <c r="C113">
        <v>106869</v>
      </c>
      <c r="E113">
        <v>54</v>
      </c>
      <c r="F113">
        <v>63</v>
      </c>
      <c r="G113">
        <v>2</v>
      </c>
      <c r="J113">
        <f t="shared" si="24"/>
        <v>505.29152513825335</v>
      </c>
      <c r="K113">
        <f t="shared" si="25"/>
        <v>3.7037037037037033</v>
      </c>
    </row>
    <row r="114" spans="1:13" x14ac:dyDescent="0.25">
      <c r="B114" t="s">
        <v>19</v>
      </c>
      <c r="C114">
        <v>227801</v>
      </c>
      <c r="E114">
        <v>251</v>
      </c>
      <c r="F114">
        <v>94</v>
      </c>
      <c r="G114">
        <v>2</v>
      </c>
      <c r="J114">
        <f t="shared" si="24"/>
        <v>1101.8388856940926</v>
      </c>
      <c r="K114">
        <f t="shared" si="25"/>
        <v>0.79681274900398402</v>
      </c>
    </row>
    <row r="115" spans="1:13" x14ac:dyDescent="0.25">
      <c r="A115" t="s">
        <v>47</v>
      </c>
      <c r="B115" t="s">
        <v>18</v>
      </c>
      <c r="C115">
        <v>83489</v>
      </c>
      <c r="E115">
        <v>60</v>
      </c>
      <c r="F115">
        <v>10</v>
      </c>
      <c r="G115">
        <v>0</v>
      </c>
      <c r="J115">
        <f t="shared" si="24"/>
        <v>718.65754770089472</v>
      </c>
      <c r="K115">
        <f t="shared" si="25"/>
        <v>0</v>
      </c>
    </row>
    <row r="116" spans="1:13" x14ac:dyDescent="0.25">
      <c r="B116" t="s">
        <v>19</v>
      </c>
      <c r="C116">
        <v>381433</v>
      </c>
      <c r="E116">
        <v>428</v>
      </c>
      <c r="F116">
        <v>58</v>
      </c>
      <c r="G116">
        <v>7</v>
      </c>
      <c r="J116">
        <f t="shared" si="24"/>
        <v>1122.084350331513</v>
      </c>
      <c r="K116">
        <f t="shared" si="25"/>
        <v>1.6355140186915886</v>
      </c>
    </row>
    <row r="117" spans="1:13" x14ac:dyDescent="0.25">
      <c r="A117" s="1" t="s">
        <v>21</v>
      </c>
      <c r="B117" s="1" t="s">
        <v>18</v>
      </c>
      <c r="C117" s="1">
        <f>SUM(C111,C113,C115)</f>
        <v>273646</v>
      </c>
      <c r="D117" s="1"/>
      <c r="E117" s="1">
        <f t="shared" ref="E117:G118" si="29">SUM(E111,E113,E115)</f>
        <v>168</v>
      </c>
      <c r="F117" s="1">
        <f t="shared" si="29"/>
        <v>96</v>
      </c>
      <c r="G117" s="1">
        <f t="shared" si="29"/>
        <v>3</v>
      </c>
      <c r="H117" s="1"/>
      <c r="I117" s="1"/>
      <c r="J117" s="1">
        <f t="shared" si="24"/>
        <v>613.93186818005745</v>
      </c>
      <c r="K117" s="1">
        <f t="shared" si="25"/>
        <v>1.7857142857142856</v>
      </c>
      <c r="L117" s="1"/>
      <c r="M117" s="1"/>
    </row>
    <row r="118" spans="1:13" x14ac:dyDescent="0.25">
      <c r="A118" s="1"/>
      <c r="B118" s="1" t="s">
        <v>19</v>
      </c>
      <c r="C118" s="1">
        <f>SUM(C112,C114,C116)</f>
        <v>808994</v>
      </c>
      <c r="D118" s="1"/>
      <c r="E118" s="1">
        <f t="shared" si="29"/>
        <v>852</v>
      </c>
      <c r="F118" s="1">
        <f t="shared" si="29"/>
        <v>178</v>
      </c>
      <c r="G118" s="1">
        <f t="shared" si="29"/>
        <v>11</v>
      </c>
      <c r="H118" s="1"/>
      <c r="I118" s="1"/>
      <c r="J118" s="1">
        <f t="shared" si="24"/>
        <v>1053.1598503820796</v>
      </c>
      <c r="K118" s="1">
        <f t="shared" si="25"/>
        <v>1.2910798122065728</v>
      </c>
      <c r="L118" s="1"/>
      <c r="M118" s="1"/>
    </row>
    <row r="123" spans="1:13" x14ac:dyDescent="0.25">
      <c r="A123" t="s">
        <v>7</v>
      </c>
      <c r="C123" t="s">
        <v>8</v>
      </c>
      <c r="E123" t="s">
        <v>10</v>
      </c>
      <c r="F123" t="s">
        <v>11</v>
      </c>
      <c r="G123" t="s">
        <v>12</v>
      </c>
      <c r="J123" t="s">
        <v>15</v>
      </c>
      <c r="K123" t="s">
        <v>16</v>
      </c>
    </row>
    <row r="124" spans="1:13" x14ac:dyDescent="0.25">
      <c r="A124" t="s">
        <v>48</v>
      </c>
      <c r="B124" t="s">
        <v>18</v>
      </c>
      <c r="C124">
        <v>61118</v>
      </c>
      <c r="E124">
        <v>65</v>
      </c>
      <c r="F124">
        <v>12</v>
      </c>
      <c r="G124">
        <v>0</v>
      </c>
      <c r="J124">
        <f>E124/C124*1000000</f>
        <v>1063.516476324487</v>
      </c>
      <c r="K124">
        <f>G124/E124*100</f>
        <v>0</v>
      </c>
    </row>
    <row r="125" spans="1:13" x14ac:dyDescent="0.25">
      <c r="B125" t="s">
        <v>19</v>
      </c>
      <c r="C125">
        <v>119855</v>
      </c>
      <c r="E125">
        <v>211</v>
      </c>
      <c r="F125">
        <v>56</v>
      </c>
      <c r="G125">
        <v>13</v>
      </c>
      <c r="J125">
        <f>E125/C125*1000000</f>
        <v>1760.4605565057777</v>
      </c>
      <c r="K125">
        <f>G125/E125*100</f>
        <v>6.1611374407582939</v>
      </c>
    </row>
    <row r="126" spans="1:13" x14ac:dyDescent="0.25">
      <c r="A126" t="s">
        <v>49</v>
      </c>
      <c r="B126" t="s">
        <v>18</v>
      </c>
      <c r="C126">
        <v>37012</v>
      </c>
      <c r="E126">
        <v>29</v>
      </c>
      <c r="F126">
        <v>12</v>
      </c>
      <c r="G126">
        <v>1</v>
      </c>
      <c r="J126">
        <f>E126/C126*1000000</f>
        <v>783.52966605425274</v>
      </c>
      <c r="K126">
        <f>G126/E126*100</f>
        <v>3.4482758620689653</v>
      </c>
    </row>
    <row r="127" spans="1:13" x14ac:dyDescent="0.25">
      <c r="B127" t="s">
        <v>19</v>
      </c>
      <c r="C127">
        <v>67761</v>
      </c>
      <c r="E127">
        <v>117</v>
      </c>
      <c r="F127">
        <v>65</v>
      </c>
      <c r="G127">
        <v>7</v>
      </c>
      <c r="J127">
        <f>E127/C127*1000000</f>
        <v>1726.656926550671</v>
      </c>
      <c r="K127">
        <f>G127/E127*100</f>
        <v>5.982905982905983</v>
      </c>
    </row>
    <row r="128" spans="1:13" x14ac:dyDescent="0.25">
      <c r="A128" s="1" t="s">
        <v>21</v>
      </c>
      <c r="B128" s="1" t="s">
        <v>18</v>
      </c>
      <c r="C128" s="1">
        <f>SUM(C124,C126)</f>
        <v>98130</v>
      </c>
      <c r="D128" s="1"/>
      <c r="E128" s="1">
        <f t="shared" ref="E128:G129" si="30">SUM(E124,E126)</f>
        <v>94</v>
      </c>
      <c r="F128" s="1">
        <f t="shared" si="30"/>
        <v>24</v>
      </c>
      <c r="G128" s="1">
        <f t="shared" si="30"/>
        <v>1</v>
      </c>
      <c r="H128" s="1"/>
      <c r="I128" s="1"/>
      <c r="J128" s="1">
        <f t="shared" ref="J128:J129" si="31">E128/C128*1000000</f>
        <v>957.91297258738416</v>
      </c>
      <c r="K128" s="1">
        <f t="shared" ref="K128:K129" si="32">G128/E128*100</f>
        <v>1.0638297872340425</v>
      </c>
      <c r="L128" s="1"/>
      <c r="M128" s="1"/>
    </row>
    <row r="129" spans="1:13" x14ac:dyDescent="0.25">
      <c r="A129" s="1"/>
      <c r="B129" s="1" t="s">
        <v>19</v>
      </c>
      <c r="C129" s="1">
        <f>SUM(C125,C127)</f>
        <v>187616</v>
      </c>
      <c r="D129" s="1"/>
      <c r="E129" s="1">
        <f t="shared" si="30"/>
        <v>328</v>
      </c>
      <c r="F129" s="1">
        <f t="shared" si="30"/>
        <v>121</v>
      </c>
      <c r="G129" s="1">
        <f t="shared" si="30"/>
        <v>20</v>
      </c>
      <c r="H129" s="1"/>
      <c r="I129" s="1"/>
      <c r="J129" s="1">
        <f t="shared" si="31"/>
        <v>1748.2517482517483</v>
      </c>
      <c r="K129" s="1">
        <f t="shared" si="32"/>
        <v>6.0975609756097562</v>
      </c>
      <c r="L129" s="1"/>
      <c r="M129" s="1"/>
    </row>
    <row r="130" spans="1:13" x14ac:dyDescent="0.25">
      <c r="A130" t="s">
        <v>50</v>
      </c>
      <c r="B130" t="s">
        <v>18</v>
      </c>
      <c r="C130">
        <v>54103</v>
      </c>
      <c r="E130">
        <v>84</v>
      </c>
      <c r="F130">
        <v>13</v>
      </c>
      <c r="G130">
        <v>0</v>
      </c>
      <c r="J130">
        <f>E130/C130*1000000</f>
        <v>1552.5941260188897</v>
      </c>
      <c r="K130">
        <f>G130/E130*100</f>
        <v>0</v>
      </c>
    </row>
    <row r="131" spans="1:13" x14ac:dyDescent="0.25">
      <c r="B131" t="s">
        <v>19</v>
      </c>
      <c r="C131">
        <v>159523</v>
      </c>
      <c r="E131">
        <v>208</v>
      </c>
      <c r="F131">
        <v>110</v>
      </c>
      <c r="G131">
        <v>1</v>
      </c>
      <c r="J131">
        <f>E131/C131*1000000</f>
        <v>1303.8872137560102</v>
      </c>
      <c r="K131">
        <f>G131/E131*100</f>
        <v>0.48076923076923078</v>
      </c>
    </row>
    <row r="132" spans="1:13" x14ac:dyDescent="0.25">
      <c r="A132" t="s">
        <v>51</v>
      </c>
      <c r="B132" t="s">
        <v>18</v>
      </c>
      <c r="C132">
        <v>60218</v>
      </c>
      <c r="E132">
        <v>91</v>
      </c>
      <c r="F132">
        <v>33</v>
      </c>
      <c r="G132">
        <v>3</v>
      </c>
      <c r="J132">
        <f>E132/C132*1000000</f>
        <v>1511.1760603141918</v>
      </c>
      <c r="K132">
        <f>G132/E132*100</f>
        <v>3.296703296703297</v>
      </c>
    </row>
    <row r="133" spans="1:13" x14ac:dyDescent="0.25">
      <c r="B133" t="s">
        <v>19</v>
      </c>
      <c r="C133">
        <v>158342</v>
      </c>
      <c r="E133">
        <v>250</v>
      </c>
      <c r="F133">
        <v>148</v>
      </c>
      <c r="G133">
        <v>8</v>
      </c>
      <c r="J133">
        <f>E133/C133*1000000</f>
        <v>1578.8609465587147</v>
      </c>
      <c r="K133">
        <f>G133/E133*100</f>
        <v>3.2</v>
      </c>
    </row>
    <row r="134" spans="1:13" x14ac:dyDescent="0.25">
      <c r="A134" s="1" t="s">
        <v>21</v>
      </c>
      <c r="B134" s="1" t="s">
        <v>18</v>
      </c>
      <c r="C134" s="1">
        <f>SUM(C130,C132)</f>
        <v>114321</v>
      </c>
      <c r="D134" s="1"/>
      <c r="E134" s="1">
        <f t="shared" ref="E134:G135" si="33">SUM(E130,E132)</f>
        <v>175</v>
      </c>
      <c r="F134" s="1">
        <f t="shared" si="33"/>
        <v>46</v>
      </c>
      <c r="G134" s="1">
        <f t="shared" si="33"/>
        <v>3</v>
      </c>
      <c r="H134" s="1"/>
      <c r="I134" s="1"/>
      <c r="J134" s="1">
        <f t="shared" ref="J134:J135" si="34">E134/C134*1000000</f>
        <v>1530.7773724862448</v>
      </c>
      <c r="K134" s="1">
        <f t="shared" ref="K134:K135" si="35">G134/E134*100</f>
        <v>1.7142857142857144</v>
      </c>
      <c r="L134" s="1"/>
      <c r="M134" s="1"/>
    </row>
    <row r="135" spans="1:13" x14ac:dyDescent="0.25">
      <c r="A135" s="1"/>
      <c r="B135" s="1" t="s">
        <v>19</v>
      </c>
      <c r="C135" s="1">
        <f>SUM(C131,C133)</f>
        <v>317865</v>
      </c>
      <c r="D135" s="1"/>
      <c r="E135" s="1">
        <f t="shared" si="33"/>
        <v>458</v>
      </c>
      <c r="F135" s="1">
        <f t="shared" si="33"/>
        <v>258</v>
      </c>
      <c r="G135" s="1">
        <f t="shared" si="33"/>
        <v>9</v>
      </c>
      <c r="H135" s="1"/>
      <c r="I135" s="1"/>
      <c r="J135" s="1">
        <f t="shared" si="34"/>
        <v>1440.863259559876</v>
      </c>
      <c r="K135" s="1">
        <f t="shared" si="35"/>
        <v>1.9650655021834063</v>
      </c>
      <c r="L135" s="1"/>
      <c r="M135" s="1"/>
    </row>
    <row r="136" spans="1:13" x14ac:dyDescent="0.25">
      <c r="A136" t="s">
        <v>52</v>
      </c>
      <c r="B136" t="s">
        <v>18</v>
      </c>
      <c r="C136">
        <v>56816</v>
      </c>
      <c r="E136">
        <v>74</v>
      </c>
      <c r="F136">
        <v>8</v>
      </c>
      <c r="G136">
        <v>1</v>
      </c>
      <c r="J136">
        <f>E136/C136*1000000</f>
        <v>1302.4500140805408</v>
      </c>
      <c r="K136">
        <f>G136/E136*100</f>
        <v>1.3513513513513513</v>
      </c>
    </row>
    <row r="137" spans="1:13" x14ac:dyDescent="0.25">
      <c r="B137" t="s">
        <v>19</v>
      </c>
      <c r="C137">
        <v>122726</v>
      </c>
      <c r="E137">
        <v>228</v>
      </c>
      <c r="F137">
        <v>75</v>
      </c>
      <c r="G137">
        <v>4</v>
      </c>
      <c r="J137">
        <f>E137/C137*1000000</f>
        <v>1857.7970438211951</v>
      </c>
      <c r="K137">
        <f>G137/E137*100</f>
        <v>1.7543859649122806</v>
      </c>
    </row>
    <row r="138" spans="1:13" x14ac:dyDescent="0.25">
      <c r="A138" t="s">
        <v>53</v>
      </c>
      <c r="B138" t="s">
        <v>18</v>
      </c>
      <c r="C138">
        <v>54724</v>
      </c>
      <c r="E138">
        <v>74</v>
      </c>
      <c r="F138">
        <v>5</v>
      </c>
      <c r="G138">
        <v>2</v>
      </c>
      <c r="J138">
        <f>E138/C138*1000000</f>
        <v>1352.2403333089687</v>
      </c>
      <c r="K138">
        <f>G138/E138*100</f>
        <v>2.7027027027027026</v>
      </c>
    </row>
    <row r="139" spans="1:13" x14ac:dyDescent="0.25">
      <c r="B139" t="s">
        <v>19</v>
      </c>
      <c r="C139">
        <v>130914</v>
      </c>
      <c r="E139">
        <v>228</v>
      </c>
      <c r="F139">
        <v>91</v>
      </c>
      <c r="G139">
        <v>5</v>
      </c>
      <c r="J139">
        <f>E139/C139*1000000</f>
        <v>1741.6013566157935</v>
      </c>
      <c r="K139">
        <f>G139/E139*100</f>
        <v>2.1929824561403506</v>
      </c>
    </row>
    <row r="140" spans="1:13" x14ac:dyDescent="0.25">
      <c r="A140" s="1" t="s">
        <v>21</v>
      </c>
      <c r="B140" s="1" t="s">
        <v>18</v>
      </c>
      <c r="C140" s="1">
        <f>SUM(C136,C138)</f>
        <v>111540</v>
      </c>
      <c r="D140" s="1"/>
      <c r="E140" s="1">
        <f t="shared" ref="E140:G141" si="36">SUM(E136,E138)</f>
        <v>148</v>
      </c>
      <c r="F140" s="1">
        <f t="shared" si="36"/>
        <v>13</v>
      </c>
      <c r="G140" s="1">
        <f t="shared" si="36"/>
        <v>3</v>
      </c>
      <c r="H140" s="1"/>
      <c r="I140" s="1"/>
      <c r="J140" s="1">
        <f t="shared" ref="J140:J141" si="37">E140/C140*1000000</f>
        <v>1326.878249955173</v>
      </c>
      <c r="K140" s="1">
        <f t="shared" ref="K140:K141" si="38">G140/E140*100</f>
        <v>2.0270270270270272</v>
      </c>
      <c r="L140" s="1"/>
      <c r="M140" s="1"/>
    </row>
    <row r="141" spans="1:13" x14ac:dyDescent="0.25">
      <c r="A141" s="1"/>
      <c r="B141" s="1" t="s">
        <v>19</v>
      </c>
      <c r="C141" s="1">
        <f>SUM(C137,C139)</f>
        <v>253640</v>
      </c>
      <c r="D141" s="1"/>
      <c r="E141" s="1">
        <f t="shared" si="36"/>
        <v>456</v>
      </c>
      <c r="F141" s="1">
        <f t="shared" si="36"/>
        <v>166</v>
      </c>
      <c r="G141" s="1">
        <f t="shared" si="36"/>
        <v>9</v>
      </c>
      <c r="H141" s="1"/>
      <c r="I141" s="1"/>
      <c r="J141" s="1">
        <f t="shared" si="37"/>
        <v>1797.8236871155968</v>
      </c>
      <c r="K141" s="1">
        <f t="shared" si="38"/>
        <v>1.9736842105263157</v>
      </c>
      <c r="L141" s="1"/>
      <c r="M141" s="1"/>
    </row>
    <row r="142" spans="1:13" x14ac:dyDescent="0.25">
      <c r="A142" t="s">
        <v>54</v>
      </c>
      <c r="B142" t="s">
        <v>18</v>
      </c>
      <c r="C142">
        <v>87776</v>
      </c>
      <c r="E142">
        <v>113</v>
      </c>
      <c r="F142">
        <v>17</v>
      </c>
      <c r="G142">
        <v>4</v>
      </c>
      <c r="J142">
        <f>E142/C142*1000000</f>
        <v>1287.3678454247174</v>
      </c>
      <c r="K142">
        <f>G142/E142*100</f>
        <v>3.5398230088495577</v>
      </c>
    </row>
    <row r="143" spans="1:13" x14ac:dyDescent="0.25">
      <c r="B143" t="s">
        <v>19</v>
      </c>
      <c r="C143">
        <v>335494</v>
      </c>
      <c r="E143">
        <v>347</v>
      </c>
      <c r="F143">
        <v>12</v>
      </c>
      <c r="G143">
        <v>1</v>
      </c>
      <c r="J143">
        <f>E143/C143*1000000</f>
        <v>1034.2956953030455</v>
      </c>
      <c r="K143">
        <f>G143/E143*100</f>
        <v>0.28818443804034583</v>
      </c>
    </row>
    <row r="144" spans="1:13" x14ac:dyDescent="0.25">
      <c r="A144" t="s">
        <v>55</v>
      </c>
      <c r="B144" t="s">
        <v>18</v>
      </c>
      <c r="C144">
        <v>82625</v>
      </c>
      <c r="E144">
        <v>124</v>
      </c>
      <c r="F144">
        <v>20</v>
      </c>
      <c r="G144">
        <v>0</v>
      </c>
      <c r="J144">
        <f>E144/C144*1000000</f>
        <v>1500.7564296520425</v>
      </c>
      <c r="K144">
        <f>G144/E144*100</f>
        <v>0</v>
      </c>
    </row>
    <row r="145" spans="1:13" x14ac:dyDescent="0.25">
      <c r="B145" t="s">
        <v>19</v>
      </c>
      <c r="C145">
        <v>384917</v>
      </c>
      <c r="E145">
        <v>468</v>
      </c>
      <c r="F145">
        <v>37</v>
      </c>
      <c r="G145">
        <v>2</v>
      </c>
      <c r="J145">
        <f>E145/C145*1000000</f>
        <v>1215.8465331487048</v>
      </c>
      <c r="K145">
        <f>G145/E145*100</f>
        <v>0.42735042735042739</v>
      </c>
    </row>
    <row r="146" spans="1:13" x14ac:dyDescent="0.25">
      <c r="A146" s="1" t="s">
        <v>21</v>
      </c>
      <c r="B146" s="1" t="s">
        <v>18</v>
      </c>
      <c r="C146" s="1">
        <f>SUM(C142,C144)</f>
        <v>170401</v>
      </c>
      <c r="D146" s="1"/>
      <c r="E146" s="1">
        <f t="shared" ref="E146:G147" si="39">SUM(E142,E144)</f>
        <v>237</v>
      </c>
      <c r="F146" s="1">
        <f t="shared" si="39"/>
        <v>37</v>
      </c>
      <c r="G146" s="1">
        <f t="shared" si="39"/>
        <v>4</v>
      </c>
      <c r="H146" s="1"/>
      <c r="I146" s="1"/>
      <c r="J146" s="1">
        <f>E146/C146*1000000</f>
        <v>1390.8369082341064</v>
      </c>
      <c r="K146" s="1">
        <f t="shared" ref="K146:K147" si="40">G146/E146*100</f>
        <v>1.6877637130801686</v>
      </c>
      <c r="L146" s="1"/>
      <c r="M146" s="1"/>
    </row>
    <row r="147" spans="1:13" x14ac:dyDescent="0.25">
      <c r="A147" s="1"/>
      <c r="B147" s="1" t="s">
        <v>19</v>
      </c>
      <c r="C147" s="1">
        <f>SUM(C143,C145)</f>
        <v>720411</v>
      </c>
      <c r="D147" s="1"/>
      <c r="E147" s="1">
        <f t="shared" si="39"/>
        <v>815</v>
      </c>
      <c r="F147" s="1">
        <f t="shared" si="39"/>
        <v>49</v>
      </c>
      <c r="G147" s="1">
        <f t="shared" si="39"/>
        <v>3</v>
      </c>
      <c r="H147" s="1"/>
      <c r="I147" s="1"/>
      <c r="J147" s="1">
        <f t="shared" ref="J147" si="41">E147/C147*1000000</f>
        <v>1131.2986614585286</v>
      </c>
      <c r="K147" s="1">
        <f t="shared" si="40"/>
        <v>0.36809815950920244</v>
      </c>
      <c r="L147" s="1"/>
      <c r="M147" s="1"/>
    </row>
  </sheetData>
  <mergeCells count="2">
    <mergeCell ref="D6:G6"/>
    <mergeCell ref="H6:K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B565-7124-47FF-9554-BD0090EDCCFE}">
  <dimension ref="A3:M147"/>
  <sheetViews>
    <sheetView workbookViewId="0">
      <selection activeCell="C3" sqref="C3"/>
    </sheetView>
  </sheetViews>
  <sheetFormatPr baseColWidth="10" defaultRowHeight="15" x14ac:dyDescent="0.25"/>
  <sheetData>
    <row r="3" spans="3:11" x14ac:dyDescent="0.25">
      <c r="C3" s="1" t="s">
        <v>197</v>
      </c>
    </row>
    <row r="6" spans="3:11" x14ac:dyDescent="0.25">
      <c r="C6" s="11"/>
      <c r="D6" s="23" t="s">
        <v>160</v>
      </c>
      <c r="E6" s="23"/>
      <c r="F6" s="23"/>
      <c r="G6" s="23"/>
      <c r="H6" s="24" t="s">
        <v>161</v>
      </c>
      <c r="I6" s="24"/>
      <c r="J6" s="24"/>
      <c r="K6" s="24"/>
    </row>
    <row r="7" spans="3:11" x14ac:dyDescent="0.25">
      <c r="C7" s="7" t="s">
        <v>192</v>
      </c>
      <c r="D7" s="2">
        <v>0.60240963999999997</v>
      </c>
      <c r="E7" s="2">
        <v>0</v>
      </c>
      <c r="F7" s="2">
        <v>0</v>
      </c>
      <c r="G7" s="2">
        <v>0</v>
      </c>
      <c r="H7" s="6">
        <v>0.77369438999999995</v>
      </c>
      <c r="I7" s="6">
        <v>0.84033612999999996</v>
      </c>
      <c r="J7" s="6">
        <v>0</v>
      </c>
      <c r="K7" s="6">
        <v>1.0810810799999999</v>
      </c>
    </row>
    <row r="8" spans="3:11" x14ac:dyDescent="0.25">
      <c r="C8" s="7" t="s">
        <v>145</v>
      </c>
      <c r="D8" s="2">
        <v>0</v>
      </c>
      <c r="E8" s="2">
        <v>0.62111801</v>
      </c>
      <c r="F8" s="2">
        <v>0.51282050999999995</v>
      </c>
      <c r="G8" s="2"/>
      <c r="H8" s="6">
        <v>0.85106382999999997</v>
      </c>
      <c r="I8" s="6">
        <v>0.68610634999999998</v>
      </c>
      <c r="J8" s="6">
        <v>0.45941807000000001</v>
      </c>
      <c r="K8" s="6"/>
    </row>
    <row r="9" spans="3:11" x14ac:dyDescent="0.25">
      <c r="C9" s="7" t="s">
        <v>146</v>
      </c>
      <c r="D9" s="2">
        <v>0</v>
      </c>
      <c r="E9" s="2">
        <v>0</v>
      </c>
      <c r="F9" s="2">
        <v>0</v>
      </c>
      <c r="G9" s="2">
        <v>0</v>
      </c>
      <c r="H9" s="6">
        <v>0.67114094000000002</v>
      </c>
      <c r="I9" s="6">
        <v>0</v>
      </c>
      <c r="J9" s="6">
        <v>0.59880239999999996</v>
      </c>
      <c r="K9" s="6">
        <v>0.21097046</v>
      </c>
    </row>
    <row r="10" spans="3:11" x14ac:dyDescent="0.25">
      <c r="C10" s="7" t="s">
        <v>193</v>
      </c>
      <c r="D10" s="2">
        <v>2.2831050199999998</v>
      </c>
      <c r="E10" s="2">
        <v>2.7972028</v>
      </c>
      <c r="F10" s="2">
        <v>1.9354838700000001</v>
      </c>
      <c r="G10" s="2">
        <v>3.50877193</v>
      </c>
      <c r="H10" s="6">
        <v>1.7743979700000001</v>
      </c>
      <c r="I10" s="6">
        <v>2.5824964100000001</v>
      </c>
      <c r="J10" s="6">
        <v>2.52004582</v>
      </c>
      <c r="K10" s="6">
        <v>2.7257240199999999</v>
      </c>
    </row>
    <row r="16" spans="3:11" s="10" customFormat="1" x14ac:dyDescent="0.25"/>
    <row r="19" spans="1:13" x14ac:dyDescent="0.25">
      <c r="A19" t="s">
        <v>0</v>
      </c>
      <c r="C19" t="s">
        <v>1</v>
      </c>
    </row>
    <row r="21" spans="1:13" x14ac:dyDescent="0.25">
      <c r="A21" t="s">
        <v>56</v>
      </c>
      <c r="C21" t="s">
        <v>57</v>
      </c>
    </row>
    <row r="25" spans="1:13" x14ac:dyDescent="0.25">
      <c r="A25" t="s">
        <v>6</v>
      </c>
    </row>
    <row r="26" spans="1:13" x14ac:dyDescent="0.25">
      <c r="A26" t="s">
        <v>7</v>
      </c>
      <c r="C26" t="s">
        <v>8</v>
      </c>
      <c r="E26" t="s">
        <v>10</v>
      </c>
      <c r="F26" t="s">
        <v>58</v>
      </c>
      <c r="G26" t="s">
        <v>59</v>
      </c>
      <c r="J26" t="s">
        <v>15</v>
      </c>
      <c r="K26" t="s">
        <v>60</v>
      </c>
    </row>
    <row r="27" spans="1:13" x14ac:dyDescent="0.25">
      <c r="A27" t="s">
        <v>17</v>
      </c>
      <c r="B27" t="s">
        <v>18</v>
      </c>
      <c r="C27">
        <v>71495</v>
      </c>
      <c r="E27">
        <v>63</v>
      </c>
      <c r="G27">
        <v>0</v>
      </c>
      <c r="J27">
        <f>E27/C27*1000000</f>
        <v>881.18050213301638</v>
      </c>
      <c r="K27">
        <f>G27/E27*100</f>
        <v>0</v>
      </c>
    </row>
    <row r="28" spans="1:13" x14ac:dyDescent="0.25">
      <c r="B28" t="s">
        <v>19</v>
      </c>
      <c r="C28">
        <v>143552</v>
      </c>
      <c r="E28">
        <v>217</v>
      </c>
      <c r="G28">
        <v>2</v>
      </c>
      <c r="J28">
        <f>E28/C28*1000000</f>
        <v>1511.6473473027197</v>
      </c>
      <c r="K28">
        <f>G28/E28*100</f>
        <v>0.92165898617511521</v>
      </c>
    </row>
    <row r="29" spans="1:13" x14ac:dyDescent="0.25">
      <c r="A29" t="s">
        <v>20</v>
      </c>
      <c r="B29" t="s">
        <v>18</v>
      </c>
      <c r="C29">
        <v>73879</v>
      </c>
      <c r="E29">
        <v>73</v>
      </c>
      <c r="G29">
        <v>0</v>
      </c>
      <c r="J29">
        <f>E29/C29*1000000</f>
        <v>988.1021670569445</v>
      </c>
      <c r="K29">
        <f>G29/E29*100</f>
        <v>0</v>
      </c>
    </row>
    <row r="30" spans="1:13" x14ac:dyDescent="0.25">
      <c r="B30" t="s">
        <v>19</v>
      </c>
      <c r="C30">
        <v>154665</v>
      </c>
      <c r="E30">
        <v>253</v>
      </c>
      <c r="G30">
        <v>2</v>
      </c>
      <c r="J30">
        <f>E30/C30*1000000</f>
        <v>1635.7934891539778</v>
      </c>
      <c r="K30">
        <f>G30/E30*100</f>
        <v>0.79051383399209485</v>
      </c>
    </row>
    <row r="31" spans="1:13" x14ac:dyDescent="0.25">
      <c r="A31" s="1" t="s">
        <v>21</v>
      </c>
      <c r="B31" s="1" t="s">
        <v>18</v>
      </c>
      <c r="C31" s="1">
        <f>SUM(C27,C29)</f>
        <v>145374</v>
      </c>
      <c r="D31" s="1"/>
      <c r="E31" s="1">
        <f t="shared" ref="E31:G32" si="0">SUM(E27,E29)</f>
        <v>136</v>
      </c>
      <c r="F31" s="1">
        <f t="shared" si="0"/>
        <v>0</v>
      </c>
      <c r="G31" s="1">
        <f t="shared" si="0"/>
        <v>0</v>
      </c>
      <c r="H31" s="1"/>
      <c r="I31" s="1"/>
      <c r="J31" s="1">
        <f t="shared" ref="J31:J32" si="1">E31/C31*1000000</f>
        <v>935.51804311637568</v>
      </c>
      <c r="K31" s="1">
        <f t="shared" ref="K31:K32" si="2">G31/E31*100</f>
        <v>0</v>
      </c>
      <c r="L31" s="1"/>
      <c r="M31" s="1"/>
    </row>
    <row r="32" spans="1:13" x14ac:dyDescent="0.25">
      <c r="A32" s="1"/>
      <c r="B32" s="1" t="s">
        <v>19</v>
      </c>
      <c r="C32" s="1">
        <f>SUM(C28,C30)</f>
        <v>298217</v>
      </c>
      <c r="D32" s="1"/>
      <c r="E32" s="1">
        <f t="shared" si="0"/>
        <v>470</v>
      </c>
      <c r="F32" s="1">
        <f t="shared" si="0"/>
        <v>0</v>
      </c>
      <c r="G32" s="1">
        <f t="shared" si="0"/>
        <v>4</v>
      </c>
      <c r="H32" s="1"/>
      <c r="I32" s="1"/>
      <c r="J32" s="1">
        <f t="shared" si="1"/>
        <v>1576.0335594550277</v>
      </c>
      <c r="K32" s="1">
        <f t="shared" si="2"/>
        <v>0.85106382978723405</v>
      </c>
      <c r="L32" s="1"/>
      <c r="M32" s="1"/>
    </row>
    <row r="33" spans="1:13" x14ac:dyDescent="0.25">
      <c r="A33" t="s">
        <v>22</v>
      </c>
      <c r="B33" t="s">
        <v>18</v>
      </c>
      <c r="C33">
        <v>71531</v>
      </c>
      <c r="E33">
        <v>79</v>
      </c>
      <c r="G33">
        <v>1</v>
      </c>
      <c r="J33">
        <f>E33/C33*1000000</f>
        <v>1104.4162670730173</v>
      </c>
      <c r="K33">
        <f>G33/E33*100</f>
        <v>1.2658227848101267</v>
      </c>
    </row>
    <row r="34" spans="1:13" x14ac:dyDescent="0.25">
      <c r="B34" t="s">
        <v>19</v>
      </c>
      <c r="C34">
        <v>161096</v>
      </c>
      <c r="E34">
        <v>297</v>
      </c>
      <c r="G34">
        <v>3</v>
      </c>
      <c r="J34">
        <f>E34/C34*1000000</f>
        <v>1843.6211948155137</v>
      </c>
      <c r="K34">
        <f>G34/E34*100</f>
        <v>1.0101010101010102</v>
      </c>
    </row>
    <row r="35" spans="1:13" x14ac:dyDescent="0.25">
      <c r="A35" t="s">
        <v>23</v>
      </c>
      <c r="B35" t="s">
        <v>18</v>
      </c>
      <c r="C35">
        <v>66110</v>
      </c>
      <c r="E35">
        <v>82</v>
      </c>
      <c r="G35">
        <v>0</v>
      </c>
      <c r="J35">
        <f>E35/C35*1000000</f>
        <v>1240.3569807895931</v>
      </c>
      <c r="K35">
        <f>G35/E35*100</f>
        <v>0</v>
      </c>
    </row>
    <row r="36" spans="1:13" x14ac:dyDescent="0.25">
      <c r="B36" t="s">
        <v>19</v>
      </c>
      <c r="C36">
        <v>158935</v>
      </c>
      <c r="E36">
        <v>286</v>
      </c>
      <c r="G36">
        <v>1</v>
      </c>
      <c r="J36">
        <f>E36/C36*1000000</f>
        <v>1799.4777739327399</v>
      </c>
      <c r="K36">
        <f>G36/E36*100</f>
        <v>0.34965034965034963</v>
      </c>
    </row>
    <row r="37" spans="1:13" x14ac:dyDescent="0.25">
      <c r="A37" s="1" t="s">
        <v>21</v>
      </c>
      <c r="B37" s="1" t="s">
        <v>18</v>
      </c>
      <c r="C37" s="1">
        <f>SUM(C33,C35)</f>
        <v>137641</v>
      </c>
      <c r="D37" s="1"/>
      <c r="E37" s="1">
        <f t="shared" ref="E37:G38" si="3">SUM(E33,E35)</f>
        <v>161</v>
      </c>
      <c r="F37" s="1">
        <f t="shared" si="3"/>
        <v>0</v>
      </c>
      <c r="G37" s="1">
        <f t="shared" si="3"/>
        <v>1</v>
      </c>
      <c r="H37" s="1"/>
      <c r="I37" s="1"/>
      <c r="J37" s="1">
        <f t="shared" ref="J37:J38" si="4">E37/C37*1000000</f>
        <v>1169.7096068758583</v>
      </c>
      <c r="K37" s="1">
        <f t="shared" ref="K37:K38" si="5">G37/E37*100</f>
        <v>0.6211180124223602</v>
      </c>
      <c r="L37" s="1"/>
      <c r="M37" s="1"/>
    </row>
    <row r="38" spans="1:13" x14ac:dyDescent="0.25">
      <c r="A38" s="1"/>
      <c r="B38" s="1" t="s">
        <v>19</v>
      </c>
      <c r="C38" s="1">
        <f>SUM(C34,C36)</f>
        <v>320031</v>
      </c>
      <c r="D38" s="1"/>
      <c r="E38" s="1">
        <f t="shared" si="3"/>
        <v>583</v>
      </c>
      <c r="F38" s="1">
        <f t="shared" si="3"/>
        <v>0</v>
      </c>
      <c r="G38" s="1">
        <f t="shared" si="3"/>
        <v>4</v>
      </c>
      <c r="H38" s="1"/>
      <c r="I38" s="1"/>
      <c r="J38" s="1">
        <f t="shared" si="4"/>
        <v>1821.6985229555887</v>
      </c>
      <c r="K38" s="1">
        <f t="shared" si="5"/>
        <v>0.68610634648370494</v>
      </c>
      <c r="L38" s="1"/>
      <c r="M38" s="1"/>
    </row>
    <row r="39" spans="1:13" x14ac:dyDescent="0.25">
      <c r="A39" t="s">
        <v>24</v>
      </c>
      <c r="B39" t="s">
        <v>18</v>
      </c>
      <c r="C39">
        <v>71510</v>
      </c>
      <c r="E39">
        <v>65</v>
      </c>
      <c r="G39">
        <v>0</v>
      </c>
      <c r="J39">
        <f>E39/C39*1000000</f>
        <v>908.9637812893302</v>
      </c>
      <c r="K39">
        <f>G39/E39*100</f>
        <v>0</v>
      </c>
    </row>
    <row r="40" spans="1:13" x14ac:dyDescent="0.25">
      <c r="B40" t="s">
        <v>19</v>
      </c>
      <c r="C40">
        <v>382656</v>
      </c>
      <c r="E40">
        <v>296</v>
      </c>
      <c r="G40">
        <v>0</v>
      </c>
      <c r="J40">
        <f>E40/C40*1000000</f>
        <v>773.54072587389203</v>
      </c>
      <c r="K40">
        <f>G40/E40*100</f>
        <v>0</v>
      </c>
    </row>
    <row r="41" spans="1:13" x14ac:dyDescent="0.25">
      <c r="A41" t="s">
        <v>25</v>
      </c>
      <c r="B41" t="s">
        <v>18</v>
      </c>
      <c r="C41">
        <v>93062</v>
      </c>
      <c r="E41">
        <v>130</v>
      </c>
      <c r="G41">
        <v>1</v>
      </c>
      <c r="J41">
        <f>E41/C41*1000000</f>
        <v>1396.9181835765403</v>
      </c>
      <c r="K41">
        <f>G41/E41*100</f>
        <v>0.76923076923076927</v>
      </c>
    </row>
    <row r="42" spans="1:13" x14ac:dyDescent="0.25">
      <c r="B42" t="s">
        <v>19</v>
      </c>
      <c r="C42">
        <v>379806</v>
      </c>
      <c r="E42">
        <v>357</v>
      </c>
      <c r="G42">
        <v>3</v>
      </c>
      <c r="J42">
        <f>E42/C42*1000000</f>
        <v>939.95355523609419</v>
      </c>
      <c r="K42">
        <f>G42/E42*100</f>
        <v>0.84033613445378152</v>
      </c>
    </row>
    <row r="43" spans="1:13" x14ac:dyDescent="0.25">
      <c r="A43" s="1" t="s">
        <v>21</v>
      </c>
      <c r="B43" s="1" t="s">
        <v>18</v>
      </c>
      <c r="C43" s="1">
        <f>SUM(C39,C41)</f>
        <v>164572</v>
      </c>
      <c r="D43" s="1"/>
      <c r="E43" s="1">
        <f t="shared" ref="E43:G44" si="6">SUM(E39,E41)</f>
        <v>195</v>
      </c>
      <c r="F43" s="1">
        <f t="shared" si="6"/>
        <v>0</v>
      </c>
      <c r="G43" s="1">
        <f t="shared" si="6"/>
        <v>1</v>
      </c>
      <c r="H43" s="1"/>
      <c r="I43" s="1"/>
      <c r="J43" s="1">
        <f t="shared" ref="J43:J44" si="7">E43/C43*1000000</f>
        <v>1184.8917191259754</v>
      </c>
      <c r="K43" s="1">
        <f t="shared" ref="K43:K44" si="8">G43/E43*100</f>
        <v>0.51282051282051277</v>
      </c>
      <c r="L43" s="1"/>
      <c r="M43" s="1"/>
    </row>
    <row r="44" spans="1:13" x14ac:dyDescent="0.25">
      <c r="A44" s="1"/>
      <c r="B44" s="1" t="s">
        <v>19</v>
      </c>
      <c r="C44" s="1">
        <f>SUM(C40,C42)</f>
        <v>762462</v>
      </c>
      <c r="D44" s="1"/>
      <c r="E44" s="1">
        <f t="shared" si="6"/>
        <v>653</v>
      </c>
      <c r="F44" s="1">
        <f t="shared" si="6"/>
        <v>0</v>
      </c>
      <c r="G44" s="1">
        <f t="shared" si="6"/>
        <v>3</v>
      </c>
      <c r="H44" s="1"/>
      <c r="I44" s="1"/>
      <c r="J44" s="1">
        <f t="shared" si="7"/>
        <v>856.43612402978772</v>
      </c>
      <c r="K44" s="1">
        <f t="shared" si="8"/>
        <v>0.45941807044410415</v>
      </c>
      <c r="L44" s="1"/>
      <c r="M44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5" spans="1:13" x14ac:dyDescent="0.25">
      <c r="A55" t="s">
        <v>6</v>
      </c>
    </row>
    <row r="56" spans="1:13" x14ac:dyDescent="0.25">
      <c r="A56" t="s">
        <v>7</v>
      </c>
      <c r="C56" t="s">
        <v>8</v>
      </c>
      <c r="E56" t="s">
        <v>10</v>
      </c>
      <c r="F56" t="s">
        <v>58</v>
      </c>
      <c r="G56" t="s">
        <v>59</v>
      </c>
      <c r="J56" t="s">
        <v>15</v>
      </c>
      <c r="K56" t="s">
        <v>60</v>
      </c>
    </row>
    <row r="57" spans="1:13" x14ac:dyDescent="0.25">
      <c r="A57" t="s">
        <v>28</v>
      </c>
      <c r="B57" t="s">
        <v>18</v>
      </c>
      <c r="C57">
        <v>41981</v>
      </c>
      <c r="E57">
        <v>36</v>
      </c>
      <c r="G57">
        <v>0</v>
      </c>
      <c r="J57">
        <f>E57/C57*1000000</f>
        <v>857.53078773730977</v>
      </c>
      <c r="K57">
        <f>G57/E57*100</f>
        <v>0</v>
      </c>
    </row>
    <row r="58" spans="1:13" x14ac:dyDescent="0.25">
      <c r="B58" t="s">
        <v>19</v>
      </c>
      <c r="C58">
        <v>99867</v>
      </c>
      <c r="E58">
        <v>145</v>
      </c>
      <c r="G58">
        <v>2</v>
      </c>
      <c r="J58">
        <f>E58/C58*1000000</f>
        <v>1451.9310683208669</v>
      </c>
      <c r="K58">
        <f>G58/E58*100</f>
        <v>1.3793103448275863</v>
      </c>
    </row>
    <row r="59" spans="1:13" x14ac:dyDescent="0.25">
      <c r="A59" t="s">
        <v>29</v>
      </c>
      <c r="B59" t="s">
        <v>18</v>
      </c>
      <c r="C59">
        <v>72163</v>
      </c>
      <c r="E59">
        <v>67</v>
      </c>
      <c r="G59">
        <v>0</v>
      </c>
      <c r="J59">
        <f>E59/C59*1000000</f>
        <v>928.45363967684273</v>
      </c>
      <c r="K59">
        <f>G59/E59*100</f>
        <v>0</v>
      </c>
    </row>
    <row r="60" spans="1:13" x14ac:dyDescent="0.25">
      <c r="B60" t="s">
        <v>19</v>
      </c>
      <c r="C60">
        <v>119637</v>
      </c>
      <c r="E60">
        <v>153</v>
      </c>
      <c r="G60">
        <v>0</v>
      </c>
      <c r="J60">
        <f>E60/C60*1000000</f>
        <v>1278.8685774467765</v>
      </c>
      <c r="K60">
        <f>G60/E60*100</f>
        <v>0</v>
      </c>
    </row>
    <row r="61" spans="1:13" x14ac:dyDescent="0.25">
      <c r="A61" s="1" t="s">
        <v>21</v>
      </c>
      <c r="B61" s="1" t="s">
        <v>18</v>
      </c>
      <c r="C61" s="1">
        <f>SUM(C57,C59)</f>
        <v>114144</v>
      </c>
      <c r="D61" s="1"/>
      <c r="E61" s="1">
        <f t="shared" ref="E61:G62" si="9">SUM(E57,E59)</f>
        <v>103</v>
      </c>
      <c r="F61" s="1">
        <f t="shared" si="9"/>
        <v>0</v>
      </c>
      <c r="G61" s="1">
        <f t="shared" si="9"/>
        <v>0</v>
      </c>
      <c r="H61" s="1"/>
      <c r="I61" s="1"/>
      <c r="J61" s="1">
        <f t="shared" ref="J61:J62" si="10">E61/C61*1000000</f>
        <v>902.36893748247826</v>
      </c>
      <c r="K61" s="1">
        <f t="shared" ref="K61:K62" si="11">G61/E61*100</f>
        <v>0</v>
      </c>
      <c r="L61" s="1"/>
      <c r="M61" s="1"/>
    </row>
    <row r="62" spans="1:13" x14ac:dyDescent="0.25">
      <c r="A62" s="1"/>
      <c r="B62" s="1" t="s">
        <v>19</v>
      </c>
      <c r="C62" s="1">
        <f>SUM(C58,C60)</f>
        <v>219504</v>
      </c>
      <c r="D62" s="1"/>
      <c r="E62" s="1">
        <f t="shared" si="9"/>
        <v>298</v>
      </c>
      <c r="F62" s="1">
        <f t="shared" si="9"/>
        <v>0</v>
      </c>
      <c r="G62" s="1">
        <f t="shared" si="9"/>
        <v>2</v>
      </c>
      <c r="H62" s="1"/>
      <c r="I62" s="1"/>
      <c r="J62" s="1">
        <f t="shared" si="10"/>
        <v>1357.6062395218312</v>
      </c>
      <c r="K62" s="1">
        <f t="shared" si="11"/>
        <v>0.67114093959731547</v>
      </c>
      <c r="L62" s="1"/>
      <c r="M62" s="1"/>
    </row>
    <row r="63" spans="1:13" x14ac:dyDescent="0.25">
      <c r="A63" t="s">
        <v>30</v>
      </c>
      <c r="B63" t="s">
        <v>18</v>
      </c>
      <c r="C63">
        <v>50137</v>
      </c>
      <c r="E63">
        <v>56</v>
      </c>
      <c r="G63">
        <v>0</v>
      </c>
      <c r="J63">
        <f>E63/C63*1000000</f>
        <v>1116.9395855356322</v>
      </c>
      <c r="K63">
        <f>G63/E63*100</f>
        <v>0</v>
      </c>
    </row>
    <row r="64" spans="1:13" x14ac:dyDescent="0.25">
      <c r="B64" t="s">
        <v>19</v>
      </c>
      <c r="C64">
        <v>115236</v>
      </c>
      <c r="E64">
        <v>190</v>
      </c>
      <c r="G64">
        <v>0</v>
      </c>
      <c r="J64">
        <f>E64/C64*1000000</f>
        <v>1648.7903085841231</v>
      </c>
      <c r="K64">
        <f>G64/E64*100</f>
        <v>0</v>
      </c>
    </row>
    <row r="65" spans="1:13" x14ac:dyDescent="0.25">
      <c r="A65" t="s">
        <v>31</v>
      </c>
      <c r="B65" t="s">
        <v>18</v>
      </c>
      <c r="C65">
        <v>45431</v>
      </c>
      <c r="E65">
        <v>60</v>
      </c>
      <c r="G65">
        <v>0</v>
      </c>
      <c r="J65">
        <f>E65/C65*1000000</f>
        <v>1320.6841143712443</v>
      </c>
      <c r="K65">
        <f>G65/E65*100</f>
        <v>0</v>
      </c>
    </row>
    <row r="66" spans="1:13" x14ac:dyDescent="0.25">
      <c r="B66" t="s">
        <v>19</v>
      </c>
      <c r="C66">
        <v>133263</v>
      </c>
      <c r="E66">
        <v>210</v>
      </c>
      <c r="G66">
        <v>0</v>
      </c>
      <c r="J66">
        <f>E66/C66*1000000</f>
        <v>1575.8312509848945</v>
      </c>
      <c r="K66">
        <f>G66/E66*100</f>
        <v>0</v>
      </c>
    </row>
    <row r="67" spans="1:13" x14ac:dyDescent="0.25">
      <c r="A67" s="1" t="s">
        <v>21</v>
      </c>
      <c r="B67" s="1" t="s">
        <v>18</v>
      </c>
      <c r="C67" s="1">
        <f>SUM(C63,C65)</f>
        <v>95568</v>
      </c>
      <c r="D67" s="1"/>
      <c r="E67" s="1">
        <f t="shared" ref="E67:G68" si="12">SUM(E63,E65)</f>
        <v>116</v>
      </c>
      <c r="F67" s="1">
        <f t="shared" si="12"/>
        <v>0</v>
      </c>
      <c r="G67" s="1">
        <f t="shared" si="12"/>
        <v>0</v>
      </c>
      <c r="H67" s="1"/>
      <c r="I67" s="1"/>
      <c r="J67" s="1">
        <f t="shared" ref="J67:J68" si="13">E67/C67*1000000</f>
        <v>1213.7954126904403</v>
      </c>
      <c r="K67" s="1">
        <f t="shared" ref="K67:K68" si="14">G67/E67*100</f>
        <v>0</v>
      </c>
      <c r="L67" s="1"/>
      <c r="M67" s="1"/>
    </row>
    <row r="68" spans="1:13" x14ac:dyDescent="0.25">
      <c r="A68" s="1"/>
      <c r="B68" s="1" t="s">
        <v>19</v>
      </c>
      <c r="C68" s="1">
        <f>SUM(C64,C66)</f>
        <v>248499</v>
      </c>
      <c r="D68" s="1"/>
      <c r="E68" s="1">
        <f t="shared" si="12"/>
        <v>400</v>
      </c>
      <c r="F68" s="1">
        <f t="shared" si="12"/>
        <v>0</v>
      </c>
      <c r="G68" s="1">
        <f t="shared" si="12"/>
        <v>0</v>
      </c>
      <c r="H68" s="1"/>
      <c r="I68" s="1"/>
      <c r="J68" s="1">
        <f t="shared" si="13"/>
        <v>1609.6644252089548</v>
      </c>
      <c r="K68" s="1">
        <f t="shared" si="14"/>
        <v>0</v>
      </c>
      <c r="L68" s="1"/>
      <c r="M68" s="1"/>
    </row>
    <row r="69" spans="1:13" x14ac:dyDescent="0.25">
      <c r="A69" t="s">
        <v>32</v>
      </c>
      <c r="B69" t="s">
        <v>18</v>
      </c>
      <c r="C69">
        <v>60472</v>
      </c>
      <c r="E69">
        <v>82</v>
      </c>
      <c r="G69">
        <v>0</v>
      </c>
      <c r="J69">
        <f>E69/C69*1000000</f>
        <v>1355.9994708294748</v>
      </c>
      <c r="K69">
        <f>G69/E69*100</f>
        <v>0</v>
      </c>
    </row>
    <row r="70" spans="1:13" x14ac:dyDescent="0.25">
      <c r="B70" t="s">
        <v>19</v>
      </c>
      <c r="C70">
        <v>148710</v>
      </c>
      <c r="E70">
        <v>245</v>
      </c>
      <c r="G70">
        <v>3</v>
      </c>
      <c r="J70">
        <f>E70/C70*1000000</f>
        <v>1647.5018492367694</v>
      </c>
      <c r="K70">
        <f>G70/E70*100</f>
        <v>1.2244897959183674</v>
      </c>
    </row>
    <row r="71" spans="1:13" x14ac:dyDescent="0.25">
      <c r="A71" t="s">
        <v>33</v>
      </c>
      <c r="B71" t="s">
        <v>18</v>
      </c>
      <c r="C71">
        <v>66630</v>
      </c>
      <c r="E71">
        <v>75</v>
      </c>
      <c r="G71">
        <v>0</v>
      </c>
      <c r="J71">
        <f>E71/C71*1000000</f>
        <v>1125.6190904997748</v>
      </c>
      <c r="K71">
        <f>G71/E71*100</f>
        <v>0</v>
      </c>
    </row>
    <row r="72" spans="1:13" x14ac:dyDescent="0.25">
      <c r="B72" t="s">
        <v>19</v>
      </c>
      <c r="C72">
        <v>156034</v>
      </c>
      <c r="E72">
        <v>256</v>
      </c>
      <c r="G72">
        <v>0</v>
      </c>
      <c r="J72">
        <f>E72/C72*1000000</f>
        <v>1640.6680595254882</v>
      </c>
      <c r="K72">
        <f>G72/E72*100</f>
        <v>0</v>
      </c>
    </row>
    <row r="73" spans="1:13" x14ac:dyDescent="0.25">
      <c r="A73" s="1" t="s">
        <v>21</v>
      </c>
      <c r="B73" s="1" t="s">
        <v>18</v>
      </c>
      <c r="C73" s="1">
        <f>SUM(C69,C71)</f>
        <v>127102</v>
      </c>
      <c r="D73" s="1"/>
      <c r="E73" s="1">
        <f t="shared" ref="E73:G74" si="15">SUM(E69,E71)</f>
        <v>157</v>
      </c>
      <c r="F73" s="1">
        <f t="shared" si="15"/>
        <v>0</v>
      </c>
      <c r="G73" s="1">
        <f t="shared" si="15"/>
        <v>0</v>
      </c>
      <c r="H73" s="1"/>
      <c r="I73" s="1"/>
      <c r="J73" s="1">
        <f>E73/C73*1000000</f>
        <v>1235.2283992384071</v>
      </c>
      <c r="K73" s="1">
        <f t="shared" ref="K73:K74" si="16">G73/E73*100</f>
        <v>0</v>
      </c>
      <c r="L73" s="1"/>
      <c r="M73" s="1"/>
    </row>
    <row r="74" spans="1:13" x14ac:dyDescent="0.25">
      <c r="A74" s="1"/>
      <c r="B74" s="1" t="s">
        <v>19</v>
      </c>
      <c r="C74" s="1">
        <f>SUM(C70,C72)</f>
        <v>304744</v>
      </c>
      <c r="D74" s="1"/>
      <c r="E74" s="1">
        <f t="shared" si="15"/>
        <v>501</v>
      </c>
      <c r="F74" s="1">
        <f t="shared" si="15"/>
        <v>0</v>
      </c>
      <c r="G74" s="1">
        <f t="shared" si="15"/>
        <v>3</v>
      </c>
      <c r="H74" s="1"/>
      <c r="I74" s="1"/>
      <c r="J74" s="1">
        <f t="shared" ref="J74" si="17">E74/C74*1000000</f>
        <v>1644.002835166566</v>
      </c>
      <c r="K74" s="1">
        <f t="shared" si="16"/>
        <v>0.5988023952095809</v>
      </c>
      <c r="L74" s="1"/>
      <c r="M74" s="1"/>
    </row>
    <row r="75" spans="1:13" x14ac:dyDescent="0.25">
      <c r="A75" t="s">
        <v>34</v>
      </c>
      <c r="B75" t="s">
        <v>18</v>
      </c>
      <c r="C75">
        <v>49789</v>
      </c>
      <c r="E75">
        <v>53</v>
      </c>
      <c r="G75">
        <v>0</v>
      </c>
      <c r="J75">
        <f>E75/C75*1000000</f>
        <v>1064.4921569021269</v>
      </c>
      <c r="K75">
        <f>G75/E75*100</f>
        <v>0</v>
      </c>
    </row>
    <row r="76" spans="1:13" x14ac:dyDescent="0.25">
      <c r="B76" t="s">
        <v>19</v>
      </c>
      <c r="C76">
        <v>123492</v>
      </c>
      <c r="E76">
        <v>189</v>
      </c>
      <c r="G76">
        <v>1</v>
      </c>
      <c r="J76">
        <f>E76/C76*1000000</f>
        <v>1530.463511806433</v>
      </c>
      <c r="K76">
        <f>G76/E76*100</f>
        <v>0.52910052910052907</v>
      </c>
    </row>
    <row r="77" spans="1:13" x14ac:dyDescent="0.25">
      <c r="A77" t="s">
        <v>35</v>
      </c>
      <c r="B77" t="s">
        <v>18</v>
      </c>
      <c r="C77">
        <v>58045</v>
      </c>
      <c r="E77">
        <v>58</v>
      </c>
      <c r="G77">
        <v>0</v>
      </c>
      <c r="J77">
        <f>E77/C77*1000000</f>
        <v>999.22473942630722</v>
      </c>
      <c r="K77">
        <f>G77/E77*100</f>
        <v>0</v>
      </c>
    </row>
    <row r="78" spans="1:13" x14ac:dyDescent="0.25">
      <c r="B78" t="s">
        <v>19</v>
      </c>
      <c r="C78">
        <v>183650</v>
      </c>
      <c r="E78">
        <v>285</v>
      </c>
      <c r="G78">
        <v>0</v>
      </c>
      <c r="J78">
        <f>E78/C78*1000000</f>
        <v>1551.8649605227333</v>
      </c>
      <c r="K78">
        <f>G78/E78*100</f>
        <v>0</v>
      </c>
    </row>
    <row r="79" spans="1:13" x14ac:dyDescent="0.25">
      <c r="A79" s="1" t="s">
        <v>21</v>
      </c>
      <c r="B79" s="1" t="s">
        <v>18</v>
      </c>
      <c r="C79" s="1">
        <f>SUM(C75,C77)</f>
        <v>107834</v>
      </c>
      <c r="D79" s="1"/>
      <c r="E79" s="1">
        <f t="shared" ref="E79:G80" si="18">SUM(E75,E77)</f>
        <v>111</v>
      </c>
      <c r="F79" s="1">
        <f t="shared" si="18"/>
        <v>0</v>
      </c>
      <c r="G79" s="1">
        <f t="shared" si="18"/>
        <v>0</v>
      </c>
      <c r="H79" s="1"/>
      <c r="I79" s="1"/>
      <c r="J79" s="1">
        <f t="shared" ref="J79:J80" si="19">E79/C79*1000000</f>
        <v>1029.359942133279</v>
      </c>
      <c r="K79" s="1">
        <f t="shared" ref="K79:K80" si="20">G79/E79*100</f>
        <v>0</v>
      </c>
      <c r="L79" s="1"/>
      <c r="M79" s="1"/>
    </row>
    <row r="80" spans="1:13" x14ac:dyDescent="0.25">
      <c r="A80" s="1"/>
      <c r="B80" s="1" t="s">
        <v>19</v>
      </c>
      <c r="C80" s="1">
        <f>SUM(C76,C78)</f>
        <v>307142</v>
      </c>
      <c r="D80" s="1"/>
      <c r="E80" s="1">
        <f t="shared" si="18"/>
        <v>474</v>
      </c>
      <c r="F80" s="1">
        <f t="shared" si="18"/>
        <v>0</v>
      </c>
      <c r="G80" s="1">
        <f t="shared" si="18"/>
        <v>1</v>
      </c>
      <c r="H80" s="1"/>
      <c r="I80" s="1"/>
      <c r="J80" s="1">
        <f t="shared" si="19"/>
        <v>1543.2601207259183</v>
      </c>
      <c r="K80" s="1">
        <f t="shared" si="20"/>
        <v>0.21097046413502107</v>
      </c>
      <c r="L80" s="1"/>
      <c r="M80" s="1"/>
    </row>
    <row r="85" spans="1:13" x14ac:dyDescent="0.25">
      <c r="A85" t="s">
        <v>6</v>
      </c>
    </row>
    <row r="86" spans="1:13" x14ac:dyDescent="0.25">
      <c r="A86" t="s">
        <v>7</v>
      </c>
      <c r="C86" t="s">
        <v>8</v>
      </c>
      <c r="E86" t="s">
        <v>10</v>
      </c>
      <c r="F86" t="s">
        <v>58</v>
      </c>
      <c r="G86" t="s">
        <v>59</v>
      </c>
      <c r="J86" t="s">
        <v>15</v>
      </c>
      <c r="K86" t="s">
        <v>60</v>
      </c>
    </row>
    <row r="87" spans="1:13" x14ac:dyDescent="0.25">
      <c r="A87" t="s">
        <v>36</v>
      </c>
      <c r="B87" t="s">
        <v>18</v>
      </c>
      <c r="C87">
        <v>72040</v>
      </c>
      <c r="E87">
        <v>55</v>
      </c>
      <c r="G87">
        <v>0</v>
      </c>
      <c r="J87">
        <f t="shared" ref="J87:J118" si="21">E87/C87*1000000</f>
        <v>763.46474181010547</v>
      </c>
      <c r="K87">
        <f t="shared" ref="K87:K118" si="22">G87/E87*100</f>
        <v>0</v>
      </c>
    </row>
    <row r="88" spans="1:13" x14ac:dyDescent="0.25">
      <c r="B88" t="s">
        <v>19</v>
      </c>
      <c r="C88">
        <v>253362</v>
      </c>
      <c r="E88">
        <v>266</v>
      </c>
      <c r="G88">
        <v>2</v>
      </c>
      <c r="J88">
        <f t="shared" si="21"/>
        <v>1049.8811976539498</v>
      </c>
      <c r="K88">
        <f t="shared" si="22"/>
        <v>0.75187969924812026</v>
      </c>
    </row>
    <row r="89" spans="1:13" x14ac:dyDescent="0.25">
      <c r="A89" t="s">
        <v>37</v>
      </c>
      <c r="B89" t="s">
        <v>18</v>
      </c>
      <c r="C89">
        <v>105904</v>
      </c>
      <c r="E89">
        <v>77</v>
      </c>
      <c r="G89">
        <v>3</v>
      </c>
      <c r="J89">
        <f t="shared" si="21"/>
        <v>727.07357606889263</v>
      </c>
      <c r="K89">
        <f t="shared" si="22"/>
        <v>3.8961038961038961</v>
      </c>
    </row>
    <row r="90" spans="1:13" x14ac:dyDescent="0.25">
      <c r="B90" t="s">
        <v>19</v>
      </c>
      <c r="C90">
        <v>254525</v>
      </c>
      <c r="E90">
        <v>214</v>
      </c>
      <c r="G90">
        <v>5</v>
      </c>
      <c r="J90">
        <f t="shared" si="21"/>
        <v>840.78184854140068</v>
      </c>
      <c r="K90">
        <f t="shared" si="22"/>
        <v>2.3364485981308412</v>
      </c>
    </row>
    <row r="91" spans="1:13" x14ac:dyDescent="0.25">
      <c r="A91" t="s">
        <v>38</v>
      </c>
      <c r="B91" t="s">
        <v>18</v>
      </c>
      <c r="C91">
        <v>90810</v>
      </c>
      <c r="E91">
        <v>87</v>
      </c>
      <c r="G91">
        <v>2</v>
      </c>
      <c r="J91">
        <f t="shared" si="21"/>
        <v>958.04426825239511</v>
      </c>
      <c r="K91">
        <f t="shared" si="22"/>
        <v>2.2988505747126435</v>
      </c>
    </row>
    <row r="92" spans="1:13" x14ac:dyDescent="0.25">
      <c r="B92" t="s">
        <v>19</v>
      </c>
      <c r="C92">
        <v>330697</v>
      </c>
      <c r="E92">
        <v>309</v>
      </c>
      <c r="G92">
        <v>7</v>
      </c>
      <c r="J92">
        <f t="shared" si="21"/>
        <v>934.39009123155029</v>
      </c>
      <c r="K92">
        <f t="shared" si="22"/>
        <v>2.2653721682847898</v>
      </c>
    </row>
    <row r="93" spans="1:13" x14ac:dyDescent="0.25">
      <c r="A93" s="1" t="s">
        <v>21</v>
      </c>
      <c r="B93" s="1" t="s">
        <v>18</v>
      </c>
      <c r="C93" s="1">
        <f>SUM(C87,C89,C91)</f>
        <v>268754</v>
      </c>
      <c r="D93" s="1"/>
      <c r="E93" s="1">
        <f t="shared" ref="E93:G94" si="23">SUM(E87,E89,E91)</f>
        <v>219</v>
      </c>
      <c r="F93" s="1">
        <f t="shared" si="23"/>
        <v>0</v>
      </c>
      <c r="G93" s="1">
        <f t="shared" si="23"/>
        <v>5</v>
      </c>
      <c r="H93" s="1"/>
      <c r="I93" s="1"/>
      <c r="J93" s="1">
        <f t="shared" si="21"/>
        <v>814.87159260885426</v>
      </c>
      <c r="K93" s="1">
        <f t="shared" si="22"/>
        <v>2.2831050228310499</v>
      </c>
      <c r="L93" s="1"/>
      <c r="M93" s="1"/>
    </row>
    <row r="94" spans="1:13" x14ac:dyDescent="0.25">
      <c r="A94" s="1"/>
      <c r="B94" s="1" t="s">
        <v>19</v>
      </c>
      <c r="C94" s="1">
        <f>SUM(C88,C90,C92)</f>
        <v>838584</v>
      </c>
      <c r="D94" s="1"/>
      <c r="E94" s="1">
        <f t="shared" si="23"/>
        <v>789</v>
      </c>
      <c r="F94" s="1">
        <f t="shared" si="23"/>
        <v>0</v>
      </c>
      <c r="G94" s="1">
        <f t="shared" si="23"/>
        <v>14</v>
      </c>
      <c r="H94" s="1"/>
      <c r="I94" s="1"/>
      <c r="J94" s="1">
        <f t="shared" si="21"/>
        <v>940.87175524455506</v>
      </c>
      <c r="K94" s="1">
        <f t="shared" si="22"/>
        <v>1.7743979721166032</v>
      </c>
      <c r="L94" s="1"/>
      <c r="M94" s="1"/>
    </row>
    <row r="95" spans="1:13" x14ac:dyDescent="0.25">
      <c r="A95" t="s">
        <v>39</v>
      </c>
      <c r="B95" t="s">
        <v>18</v>
      </c>
      <c r="C95">
        <v>58590</v>
      </c>
      <c r="E95">
        <v>45</v>
      </c>
      <c r="G95">
        <v>0</v>
      </c>
      <c r="J95">
        <f t="shared" si="21"/>
        <v>768.04915514592938</v>
      </c>
      <c r="K95">
        <f t="shared" si="22"/>
        <v>0</v>
      </c>
    </row>
    <row r="96" spans="1:13" x14ac:dyDescent="0.25">
      <c r="B96" t="s">
        <v>19</v>
      </c>
      <c r="C96">
        <v>153040</v>
      </c>
      <c r="E96">
        <v>228</v>
      </c>
      <c r="G96">
        <v>6</v>
      </c>
      <c r="J96">
        <f t="shared" si="21"/>
        <v>1489.8065865133299</v>
      </c>
      <c r="K96">
        <f t="shared" si="22"/>
        <v>2.6315789473684208</v>
      </c>
    </row>
    <row r="97" spans="1:13" x14ac:dyDescent="0.25">
      <c r="A97" t="s">
        <v>40</v>
      </c>
      <c r="B97" t="s">
        <v>18</v>
      </c>
      <c r="C97">
        <v>48647</v>
      </c>
      <c r="E97">
        <v>40</v>
      </c>
      <c r="G97">
        <v>1</v>
      </c>
      <c r="J97">
        <f t="shared" si="21"/>
        <v>822.25008736407176</v>
      </c>
      <c r="K97">
        <f t="shared" si="22"/>
        <v>2.5</v>
      </c>
    </row>
    <row r="98" spans="1:13" x14ac:dyDescent="0.25">
      <c r="B98" t="s">
        <v>19</v>
      </c>
      <c r="C98">
        <v>154812</v>
      </c>
      <c r="E98">
        <v>230</v>
      </c>
      <c r="G98">
        <v>6</v>
      </c>
      <c r="J98">
        <f t="shared" si="21"/>
        <v>1485.6729452497223</v>
      </c>
      <c r="K98">
        <f t="shared" si="22"/>
        <v>2.6086956521739131</v>
      </c>
    </row>
    <row r="99" spans="1:13" x14ac:dyDescent="0.25">
      <c r="A99" t="s">
        <v>41</v>
      </c>
      <c r="B99" t="s">
        <v>18</v>
      </c>
      <c r="C99">
        <v>96129</v>
      </c>
      <c r="E99">
        <v>58</v>
      </c>
      <c r="G99">
        <v>3</v>
      </c>
      <c r="J99">
        <f t="shared" si="21"/>
        <v>603.35590716641184</v>
      </c>
      <c r="K99">
        <f t="shared" si="22"/>
        <v>5.1724137931034484</v>
      </c>
    </row>
    <row r="100" spans="1:13" x14ac:dyDescent="0.25">
      <c r="B100" t="s">
        <v>19</v>
      </c>
      <c r="C100">
        <v>193085</v>
      </c>
      <c r="E100">
        <v>239</v>
      </c>
      <c r="G100">
        <v>6</v>
      </c>
      <c r="J100">
        <f t="shared" si="21"/>
        <v>1237.7968252324106</v>
      </c>
      <c r="K100">
        <f t="shared" si="22"/>
        <v>2.510460251046025</v>
      </c>
    </row>
    <row r="101" spans="1:13" x14ac:dyDescent="0.25">
      <c r="A101" s="1" t="s">
        <v>21</v>
      </c>
      <c r="B101" s="1" t="s">
        <v>18</v>
      </c>
      <c r="C101" s="1">
        <f>SUM(C95,C97,C99)</f>
        <v>203366</v>
      </c>
      <c r="D101" s="1"/>
      <c r="E101" s="1">
        <f t="shared" ref="E101:G102" si="24">SUM(E95,E97,E99)</f>
        <v>143</v>
      </c>
      <c r="F101" s="1">
        <f t="shared" si="24"/>
        <v>0</v>
      </c>
      <c r="G101" s="1">
        <f t="shared" si="24"/>
        <v>4</v>
      </c>
      <c r="H101" s="1"/>
      <c r="I101" s="1"/>
      <c r="J101" s="1">
        <f t="shared" si="21"/>
        <v>703.16572091696742</v>
      </c>
      <c r="K101" s="1">
        <f t="shared" si="22"/>
        <v>2.7972027972027971</v>
      </c>
      <c r="L101" s="1"/>
      <c r="M101" s="1"/>
    </row>
    <row r="102" spans="1:13" x14ac:dyDescent="0.25">
      <c r="A102" s="1"/>
      <c r="B102" s="1" t="s">
        <v>19</v>
      </c>
      <c r="C102" s="1">
        <f>SUM(C96,C98,C100)</f>
        <v>500937</v>
      </c>
      <c r="D102" s="1"/>
      <c r="E102" s="1">
        <f t="shared" si="24"/>
        <v>697</v>
      </c>
      <c r="F102" s="1">
        <f t="shared" si="24"/>
        <v>0</v>
      </c>
      <c r="G102" s="1">
        <f t="shared" si="24"/>
        <v>18</v>
      </c>
      <c r="H102" s="1"/>
      <c r="I102" s="1"/>
      <c r="J102" s="1">
        <f t="shared" si="21"/>
        <v>1391.3925303980341</v>
      </c>
      <c r="K102" s="1">
        <f t="shared" si="22"/>
        <v>2.5824964131994261</v>
      </c>
      <c r="L102" s="1"/>
      <c r="M102" s="1"/>
    </row>
    <row r="103" spans="1:13" x14ac:dyDescent="0.25">
      <c r="A103" t="s">
        <v>42</v>
      </c>
      <c r="B103" t="s">
        <v>18</v>
      </c>
      <c r="C103">
        <v>74013</v>
      </c>
      <c r="E103">
        <v>36</v>
      </c>
      <c r="G103">
        <v>0</v>
      </c>
      <c r="J103">
        <f t="shared" si="21"/>
        <v>486.40103765554699</v>
      </c>
      <c r="K103">
        <f t="shared" si="22"/>
        <v>0</v>
      </c>
    </row>
    <row r="104" spans="1:13" x14ac:dyDescent="0.25">
      <c r="B104" t="s">
        <v>19</v>
      </c>
      <c r="C104">
        <v>145010</v>
      </c>
      <c r="E104">
        <v>253</v>
      </c>
      <c r="G104">
        <v>6</v>
      </c>
      <c r="J104">
        <f t="shared" si="21"/>
        <v>1744.7072615681677</v>
      </c>
      <c r="K104">
        <f t="shared" si="22"/>
        <v>2.3715415019762842</v>
      </c>
    </row>
    <row r="105" spans="1:13" x14ac:dyDescent="0.25">
      <c r="A105" t="s">
        <v>43</v>
      </c>
      <c r="B105" t="s">
        <v>18</v>
      </c>
      <c r="C105">
        <v>97915</v>
      </c>
      <c r="E105">
        <v>49</v>
      </c>
      <c r="G105">
        <v>2</v>
      </c>
      <c r="J105">
        <f t="shared" si="21"/>
        <v>500.43404994127565</v>
      </c>
      <c r="K105">
        <f t="shared" si="22"/>
        <v>4.0816326530612246</v>
      </c>
    </row>
    <row r="106" spans="1:13" x14ac:dyDescent="0.25">
      <c r="B106" t="s">
        <v>19</v>
      </c>
      <c r="C106">
        <v>155423</v>
      </c>
      <c r="E106">
        <v>256</v>
      </c>
      <c r="G106">
        <v>7</v>
      </c>
      <c r="J106">
        <f t="shared" si="21"/>
        <v>1647.1178654381913</v>
      </c>
      <c r="K106">
        <f t="shared" si="22"/>
        <v>2.734375</v>
      </c>
    </row>
    <row r="107" spans="1:13" x14ac:dyDescent="0.25">
      <c r="A107" t="s">
        <v>44</v>
      </c>
      <c r="B107" t="s">
        <v>18</v>
      </c>
      <c r="C107">
        <v>131903</v>
      </c>
      <c r="E107">
        <v>70</v>
      </c>
      <c r="G107">
        <v>1</v>
      </c>
      <c r="J107">
        <f t="shared" si="21"/>
        <v>530.69300925680227</v>
      </c>
      <c r="K107">
        <f t="shared" si="22"/>
        <v>1.4285714285714286</v>
      </c>
    </row>
    <row r="108" spans="1:13" x14ac:dyDescent="0.25">
      <c r="B108" t="s">
        <v>19</v>
      </c>
      <c r="C108">
        <v>209174</v>
      </c>
      <c r="E108">
        <v>364</v>
      </c>
      <c r="G108">
        <v>9</v>
      </c>
      <c r="J108">
        <f t="shared" si="21"/>
        <v>1740.1780335988221</v>
      </c>
      <c r="K108">
        <f t="shared" si="22"/>
        <v>2.4725274725274726</v>
      </c>
    </row>
    <row r="109" spans="1:13" x14ac:dyDescent="0.25">
      <c r="A109" s="1" t="s">
        <v>21</v>
      </c>
      <c r="B109" s="1" t="s">
        <v>18</v>
      </c>
      <c r="C109" s="1">
        <f>SUM(C103,C105,C107)</f>
        <v>303831</v>
      </c>
      <c r="D109" s="1"/>
      <c r="E109" s="1">
        <f t="shared" ref="E109:G110" si="25">SUM(E103,E105,E107)</f>
        <v>155</v>
      </c>
      <c r="F109" s="1">
        <f t="shared" si="25"/>
        <v>0</v>
      </c>
      <c r="G109" s="1">
        <f t="shared" si="25"/>
        <v>3</v>
      </c>
      <c r="H109" s="1"/>
      <c r="I109" s="1"/>
      <c r="J109" s="1">
        <f t="shared" si="21"/>
        <v>510.15202530354043</v>
      </c>
      <c r="K109" s="1">
        <f t="shared" si="22"/>
        <v>1.935483870967742</v>
      </c>
      <c r="L109" s="1"/>
      <c r="M109" s="1"/>
    </row>
    <row r="110" spans="1:13" x14ac:dyDescent="0.25">
      <c r="A110" s="1"/>
      <c r="B110" s="1" t="s">
        <v>19</v>
      </c>
      <c r="C110" s="1">
        <f>SUM(C104,C106,C108)</f>
        <v>509607</v>
      </c>
      <c r="D110" s="1"/>
      <c r="E110" s="1">
        <f t="shared" si="25"/>
        <v>873</v>
      </c>
      <c r="F110" s="1">
        <f t="shared" si="25"/>
        <v>0</v>
      </c>
      <c r="G110" s="1">
        <f t="shared" si="25"/>
        <v>22</v>
      </c>
      <c r="H110" s="1"/>
      <c r="I110" s="1"/>
      <c r="J110" s="1">
        <f t="shared" si="21"/>
        <v>1713.0847888667149</v>
      </c>
      <c r="K110" s="1">
        <f t="shared" si="22"/>
        <v>2.5200458190148911</v>
      </c>
      <c r="L110" s="1"/>
      <c r="M110" s="1"/>
    </row>
    <row r="111" spans="1:13" x14ac:dyDescent="0.25">
      <c r="A111" t="s">
        <v>45</v>
      </c>
      <c r="B111" t="s">
        <v>18</v>
      </c>
      <c r="C111">
        <v>103996</v>
      </c>
      <c r="E111">
        <v>27</v>
      </c>
      <c r="G111">
        <v>2</v>
      </c>
      <c r="J111">
        <f t="shared" si="21"/>
        <v>259.62537020654639</v>
      </c>
      <c r="K111">
        <f t="shared" si="22"/>
        <v>7.4074074074074066</v>
      </c>
    </row>
    <row r="112" spans="1:13" x14ac:dyDescent="0.25">
      <c r="B112" t="s">
        <v>19</v>
      </c>
      <c r="C112">
        <v>170897</v>
      </c>
      <c r="E112">
        <v>201</v>
      </c>
      <c r="G112">
        <v>7</v>
      </c>
      <c r="J112">
        <f t="shared" si="21"/>
        <v>1176.1470359339251</v>
      </c>
      <c r="K112">
        <f t="shared" si="22"/>
        <v>3.4825870646766171</v>
      </c>
    </row>
    <row r="113" spans="1:13" x14ac:dyDescent="0.25">
      <c r="A113" t="s">
        <v>46</v>
      </c>
      <c r="B113" t="s">
        <v>18</v>
      </c>
      <c r="C113">
        <v>84499</v>
      </c>
      <c r="E113">
        <v>18</v>
      </c>
      <c r="G113">
        <v>1</v>
      </c>
      <c r="J113">
        <f t="shared" si="21"/>
        <v>213.02027242925951</v>
      </c>
      <c r="K113">
        <f t="shared" si="22"/>
        <v>5.5555555555555554</v>
      </c>
    </row>
    <row r="114" spans="1:13" x14ac:dyDescent="0.25">
      <c r="B114" t="s">
        <v>19</v>
      </c>
      <c r="C114">
        <v>106578</v>
      </c>
      <c r="E114">
        <v>112</v>
      </c>
      <c r="G114">
        <v>4</v>
      </c>
      <c r="J114">
        <f t="shared" si="21"/>
        <v>1050.8735386289852</v>
      </c>
      <c r="K114">
        <f t="shared" si="22"/>
        <v>3.5714285714285712</v>
      </c>
    </row>
    <row r="115" spans="1:13" x14ac:dyDescent="0.25">
      <c r="A115" t="s">
        <v>47</v>
      </c>
      <c r="B115" t="s">
        <v>18</v>
      </c>
      <c r="C115">
        <v>153110</v>
      </c>
      <c r="E115">
        <v>69</v>
      </c>
      <c r="G115">
        <v>1</v>
      </c>
      <c r="J115">
        <f t="shared" si="21"/>
        <v>450.65639083012212</v>
      </c>
      <c r="K115">
        <f t="shared" si="22"/>
        <v>1.4492753623188406</v>
      </c>
    </row>
    <row r="116" spans="1:13" x14ac:dyDescent="0.25">
      <c r="B116" t="s">
        <v>19</v>
      </c>
      <c r="C116">
        <v>193581</v>
      </c>
      <c r="E116">
        <v>274</v>
      </c>
      <c r="G116">
        <v>5</v>
      </c>
      <c r="J116">
        <f t="shared" si="21"/>
        <v>1415.4281670205237</v>
      </c>
      <c r="K116">
        <f t="shared" si="22"/>
        <v>1.824817518248175</v>
      </c>
    </row>
    <row r="117" spans="1:13" x14ac:dyDescent="0.25">
      <c r="A117" s="1" t="s">
        <v>21</v>
      </c>
      <c r="B117" s="1" t="s">
        <v>18</v>
      </c>
      <c r="C117" s="1">
        <f>SUM(C111,C113,C115)</f>
        <v>341605</v>
      </c>
      <c r="D117" s="1"/>
      <c r="E117" s="1">
        <f t="shared" ref="E117:G118" si="26">SUM(E111,E113,E115)</f>
        <v>114</v>
      </c>
      <c r="F117" s="1">
        <f t="shared" si="26"/>
        <v>0</v>
      </c>
      <c r="G117" s="1">
        <f t="shared" si="26"/>
        <v>4</v>
      </c>
      <c r="H117" s="1"/>
      <c r="I117" s="1"/>
      <c r="J117" s="1">
        <f t="shared" si="21"/>
        <v>333.71876875338478</v>
      </c>
      <c r="K117" s="1">
        <f t="shared" si="22"/>
        <v>3.5087719298245612</v>
      </c>
      <c r="L117" s="1"/>
      <c r="M117" s="1"/>
    </row>
    <row r="118" spans="1:13" x14ac:dyDescent="0.25">
      <c r="A118" s="1"/>
      <c r="B118" s="1" t="s">
        <v>19</v>
      </c>
      <c r="C118" s="1">
        <f>SUM(C112,C114,C116)</f>
        <v>471056</v>
      </c>
      <c r="D118" s="1"/>
      <c r="E118" s="1">
        <f t="shared" si="26"/>
        <v>587</v>
      </c>
      <c r="F118" s="1">
        <f t="shared" si="26"/>
        <v>0</v>
      </c>
      <c r="G118" s="1">
        <f t="shared" si="26"/>
        <v>16</v>
      </c>
      <c r="H118" s="1"/>
      <c r="I118" s="1"/>
      <c r="J118" s="1">
        <f t="shared" si="21"/>
        <v>1246.1363404775652</v>
      </c>
      <c r="K118" s="1">
        <f t="shared" si="22"/>
        <v>2.7257240204429301</v>
      </c>
      <c r="L118" s="1"/>
      <c r="M118" s="1"/>
    </row>
    <row r="123" spans="1:13" x14ac:dyDescent="0.25">
      <c r="A123" t="s">
        <v>7</v>
      </c>
      <c r="C123" t="s">
        <v>8</v>
      </c>
      <c r="E123" t="s">
        <v>10</v>
      </c>
      <c r="F123" t="s">
        <v>58</v>
      </c>
      <c r="G123" t="s">
        <v>59</v>
      </c>
      <c r="J123" t="s">
        <v>15</v>
      </c>
      <c r="K123" t="s">
        <v>60</v>
      </c>
    </row>
    <row r="124" spans="1:13" x14ac:dyDescent="0.25">
      <c r="A124" t="s">
        <v>48</v>
      </c>
      <c r="B124" t="s">
        <v>18</v>
      </c>
      <c r="C124">
        <v>61971</v>
      </c>
      <c r="E124">
        <v>91</v>
      </c>
      <c r="F124">
        <v>0</v>
      </c>
      <c r="G124">
        <v>0</v>
      </c>
      <c r="J124">
        <f>E124/C124*1000000</f>
        <v>1468.4287812041116</v>
      </c>
      <c r="K124">
        <f>G124/E124*100</f>
        <v>0</v>
      </c>
    </row>
    <row r="125" spans="1:13" x14ac:dyDescent="0.25">
      <c r="B125" t="s">
        <v>19</v>
      </c>
      <c r="C125">
        <v>119882</v>
      </c>
      <c r="E125">
        <v>287</v>
      </c>
      <c r="F125">
        <v>2</v>
      </c>
      <c r="G125">
        <v>2</v>
      </c>
      <c r="J125">
        <f>E125/C125*1000000</f>
        <v>2394.0207871073221</v>
      </c>
      <c r="K125">
        <f>G125/E125*100</f>
        <v>0.69686411149825789</v>
      </c>
    </row>
    <row r="126" spans="1:13" x14ac:dyDescent="0.25">
      <c r="A126" t="s">
        <v>49</v>
      </c>
      <c r="B126" t="s">
        <v>18</v>
      </c>
      <c r="C126">
        <v>58095</v>
      </c>
      <c r="E126">
        <v>75</v>
      </c>
      <c r="F126">
        <v>1</v>
      </c>
      <c r="G126">
        <v>1</v>
      </c>
      <c r="J126">
        <f>E126/C126*1000000</f>
        <v>1290.9888974954815</v>
      </c>
      <c r="K126">
        <f>G126/E126*100</f>
        <v>1.3333333333333335</v>
      </c>
    </row>
    <row r="127" spans="1:13" x14ac:dyDescent="0.25">
      <c r="B127" t="s">
        <v>19</v>
      </c>
      <c r="C127">
        <v>129837</v>
      </c>
      <c r="E127">
        <v>230</v>
      </c>
      <c r="F127">
        <v>2</v>
      </c>
      <c r="G127">
        <v>2</v>
      </c>
      <c r="J127">
        <f>E127/C127*1000000</f>
        <v>1771.4518973790214</v>
      </c>
      <c r="K127">
        <f>G127/E127*100</f>
        <v>0.86956521739130432</v>
      </c>
    </row>
    <row r="128" spans="1:13" x14ac:dyDescent="0.25">
      <c r="A128" s="1" t="s">
        <v>21</v>
      </c>
      <c r="B128" s="1" t="s">
        <v>18</v>
      </c>
      <c r="C128" s="1">
        <f>SUM(C124,C126)</f>
        <v>120066</v>
      </c>
      <c r="D128" s="1"/>
      <c r="E128" s="1">
        <f t="shared" ref="E128:G129" si="27">SUM(E124,E126)</f>
        <v>166</v>
      </c>
      <c r="F128" s="1">
        <f t="shared" si="27"/>
        <v>1</v>
      </c>
      <c r="G128" s="1">
        <f t="shared" si="27"/>
        <v>1</v>
      </c>
      <c r="H128" s="1"/>
      <c r="I128" s="1"/>
      <c r="J128" s="1">
        <f t="shared" ref="J128:J129" si="28">E128/C128*1000000</f>
        <v>1382.5729182283078</v>
      </c>
      <c r="K128" s="1">
        <f t="shared" ref="K128:K129" si="29">G128/E128*100</f>
        <v>0.60240963855421692</v>
      </c>
      <c r="L128" s="1"/>
      <c r="M128" s="1"/>
    </row>
    <row r="129" spans="1:13" x14ac:dyDescent="0.25">
      <c r="A129" s="1"/>
      <c r="B129" s="1" t="s">
        <v>19</v>
      </c>
      <c r="C129" s="1">
        <f>SUM(C125,C127)</f>
        <v>249719</v>
      </c>
      <c r="D129" s="1"/>
      <c r="E129" s="1">
        <f t="shared" si="27"/>
        <v>517</v>
      </c>
      <c r="F129" s="1">
        <f t="shared" si="27"/>
        <v>4</v>
      </c>
      <c r="G129" s="1">
        <f t="shared" si="27"/>
        <v>4</v>
      </c>
      <c r="H129" s="1"/>
      <c r="I129" s="1"/>
      <c r="J129" s="1">
        <f t="shared" si="28"/>
        <v>2070.3270476015041</v>
      </c>
      <c r="K129" s="1">
        <f t="shared" si="29"/>
        <v>0.77369439071566737</v>
      </c>
      <c r="L129" s="1"/>
      <c r="M129" s="1"/>
    </row>
    <row r="130" spans="1:13" x14ac:dyDescent="0.25">
      <c r="A130" t="s">
        <v>50</v>
      </c>
      <c r="B130" t="s">
        <v>18</v>
      </c>
      <c r="C130">
        <v>63171</v>
      </c>
      <c r="E130">
        <v>86</v>
      </c>
      <c r="F130">
        <v>0</v>
      </c>
      <c r="G130">
        <v>0</v>
      </c>
      <c r="J130">
        <f>E130/C130*1000000</f>
        <v>1361.384179449431</v>
      </c>
      <c r="K130">
        <f>G130/E130*100</f>
        <v>0</v>
      </c>
    </row>
    <row r="131" spans="1:13" x14ac:dyDescent="0.25">
      <c r="B131" t="s">
        <v>19</v>
      </c>
      <c r="C131">
        <v>142475</v>
      </c>
      <c r="E131">
        <v>250</v>
      </c>
      <c r="F131">
        <v>2</v>
      </c>
      <c r="G131">
        <v>2</v>
      </c>
      <c r="J131">
        <f>E131/C131*1000000</f>
        <v>1754.6938059308652</v>
      </c>
      <c r="K131">
        <f>G131/E131*100</f>
        <v>0.8</v>
      </c>
    </row>
    <row r="132" spans="1:13" x14ac:dyDescent="0.25">
      <c r="A132" t="s">
        <v>51</v>
      </c>
      <c r="B132" t="s">
        <v>18</v>
      </c>
      <c r="C132">
        <v>50273</v>
      </c>
      <c r="E132">
        <v>69</v>
      </c>
      <c r="F132">
        <v>0</v>
      </c>
      <c r="G132">
        <v>0</v>
      </c>
      <c r="J132">
        <f>E132/C132*1000000</f>
        <v>1372.5061166033458</v>
      </c>
      <c r="K132">
        <f>G132/E132*100</f>
        <v>0</v>
      </c>
    </row>
    <row r="133" spans="1:13" x14ac:dyDescent="0.25">
      <c r="B133" t="s">
        <v>19</v>
      </c>
      <c r="C133">
        <v>134545</v>
      </c>
      <c r="E133">
        <v>226</v>
      </c>
      <c r="F133">
        <v>2</v>
      </c>
      <c r="G133">
        <v>2</v>
      </c>
      <c r="J133">
        <f>E133/C133*1000000</f>
        <v>1679.7354045115017</v>
      </c>
      <c r="K133">
        <f>G133/E133*100</f>
        <v>0.88495575221238942</v>
      </c>
    </row>
    <row r="134" spans="1:13" x14ac:dyDescent="0.25">
      <c r="A134" s="1" t="s">
        <v>21</v>
      </c>
      <c r="B134" s="1" t="s">
        <v>18</v>
      </c>
      <c r="C134" s="1">
        <f>SUM(C130,C132)</f>
        <v>113444</v>
      </c>
      <c r="D134" s="1"/>
      <c r="E134" s="1">
        <f t="shared" ref="E134:G135" si="30">SUM(E130,E132)</f>
        <v>155</v>
      </c>
      <c r="F134" s="1">
        <f t="shared" si="30"/>
        <v>0</v>
      </c>
      <c r="G134" s="1">
        <f t="shared" si="30"/>
        <v>0</v>
      </c>
      <c r="H134" s="1"/>
      <c r="I134" s="1"/>
      <c r="J134" s="1">
        <f t="shared" ref="J134:J135" si="31">E134/C134*1000000</f>
        <v>1366.3128944677551</v>
      </c>
      <c r="K134" s="1">
        <f t="shared" ref="K134:K135" si="32">G134/E134*100</f>
        <v>0</v>
      </c>
      <c r="L134" s="1"/>
      <c r="M134" s="1"/>
    </row>
    <row r="135" spans="1:13" x14ac:dyDescent="0.25">
      <c r="A135" s="1"/>
      <c r="B135" s="1" t="s">
        <v>19</v>
      </c>
      <c r="C135" s="1">
        <f>SUM(C131,C133)</f>
        <v>277020</v>
      </c>
      <c r="D135" s="1"/>
      <c r="E135" s="1">
        <f t="shared" si="30"/>
        <v>476</v>
      </c>
      <c r="F135" s="1">
        <f t="shared" si="30"/>
        <v>4</v>
      </c>
      <c r="G135" s="1">
        <f t="shared" si="30"/>
        <v>4</v>
      </c>
      <c r="H135" s="1"/>
      <c r="I135" s="1"/>
      <c r="J135" s="1">
        <f t="shared" si="31"/>
        <v>1718.2874882679951</v>
      </c>
      <c r="K135" s="1">
        <f t="shared" si="32"/>
        <v>0.84033613445378152</v>
      </c>
      <c r="L135" s="1"/>
      <c r="M135" s="1"/>
    </row>
    <row r="136" spans="1:13" x14ac:dyDescent="0.25">
      <c r="A136" t="s">
        <v>52</v>
      </c>
      <c r="B136" t="s">
        <v>18</v>
      </c>
      <c r="C136">
        <v>63890</v>
      </c>
      <c r="E136">
        <v>74</v>
      </c>
      <c r="G136">
        <v>0</v>
      </c>
      <c r="J136">
        <f>E136/C136*1000000</f>
        <v>1158.2407262482391</v>
      </c>
      <c r="K136">
        <f>G136/E136*100</f>
        <v>0</v>
      </c>
    </row>
    <row r="137" spans="1:13" x14ac:dyDescent="0.25">
      <c r="B137" t="s">
        <v>19</v>
      </c>
      <c r="C137">
        <v>146609</v>
      </c>
      <c r="E137">
        <v>245</v>
      </c>
      <c r="G137">
        <v>0</v>
      </c>
      <c r="J137">
        <f>E137/C137*1000000</f>
        <v>1671.1115961503046</v>
      </c>
      <c r="K137">
        <f>G137/E137*100</f>
        <v>0</v>
      </c>
    </row>
    <row r="138" spans="1:13" x14ac:dyDescent="0.25">
      <c r="A138" t="s">
        <v>53</v>
      </c>
      <c r="B138" t="s">
        <v>18</v>
      </c>
      <c r="C138">
        <v>63890</v>
      </c>
      <c r="E138">
        <v>74</v>
      </c>
      <c r="G138">
        <v>0</v>
      </c>
      <c r="J138">
        <f>E138/C138*1000000</f>
        <v>1158.2407262482391</v>
      </c>
      <c r="K138">
        <f>G138/E138*100</f>
        <v>0</v>
      </c>
    </row>
    <row r="139" spans="1:13" x14ac:dyDescent="0.25">
      <c r="B139" t="s">
        <v>19</v>
      </c>
      <c r="C139">
        <v>146609</v>
      </c>
      <c r="E139">
        <v>245</v>
      </c>
      <c r="G139">
        <v>0</v>
      </c>
      <c r="J139">
        <f>E139/C139*1000000</f>
        <v>1671.1115961503046</v>
      </c>
      <c r="K139">
        <f>G139/E139*100</f>
        <v>0</v>
      </c>
    </row>
    <row r="140" spans="1:13" x14ac:dyDescent="0.25">
      <c r="A140" s="1" t="s">
        <v>21</v>
      </c>
      <c r="B140" s="1" t="s">
        <v>18</v>
      </c>
      <c r="C140" s="1">
        <f>SUM(C136,C138)</f>
        <v>127780</v>
      </c>
      <c r="D140" s="1"/>
      <c r="E140" s="1">
        <f t="shared" ref="E140:G141" si="33">SUM(E136,E138)</f>
        <v>148</v>
      </c>
      <c r="F140" s="1">
        <f t="shared" si="33"/>
        <v>0</v>
      </c>
      <c r="G140" s="1">
        <f t="shared" si="33"/>
        <v>0</v>
      </c>
      <c r="H140" s="1"/>
      <c r="I140" s="1"/>
      <c r="J140" s="1">
        <f t="shared" ref="J140:J141" si="34">E140/C140*1000000</f>
        <v>1158.2407262482391</v>
      </c>
      <c r="K140" s="1">
        <f t="shared" ref="K140:K141" si="35">G140/E140*100</f>
        <v>0</v>
      </c>
      <c r="L140" s="1"/>
      <c r="M140" s="1"/>
    </row>
    <row r="141" spans="1:13" x14ac:dyDescent="0.25">
      <c r="A141" s="1"/>
      <c r="B141" s="1" t="s">
        <v>19</v>
      </c>
      <c r="C141" s="1">
        <f>SUM(C137,C139)</f>
        <v>293218</v>
      </c>
      <c r="D141" s="1"/>
      <c r="E141" s="1">
        <f t="shared" si="33"/>
        <v>490</v>
      </c>
      <c r="F141" s="1">
        <f t="shared" si="33"/>
        <v>0</v>
      </c>
      <c r="G141" s="1">
        <f t="shared" si="33"/>
        <v>0</v>
      </c>
      <c r="H141" s="1"/>
      <c r="I141" s="1"/>
      <c r="J141" s="1">
        <f t="shared" si="34"/>
        <v>1671.1115961503046</v>
      </c>
      <c r="K141" s="1">
        <f t="shared" si="35"/>
        <v>0</v>
      </c>
      <c r="L141" s="1"/>
      <c r="M141" s="1"/>
    </row>
    <row r="142" spans="1:13" x14ac:dyDescent="0.25">
      <c r="A142" t="s">
        <v>54</v>
      </c>
      <c r="B142" t="s">
        <v>18</v>
      </c>
      <c r="C142">
        <v>88592</v>
      </c>
      <c r="E142">
        <v>126</v>
      </c>
      <c r="G142">
        <v>0</v>
      </c>
      <c r="J142">
        <f>E142/C142*1000000</f>
        <v>1422.2503160556257</v>
      </c>
      <c r="K142">
        <f>G142/E142*100</f>
        <v>0</v>
      </c>
    </row>
    <row r="143" spans="1:13" x14ac:dyDescent="0.25">
      <c r="B143" t="s">
        <v>19</v>
      </c>
      <c r="C143">
        <v>331337</v>
      </c>
      <c r="E143">
        <v>399</v>
      </c>
      <c r="G143">
        <v>4</v>
      </c>
      <c r="J143">
        <f>E143/C143*1000000</f>
        <v>1204.2120258226519</v>
      </c>
      <c r="K143">
        <f>G143/E143*100</f>
        <v>1.0025062656641603</v>
      </c>
    </row>
    <row r="144" spans="1:13" x14ac:dyDescent="0.25">
      <c r="A144" t="s">
        <v>55</v>
      </c>
      <c r="B144" t="s">
        <v>18</v>
      </c>
      <c r="C144">
        <v>73491</v>
      </c>
      <c r="E144">
        <v>110</v>
      </c>
      <c r="G144">
        <v>0</v>
      </c>
      <c r="J144">
        <f>E144/C144*1000000</f>
        <v>1496.7819188744199</v>
      </c>
      <c r="K144">
        <f>G144/E144*100</f>
        <v>0</v>
      </c>
    </row>
    <row r="145" spans="1:13" x14ac:dyDescent="0.25">
      <c r="B145" t="s">
        <v>19</v>
      </c>
      <c r="C145">
        <v>289443</v>
      </c>
      <c r="E145">
        <v>341</v>
      </c>
      <c r="G145">
        <v>4</v>
      </c>
      <c r="J145">
        <f>E145/C145*1000000</f>
        <v>1178.1248812374113</v>
      </c>
      <c r="K145">
        <f>G145/E145*100</f>
        <v>1.1730205278592376</v>
      </c>
    </row>
    <row r="146" spans="1:13" x14ac:dyDescent="0.25">
      <c r="A146" s="1" t="s">
        <v>21</v>
      </c>
      <c r="B146" s="1" t="s">
        <v>18</v>
      </c>
      <c r="C146" s="1">
        <f>SUM(C142,C144)</f>
        <v>162083</v>
      </c>
      <c r="D146" s="1"/>
      <c r="E146" s="1">
        <f t="shared" ref="E146:G147" si="36">SUM(E142,E144)</f>
        <v>236</v>
      </c>
      <c r="F146" s="1">
        <f t="shared" si="36"/>
        <v>0</v>
      </c>
      <c r="G146" s="1">
        <f t="shared" si="36"/>
        <v>0</v>
      </c>
      <c r="H146" s="1"/>
      <c r="I146" s="1"/>
      <c r="J146" s="1">
        <f>E146/C146*1000000</f>
        <v>1456.0441255406181</v>
      </c>
      <c r="K146" s="1">
        <f t="shared" ref="K146:K147" si="37">G146/E146*100</f>
        <v>0</v>
      </c>
      <c r="L146" s="1"/>
      <c r="M146" s="1"/>
    </row>
    <row r="147" spans="1:13" x14ac:dyDescent="0.25">
      <c r="A147" s="1"/>
      <c r="B147" s="1" t="s">
        <v>19</v>
      </c>
      <c r="C147" s="1">
        <f>SUM(C143,C145)</f>
        <v>620780</v>
      </c>
      <c r="D147" s="1"/>
      <c r="E147" s="1">
        <f t="shared" si="36"/>
        <v>740</v>
      </c>
      <c r="F147" s="1">
        <f t="shared" si="36"/>
        <v>0</v>
      </c>
      <c r="G147" s="1">
        <f t="shared" si="36"/>
        <v>8</v>
      </c>
      <c r="H147" s="1"/>
      <c r="I147" s="1"/>
      <c r="J147" s="1">
        <f t="shared" ref="J147" si="38">E147/C147*1000000</f>
        <v>1192.0487129095654</v>
      </c>
      <c r="K147" s="1">
        <f t="shared" si="37"/>
        <v>1.0810810810810811</v>
      </c>
      <c r="L147" s="1"/>
      <c r="M147" s="1"/>
    </row>
  </sheetData>
  <mergeCells count="2">
    <mergeCell ref="D6:G6"/>
    <mergeCell ref="H6:K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Figure S6B</vt:lpstr>
      <vt:lpstr>Figure S6C</vt:lpstr>
      <vt:lpstr>Figure S6D</vt:lpstr>
      <vt:lpstr>Figure S6E</vt:lpstr>
      <vt:lpstr>Figure S6F</vt:lpstr>
      <vt:lpstr>Figure S6G</vt:lpstr>
      <vt:lpstr>Figure S6H</vt:lpstr>
      <vt:lpstr>Figure S6I</vt:lpstr>
      <vt:lpstr>Figure S6J</vt:lpstr>
      <vt:lpstr>Figure S6K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emurog</dc:creator>
  <cp:lastModifiedBy>emurog</cp:lastModifiedBy>
  <dcterms:created xsi:type="dcterms:W3CDTF">2021-11-19T12:35:49Z</dcterms:created>
  <dcterms:modified xsi:type="dcterms:W3CDTF">2021-11-26T11:42:25Z</dcterms:modified>
</cp:coreProperties>
</file>