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24195" windowHeight="120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<sst xmlns="http://schemas.openxmlformats.org/spreadsheetml/2006/main" count="632" uniqueCount="20">
  <si>
    <t>RS</t>
  </si>
  <si>
    <r>
      <t>k \</t>
    </r>
    <r>
      <rPr>
        <b/>
        <sz val="10"/>
        <rFont val="Symbol"/>
        <family val="1"/>
      </rPr>
      <t xml:space="preserve"> a</t>
    </r>
    <r>
      <rPr>
        <b/>
        <sz val="10"/>
        <rFont val="Arial"/>
        <family val="2"/>
      </rPr>
      <t>=</t>
    </r>
  </si>
  <si>
    <t>Comparison</t>
  </si>
  <si>
    <t>p=</t>
  </si>
  <si>
    <t>IB</t>
  </si>
  <si>
    <t>N/A</t>
  </si>
  <si>
    <t>n (positive)=</t>
  </si>
  <si>
    <t>N=</t>
  </si>
  <si>
    <t>n (negative)=</t>
  </si>
  <si>
    <t>p exact Fisher, bilatéral</t>
  </si>
  <si>
    <t>Total</t>
  </si>
  <si>
    <t>Abcc8</t>
  </si>
  <si>
    <t>Abcc9</t>
  </si>
  <si>
    <t>Kcnj8</t>
  </si>
  <si>
    <t>Kcnj11</t>
  </si>
  <si>
    <t>Bursting-Vip</t>
  </si>
  <si>
    <t>Adapting-Vip</t>
  </si>
  <si>
    <t>Adapting-Sst</t>
  </si>
  <si>
    <t>Adapting-Npy</t>
  </si>
  <si>
    <t>FS-Pvalb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</si>
</sst>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%"/>
    <numFmt numFmtId="166" formatCode="0.0000"/>
  </numFmts>
  <fonts count="21">
    <font>
      <sz val="10"/>
      <name val="Arial"/>
      <family val="0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0"/>
    </font>
    <font>
      <b/>
      <i/>
      <sz val="10"/>
      <color indexed="4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57"/>
      <name val="Arial"/>
      <family val="2"/>
    </font>
    <font>
      <b/>
      <i/>
      <sz val="10"/>
      <name val="Arial"/>
      <family val="2"/>
    </font>
    <font>
      <b/>
      <i/>
      <sz val="10"/>
      <color indexed="52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1" fillId="3" borderId="6" xfId="21" applyNumberFormat="1" applyFont="1" applyFill="1" applyBorder="1" applyAlignment="1" applyProtection="1">
      <alignment horizontal="center"/>
      <protection locked="0"/>
    </xf>
    <xf numFmtId="0" fontId="8" fillId="4" borderId="7" xfId="0" applyFont="1" applyFill="1" applyBorder="1" applyAlignment="1">
      <alignment horizontal="center"/>
    </xf>
    <xf numFmtId="0" fontId="3" fillId="0" borderId="8" xfId="0" applyFont="1" applyBorder="1" applyAlignment="1">
      <alignment/>
    </xf>
    <xf numFmtId="0" fontId="3" fillId="5" borderId="9" xfId="0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164" fontId="1" fillId="4" borderId="3" xfId="0" applyNumberFormat="1" applyFont="1" applyFill="1" applyBorder="1" applyAlignment="1">
      <alignment vertical="center"/>
    </xf>
    <xf numFmtId="165" fontId="3" fillId="0" borderId="0" xfId="22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2" borderId="12" xfId="0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5" borderId="18" xfId="0" applyFont="1" applyFill="1" applyBorder="1" applyAlignment="1">
      <alignment/>
    </xf>
    <xf numFmtId="0" fontId="3" fillId="5" borderId="7" xfId="0" applyFont="1" applyFill="1" applyBorder="1" applyAlignment="1">
      <alignment/>
    </xf>
    <xf numFmtId="164" fontId="1" fillId="4" borderId="19" xfId="0" applyNumberFormat="1" applyFont="1" applyFill="1" applyBorder="1" applyAlignment="1">
      <alignment vertical="center"/>
    </xf>
    <xf numFmtId="166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" fontId="10" fillId="3" borderId="6" xfId="21" applyNumberFormat="1" applyFont="1" applyFill="1" applyBorder="1" applyAlignment="1" applyProtection="1">
      <alignment horizontal="center"/>
      <protection locked="0"/>
    </xf>
    <xf numFmtId="0" fontId="12" fillId="4" borderId="7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4" borderId="7" xfId="0" applyFont="1" applyFill="1" applyBorder="1" applyAlignment="1">
      <alignment horizontal="center"/>
    </xf>
    <xf numFmtId="0" fontId="16" fillId="4" borderId="17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17" fillId="4" borderId="17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center" vertical="center"/>
    </xf>
    <xf numFmtId="166" fontId="1" fillId="0" borderId="20" xfId="0" applyNumberFormat="1" applyFont="1" applyBorder="1" applyAlignment="1">
      <alignment horizontal="center" vertical="center"/>
    </xf>
    <xf numFmtId="166" fontId="1" fillId="0" borderId="21" xfId="0" applyNumberFormat="1" applyFont="1" applyBorder="1" applyAlignment="1">
      <alignment horizontal="center" vertical="center" wrapText="1"/>
    </xf>
    <xf numFmtId="1" fontId="1" fillId="3" borderId="20" xfId="21" applyNumberFormat="1" applyFont="1" applyFill="1" applyBorder="1" applyAlignment="1" applyProtection="1">
      <alignment horizontal="center"/>
      <protection locked="0"/>
    </xf>
    <xf numFmtId="1" fontId="10" fillId="3" borderId="1" xfId="21" applyNumberFormat="1" applyFont="1" applyFill="1" applyBorder="1" applyAlignment="1" applyProtection="1">
      <alignment horizontal="center"/>
      <protection locked="0"/>
    </xf>
    <xf numFmtId="166" fontId="1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1" fontId="1" fillId="3" borderId="21" xfId="21" applyNumberFormat="1" applyFont="1" applyFill="1" applyBorder="1" applyAlignment="1" applyProtection="1">
      <alignment horizontal="center"/>
      <protection locked="0"/>
    </xf>
    <xf numFmtId="0" fontId="12" fillId="4" borderId="1" xfId="0" applyFont="1" applyFill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21" xfId="0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/>
    </xf>
    <xf numFmtId="0" fontId="16" fillId="4" borderId="20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21" xfId="0" applyFont="1" applyFill="1" applyBorder="1" applyAlignment="1">
      <alignment horizontal="center"/>
    </xf>
    <xf numFmtId="0" fontId="14" fillId="4" borderId="20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7" fillId="4" borderId="21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center"/>
    </xf>
    <xf numFmtId="1" fontId="10" fillId="3" borderId="21" xfId="21" applyNumberFormat="1" applyFont="1" applyFill="1" applyBorder="1" applyAlignment="1" applyProtection="1">
      <alignment horizontal="center"/>
      <protection locked="0"/>
    </xf>
    <xf numFmtId="1" fontId="10" fillId="3" borderId="20" xfId="21" applyNumberFormat="1" applyFont="1" applyFill="1" applyBorder="1" applyAlignment="1" applyProtection="1">
      <alignment horizontal="center"/>
      <protection locked="0"/>
    </xf>
    <xf numFmtId="1" fontId="10" fillId="3" borderId="23" xfId="21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 2" xfId="21"/>
    <cellStyle name="Percent" xfId="22"/>
  </cellStyles>
  <dxfs count="3"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I130"/>
  <sheetViews>
    <sheetView tabSelected="1" workbookViewId="0" topLeftCell="F1">
      <selection activeCell="S117" sqref="S117"/>
    </sheetView>
  </sheetViews>
  <sheetFormatPr defaultColWidth="11.421875" defaultRowHeight="12.75"/>
  <cols>
    <col min="9" max="9" width="24.00390625" style="0" bestFit="1" customWidth="1"/>
    <col min="10" max="17" width="14.00390625" style="1" bestFit="1" customWidth="1"/>
    <col min="24" max="25" width="14.00390625" style="0" bestFit="1" customWidth="1"/>
    <col min="27" max="28" width="14.00390625" style="0" bestFit="1" customWidth="1"/>
    <col min="31" max="31" width="14.00390625" style="0" bestFit="1" customWidth="1"/>
    <col min="34" max="34" width="14.00390625" style="0" bestFit="1" customWidth="1"/>
  </cols>
  <sheetData>
    <row r="1" spans="24:35" ht="13.5" thickBot="1">
      <c r="X1" s="58" t="s">
        <v>13</v>
      </c>
      <c r="Y1" s="87"/>
      <c r="Z1" s="88"/>
      <c r="AA1" s="58" t="s">
        <v>14</v>
      </c>
      <c r="AB1" s="71"/>
      <c r="AC1" s="57"/>
      <c r="AD1" s="58" t="s">
        <v>11</v>
      </c>
      <c r="AE1" s="87"/>
      <c r="AF1" s="88"/>
      <c r="AG1" s="58" t="s">
        <v>12</v>
      </c>
      <c r="AH1" s="87"/>
      <c r="AI1" s="88"/>
    </row>
    <row r="2" spans="3:35" ht="13.5" thickBot="1">
      <c r="C2" s="63" t="s">
        <v>0</v>
      </c>
      <c r="D2" s="64"/>
      <c r="E2" s="64"/>
      <c r="F2" s="65"/>
      <c r="I2" s="1"/>
      <c r="J2" s="58" t="s">
        <v>13</v>
      </c>
      <c r="K2" s="88"/>
      <c r="L2" s="58" t="s">
        <v>14</v>
      </c>
      <c r="M2" s="88"/>
      <c r="N2" s="58" t="s">
        <v>11</v>
      </c>
      <c r="O2" s="88"/>
      <c r="P2" s="58" t="s">
        <v>12</v>
      </c>
      <c r="Q2" s="89"/>
      <c r="T2" s="3" t="s">
        <v>1</v>
      </c>
      <c r="U2" s="4">
        <v>0.05</v>
      </c>
      <c r="V2" s="5">
        <v>0.01</v>
      </c>
      <c r="W2" s="6">
        <v>0.001</v>
      </c>
      <c r="X2" s="69" t="s">
        <v>2</v>
      </c>
      <c r="Y2" s="70"/>
      <c r="Z2" s="7" t="s">
        <v>3</v>
      </c>
      <c r="AA2" s="69" t="s">
        <v>2</v>
      </c>
      <c r="AB2" s="70"/>
      <c r="AC2" s="7" t="s">
        <v>3</v>
      </c>
      <c r="AD2" s="69" t="s">
        <v>2</v>
      </c>
      <c r="AE2" s="70"/>
      <c r="AF2" s="7" t="s">
        <v>3</v>
      </c>
      <c r="AG2" s="69" t="s">
        <v>2</v>
      </c>
      <c r="AH2" s="70"/>
      <c r="AI2" s="7" t="s">
        <v>3</v>
      </c>
    </row>
    <row r="3" spans="3:35" ht="13.5" thickBot="1">
      <c r="C3" s="35" t="s">
        <v>13</v>
      </c>
      <c r="D3" s="35" t="s">
        <v>14</v>
      </c>
      <c r="E3" s="35" t="s">
        <v>11</v>
      </c>
      <c r="F3" s="35" t="s">
        <v>12</v>
      </c>
      <c r="I3" s="1"/>
      <c r="J3" s="2" t="s">
        <v>0</v>
      </c>
      <c r="K3" s="9" t="s">
        <v>4</v>
      </c>
      <c r="L3" s="2" t="s">
        <v>0</v>
      </c>
      <c r="M3" s="9" t="s">
        <v>4</v>
      </c>
      <c r="N3" s="2" t="s">
        <v>0</v>
      </c>
      <c r="O3" s="9" t="s">
        <v>4</v>
      </c>
      <c r="P3" s="2" t="s">
        <v>0</v>
      </c>
      <c r="Q3" s="9" t="s">
        <v>4</v>
      </c>
      <c r="T3" s="10">
        <v>1</v>
      </c>
      <c r="U3" s="11">
        <f>U$2/(21+1-$T3)</f>
        <v>0.002380952380952381</v>
      </c>
      <c r="V3" s="11">
        <f aca="true" t="shared" si="0" ref="V3:W18">V$2/(21+1-$T3)</f>
        <v>0.0004761904761904762</v>
      </c>
      <c r="W3" s="12">
        <f t="shared" si="0"/>
        <v>4.761904761904762E-05</v>
      </c>
      <c r="X3" s="13" t="s">
        <v>0</v>
      </c>
      <c r="Y3" s="14" t="s">
        <v>4</v>
      </c>
      <c r="Z3" s="15" t="s">
        <v>5</v>
      </c>
      <c r="AA3" s="49" t="s">
        <v>18</v>
      </c>
      <c r="AB3" s="53" t="s">
        <v>19</v>
      </c>
      <c r="AC3" s="15">
        <v>0.049</v>
      </c>
      <c r="AD3" s="40" t="s">
        <v>15</v>
      </c>
      <c r="AE3" s="41" t="s">
        <v>16</v>
      </c>
      <c r="AF3" s="15">
        <v>0.2524</v>
      </c>
      <c r="AG3" s="13" t="s">
        <v>0</v>
      </c>
      <c r="AH3" s="14" t="s">
        <v>4</v>
      </c>
      <c r="AI3" s="15" t="s">
        <v>5</v>
      </c>
    </row>
    <row r="4" spans="3:35" ht="13.5" thickBot="1">
      <c r="C4" s="16">
        <v>0</v>
      </c>
      <c r="D4" s="16">
        <v>0.2916666666666667</v>
      </c>
      <c r="E4" s="16">
        <v>0.12698412698412698</v>
      </c>
      <c r="F4" s="16">
        <v>0</v>
      </c>
      <c r="I4" s="17" t="s">
        <v>6</v>
      </c>
      <c r="J4" s="18">
        <v>0</v>
      </c>
      <c r="K4" s="19">
        <v>0</v>
      </c>
      <c r="L4" s="18">
        <v>14</v>
      </c>
      <c r="M4" s="19">
        <v>1</v>
      </c>
      <c r="N4" s="18">
        <v>8</v>
      </c>
      <c r="O4" s="19">
        <v>0</v>
      </c>
      <c r="P4" s="18">
        <v>0</v>
      </c>
      <c r="Q4" s="19">
        <v>0</v>
      </c>
      <c r="T4" s="20">
        <v>2</v>
      </c>
      <c r="U4" s="11">
        <f aca="true" t="shared" si="1" ref="U4:W23">U$2/(21+1-$T4)</f>
        <v>0.0025</v>
      </c>
      <c r="V4" s="11">
        <f t="shared" si="0"/>
        <v>0.0005</v>
      </c>
      <c r="W4" s="12">
        <f t="shared" si="0"/>
        <v>5E-05</v>
      </c>
      <c r="X4" s="21" t="s">
        <v>0</v>
      </c>
      <c r="Y4" s="38" t="s">
        <v>15</v>
      </c>
      <c r="Z4" s="22" t="s">
        <v>5</v>
      </c>
      <c r="AA4" s="43" t="s">
        <v>17</v>
      </c>
      <c r="AB4" s="51" t="s">
        <v>19</v>
      </c>
      <c r="AC4" s="22">
        <v>0.1066</v>
      </c>
      <c r="AD4" s="21" t="s">
        <v>0</v>
      </c>
      <c r="AE4" s="39" t="s">
        <v>16</v>
      </c>
      <c r="AF4" s="22">
        <v>0.366</v>
      </c>
      <c r="AG4" s="21" t="s">
        <v>0</v>
      </c>
      <c r="AH4" s="38" t="s">
        <v>15</v>
      </c>
      <c r="AI4" s="15" t="s">
        <v>5</v>
      </c>
    </row>
    <row r="5" spans="2:35" ht="13.5" thickBot="1">
      <c r="B5" s="23" t="s">
        <v>7</v>
      </c>
      <c r="C5" s="23">
        <v>63</v>
      </c>
      <c r="D5" s="23">
        <v>48</v>
      </c>
      <c r="E5" s="23">
        <v>63</v>
      </c>
      <c r="F5" s="23">
        <v>63</v>
      </c>
      <c r="I5" s="17" t="s">
        <v>8</v>
      </c>
      <c r="J5" s="24">
        <v>63</v>
      </c>
      <c r="K5" s="25">
        <v>10</v>
      </c>
      <c r="L5" s="24">
        <v>34</v>
      </c>
      <c r="M5" s="25">
        <v>8</v>
      </c>
      <c r="N5" s="24">
        <v>55</v>
      </c>
      <c r="O5" s="25">
        <v>10</v>
      </c>
      <c r="P5" s="24">
        <v>63</v>
      </c>
      <c r="Q5" s="25">
        <v>10</v>
      </c>
      <c r="T5" s="20">
        <v>3</v>
      </c>
      <c r="U5" s="11">
        <f t="shared" si="1"/>
        <v>0.002631578947368421</v>
      </c>
      <c r="V5" s="11">
        <f t="shared" si="0"/>
        <v>0.0005263157894736842</v>
      </c>
      <c r="W5" s="12">
        <f t="shared" si="0"/>
        <v>5.2631578947368424E-05</v>
      </c>
      <c r="X5" s="21" t="s">
        <v>0</v>
      </c>
      <c r="Y5" s="39" t="s">
        <v>16</v>
      </c>
      <c r="Z5" s="22" t="s">
        <v>5</v>
      </c>
      <c r="AA5" s="38" t="s">
        <v>15</v>
      </c>
      <c r="AB5" s="48" t="s">
        <v>18</v>
      </c>
      <c r="AC5" s="22">
        <v>0.115</v>
      </c>
      <c r="AD5" s="39" t="s">
        <v>16</v>
      </c>
      <c r="AE5" s="48" t="s">
        <v>18</v>
      </c>
      <c r="AF5" s="22">
        <v>0.5214</v>
      </c>
      <c r="AG5" s="21" t="s">
        <v>0</v>
      </c>
      <c r="AH5" s="39" t="s">
        <v>16</v>
      </c>
      <c r="AI5" s="22" t="s">
        <v>5</v>
      </c>
    </row>
    <row r="6" spans="2:35" ht="13.5" thickBot="1">
      <c r="B6" s="23" t="s">
        <v>6</v>
      </c>
      <c r="C6" s="23">
        <v>0</v>
      </c>
      <c r="D6" s="23">
        <v>14</v>
      </c>
      <c r="E6" s="23">
        <v>8</v>
      </c>
      <c r="F6" s="23">
        <v>0</v>
      </c>
      <c r="I6" s="17" t="s">
        <v>9</v>
      </c>
      <c r="J6" s="54" t="s">
        <v>5</v>
      </c>
      <c r="K6" s="55"/>
      <c r="L6" s="54">
        <f>0.4198</f>
        <v>0.4198</v>
      </c>
      <c r="M6" s="55"/>
      <c r="N6" s="59">
        <v>0.5884</v>
      </c>
      <c r="O6" s="55"/>
      <c r="P6" s="54" t="s">
        <v>5</v>
      </c>
      <c r="Q6" s="55"/>
      <c r="T6" s="20">
        <v>4</v>
      </c>
      <c r="U6" s="11">
        <f t="shared" si="1"/>
        <v>0.002777777777777778</v>
      </c>
      <c r="V6" s="11">
        <f t="shared" si="0"/>
        <v>0.0005555555555555556</v>
      </c>
      <c r="W6" s="12">
        <f t="shared" si="0"/>
        <v>5.555555555555556E-05</v>
      </c>
      <c r="X6" s="21" t="s">
        <v>0</v>
      </c>
      <c r="Y6" s="43" t="s">
        <v>17</v>
      </c>
      <c r="Z6" s="22" t="s">
        <v>5</v>
      </c>
      <c r="AA6" s="21" t="s">
        <v>0</v>
      </c>
      <c r="AB6" s="51" t="s">
        <v>19</v>
      </c>
      <c r="AC6" s="22">
        <v>0.1235</v>
      </c>
      <c r="AD6" s="26" t="s">
        <v>4</v>
      </c>
      <c r="AE6" s="38" t="s">
        <v>15</v>
      </c>
      <c r="AF6" s="22">
        <v>0.5571</v>
      </c>
      <c r="AG6" s="21" t="s">
        <v>0</v>
      </c>
      <c r="AH6" s="43" t="s">
        <v>17</v>
      </c>
      <c r="AI6" s="22" t="s">
        <v>5</v>
      </c>
    </row>
    <row r="7" spans="2:35" ht="13.5" thickBot="1">
      <c r="B7" s="23" t="s">
        <v>8</v>
      </c>
      <c r="C7" s="23">
        <v>63</v>
      </c>
      <c r="D7" s="23">
        <v>34</v>
      </c>
      <c r="E7" s="23">
        <v>55</v>
      </c>
      <c r="F7" s="23">
        <v>63</v>
      </c>
      <c r="I7" s="1"/>
      <c r="T7" s="20">
        <v>5</v>
      </c>
      <c r="U7" s="11">
        <f t="shared" si="1"/>
        <v>0.0029411764705882353</v>
      </c>
      <c r="V7" s="11">
        <f t="shared" si="0"/>
        <v>0.0005882352941176471</v>
      </c>
      <c r="W7" s="12">
        <f t="shared" si="0"/>
        <v>5.882352941176471E-05</v>
      </c>
      <c r="X7" s="21" t="s">
        <v>0</v>
      </c>
      <c r="Y7" s="48" t="s">
        <v>18</v>
      </c>
      <c r="Z7" s="22">
        <v>0.4706</v>
      </c>
      <c r="AA7" s="38" t="s">
        <v>15</v>
      </c>
      <c r="AB7" s="43" t="s">
        <v>17</v>
      </c>
      <c r="AC7" s="22">
        <v>0.1868</v>
      </c>
      <c r="AD7" s="26" t="s">
        <v>4</v>
      </c>
      <c r="AE7" s="51" t="s">
        <v>19</v>
      </c>
      <c r="AF7" s="22">
        <v>0.5665</v>
      </c>
      <c r="AG7" s="21" t="s">
        <v>0</v>
      </c>
      <c r="AH7" s="48" t="s">
        <v>18</v>
      </c>
      <c r="AI7" s="22" t="s">
        <v>5</v>
      </c>
    </row>
    <row r="8" spans="9:35" ht="13.5" thickBot="1">
      <c r="I8" s="1"/>
      <c r="J8" s="58" t="s">
        <v>13</v>
      </c>
      <c r="K8" s="88"/>
      <c r="L8" s="58" t="s">
        <v>14</v>
      </c>
      <c r="M8" s="88"/>
      <c r="N8" s="58" t="s">
        <v>11</v>
      </c>
      <c r="O8" s="88"/>
      <c r="P8" s="58" t="s">
        <v>12</v>
      </c>
      <c r="Q8" s="89"/>
      <c r="T8" s="20">
        <v>6</v>
      </c>
      <c r="U8" s="11">
        <f t="shared" si="1"/>
        <v>0.003125</v>
      </c>
      <c r="V8" s="11">
        <f t="shared" si="0"/>
        <v>0.000625</v>
      </c>
      <c r="W8" s="12">
        <f t="shared" si="0"/>
        <v>6.25E-05</v>
      </c>
      <c r="X8" s="21" t="s">
        <v>0</v>
      </c>
      <c r="Y8" s="51" t="s">
        <v>19</v>
      </c>
      <c r="Z8" s="22" t="s">
        <v>5</v>
      </c>
      <c r="AA8" s="26" t="s">
        <v>4</v>
      </c>
      <c r="AB8" s="48" t="s">
        <v>18</v>
      </c>
      <c r="AC8" s="22">
        <v>0.2533</v>
      </c>
      <c r="AD8" s="26" t="s">
        <v>4</v>
      </c>
      <c r="AE8" s="48" t="s">
        <v>18</v>
      </c>
      <c r="AF8" s="22">
        <v>0.5796</v>
      </c>
      <c r="AG8" s="21" t="s">
        <v>0</v>
      </c>
      <c r="AH8" s="51" t="s">
        <v>19</v>
      </c>
      <c r="AI8" s="22" t="s">
        <v>5</v>
      </c>
    </row>
    <row r="9" spans="3:35" ht="13.5" thickBot="1">
      <c r="C9" s="66" t="s">
        <v>4</v>
      </c>
      <c r="D9" s="67"/>
      <c r="E9" s="67"/>
      <c r="F9" s="68"/>
      <c r="I9" s="1"/>
      <c r="J9" s="2" t="s">
        <v>0</v>
      </c>
      <c r="K9" s="36" t="s">
        <v>15</v>
      </c>
      <c r="L9" s="2" t="s">
        <v>0</v>
      </c>
      <c r="M9" s="36" t="s">
        <v>15</v>
      </c>
      <c r="N9" s="2" t="s">
        <v>0</v>
      </c>
      <c r="O9" s="36" t="s">
        <v>15</v>
      </c>
      <c r="P9" s="2" t="s">
        <v>0</v>
      </c>
      <c r="Q9" s="36" t="s">
        <v>15</v>
      </c>
      <c r="T9" s="20">
        <v>7</v>
      </c>
      <c r="U9" s="11">
        <f t="shared" si="1"/>
        <v>0.0033333333333333335</v>
      </c>
      <c r="V9" s="11">
        <f t="shared" si="0"/>
        <v>0.0006666666666666666</v>
      </c>
      <c r="W9" s="12">
        <f t="shared" si="0"/>
        <v>6.666666666666667E-05</v>
      </c>
      <c r="X9" s="26" t="s">
        <v>4</v>
      </c>
      <c r="Y9" s="38" t="s">
        <v>15</v>
      </c>
      <c r="Z9" s="22" t="s">
        <v>5</v>
      </c>
      <c r="AA9" s="21" t="s">
        <v>0</v>
      </c>
      <c r="AB9" s="38" t="s">
        <v>15</v>
      </c>
      <c r="AC9" s="22">
        <v>0.2631</v>
      </c>
      <c r="AD9" s="21" t="s">
        <v>0</v>
      </c>
      <c r="AE9" s="26" t="s">
        <v>4</v>
      </c>
      <c r="AF9" s="22">
        <v>0.5884</v>
      </c>
      <c r="AG9" s="26" t="s">
        <v>4</v>
      </c>
      <c r="AH9" s="38" t="s">
        <v>15</v>
      </c>
      <c r="AI9" s="22" t="s">
        <v>5</v>
      </c>
    </row>
    <row r="10" spans="3:35" ht="13.5" thickBot="1">
      <c r="C10" s="35" t="s">
        <v>13</v>
      </c>
      <c r="D10" s="35" t="s">
        <v>14</v>
      </c>
      <c r="E10" s="35" t="s">
        <v>11</v>
      </c>
      <c r="F10" s="35" t="s">
        <v>12</v>
      </c>
      <c r="I10" s="17" t="s">
        <v>6</v>
      </c>
      <c r="J10" s="18">
        <v>0</v>
      </c>
      <c r="K10" s="27">
        <v>0</v>
      </c>
      <c r="L10" s="18">
        <v>14</v>
      </c>
      <c r="M10" s="27">
        <v>4</v>
      </c>
      <c r="N10" s="18">
        <v>8</v>
      </c>
      <c r="O10" s="27">
        <v>4</v>
      </c>
      <c r="P10" s="18">
        <v>0</v>
      </c>
      <c r="Q10" s="19">
        <v>0</v>
      </c>
      <c r="T10" s="20">
        <v>8</v>
      </c>
      <c r="U10" s="11">
        <f t="shared" si="1"/>
        <v>0.0035714285714285718</v>
      </c>
      <c r="V10" s="11">
        <f t="shared" si="0"/>
        <v>0.0007142857142857143</v>
      </c>
      <c r="W10" s="12">
        <f t="shared" si="0"/>
        <v>7.142857142857143E-05</v>
      </c>
      <c r="X10" s="26" t="s">
        <v>4</v>
      </c>
      <c r="Y10" s="39" t="s">
        <v>16</v>
      </c>
      <c r="Z10" s="22" t="s">
        <v>5</v>
      </c>
      <c r="AA10" s="39" t="s">
        <v>16</v>
      </c>
      <c r="AB10" s="48" t="s">
        <v>18</v>
      </c>
      <c r="AC10" s="22">
        <v>0.2893</v>
      </c>
      <c r="AD10" s="38" t="s">
        <v>15</v>
      </c>
      <c r="AE10" s="43" t="s">
        <v>17</v>
      </c>
      <c r="AF10" s="22">
        <v>0.6713</v>
      </c>
      <c r="AG10" s="26" t="s">
        <v>4</v>
      </c>
      <c r="AH10" s="39" t="s">
        <v>16</v>
      </c>
      <c r="AI10" s="22" t="s">
        <v>5</v>
      </c>
    </row>
    <row r="11" spans="3:35" ht="13.5" thickBot="1">
      <c r="C11" s="16">
        <v>0</v>
      </c>
      <c r="D11" s="16">
        <v>0.1111111111111111</v>
      </c>
      <c r="E11" s="16">
        <v>0</v>
      </c>
      <c r="F11" s="16">
        <v>0</v>
      </c>
      <c r="I11" s="17" t="s">
        <v>8</v>
      </c>
      <c r="J11" s="24">
        <v>63</v>
      </c>
      <c r="K11" s="25">
        <v>27</v>
      </c>
      <c r="L11" s="24">
        <v>34</v>
      </c>
      <c r="M11" s="25">
        <v>21</v>
      </c>
      <c r="N11" s="24">
        <v>55</v>
      </c>
      <c r="O11" s="25">
        <v>23</v>
      </c>
      <c r="P11" s="24">
        <v>63</v>
      </c>
      <c r="Q11" s="25">
        <v>27</v>
      </c>
      <c r="T11" s="20">
        <v>9</v>
      </c>
      <c r="U11" s="11">
        <f t="shared" si="1"/>
        <v>0.0038461538461538464</v>
      </c>
      <c r="V11" s="11">
        <f t="shared" si="0"/>
        <v>0.0007692307692307692</v>
      </c>
      <c r="W11" s="12">
        <f t="shared" si="0"/>
        <v>7.692307692307693E-05</v>
      </c>
      <c r="X11" s="26" t="s">
        <v>4</v>
      </c>
      <c r="Y11" s="43" t="s">
        <v>17</v>
      </c>
      <c r="Z11" s="22" t="s">
        <v>5</v>
      </c>
      <c r="AA11" s="26" t="s">
        <v>4</v>
      </c>
      <c r="AB11" s="43" t="s">
        <v>17</v>
      </c>
      <c r="AC11" s="22">
        <v>0.383</v>
      </c>
      <c r="AD11" s="39" t="s">
        <v>16</v>
      </c>
      <c r="AE11" s="51" t="s">
        <v>19</v>
      </c>
      <c r="AF11" s="22">
        <v>0.7078</v>
      </c>
      <c r="AG11" s="26" t="s">
        <v>4</v>
      </c>
      <c r="AH11" s="43" t="s">
        <v>17</v>
      </c>
      <c r="AI11" s="22" t="s">
        <v>5</v>
      </c>
    </row>
    <row r="12" spans="2:35" ht="13.5" thickBot="1">
      <c r="B12" s="23" t="s">
        <v>7</v>
      </c>
      <c r="C12" s="23">
        <v>10</v>
      </c>
      <c r="D12" s="23">
        <v>9</v>
      </c>
      <c r="E12" s="23">
        <v>10</v>
      </c>
      <c r="F12" s="23">
        <v>10</v>
      </c>
      <c r="I12" s="17" t="s">
        <v>9</v>
      </c>
      <c r="J12" s="54" t="s">
        <v>5</v>
      </c>
      <c r="K12" s="55"/>
      <c r="L12" s="54">
        <v>0.2631</v>
      </c>
      <c r="M12" s="55"/>
      <c r="N12" s="59">
        <v>0.7472</v>
      </c>
      <c r="O12" s="55"/>
      <c r="P12" s="54" t="s">
        <v>5</v>
      </c>
      <c r="Q12" s="55"/>
      <c r="T12" s="20">
        <v>10</v>
      </c>
      <c r="U12" s="11">
        <f t="shared" si="1"/>
        <v>0.004166666666666667</v>
      </c>
      <c r="V12" s="11">
        <f t="shared" si="0"/>
        <v>0.0008333333333333334</v>
      </c>
      <c r="W12" s="12">
        <f t="shared" si="0"/>
        <v>8.333333333333333E-05</v>
      </c>
      <c r="X12" s="26" t="s">
        <v>4</v>
      </c>
      <c r="Y12" s="48" t="s">
        <v>18</v>
      </c>
      <c r="Z12" s="22">
        <v>1</v>
      </c>
      <c r="AA12" s="39" t="s">
        <v>16</v>
      </c>
      <c r="AB12" s="43" t="s">
        <v>17</v>
      </c>
      <c r="AC12" s="22">
        <v>0.4022</v>
      </c>
      <c r="AD12" s="38" t="s">
        <v>15</v>
      </c>
      <c r="AE12" s="51" t="s">
        <v>19</v>
      </c>
      <c r="AF12" s="22">
        <v>0.7091</v>
      </c>
      <c r="AG12" s="26" t="s">
        <v>4</v>
      </c>
      <c r="AH12" s="48" t="s">
        <v>18</v>
      </c>
      <c r="AI12" s="22" t="s">
        <v>5</v>
      </c>
    </row>
    <row r="13" spans="2:35" ht="13.5" thickBot="1">
      <c r="B13" s="23" t="s">
        <v>6</v>
      </c>
      <c r="C13" s="23">
        <v>0</v>
      </c>
      <c r="D13" s="23">
        <v>1</v>
      </c>
      <c r="E13" s="23">
        <v>0</v>
      </c>
      <c r="F13" s="23">
        <v>0</v>
      </c>
      <c r="I13" s="1"/>
      <c r="T13" s="20">
        <v>11</v>
      </c>
      <c r="U13" s="11">
        <f t="shared" si="1"/>
        <v>0.004545454545454546</v>
      </c>
      <c r="V13" s="11">
        <f t="shared" si="0"/>
        <v>0.0009090909090909091</v>
      </c>
      <c r="W13" s="12">
        <f t="shared" si="0"/>
        <v>9.090909090909092E-05</v>
      </c>
      <c r="X13" s="26" t="s">
        <v>4</v>
      </c>
      <c r="Y13" s="51" t="s">
        <v>19</v>
      </c>
      <c r="Z13" s="22" t="s">
        <v>5</v>
      </c>
      <c r="AA13" s="39" t="s">
        <v>16</v>
      </c>
      <c r="AB13" s="51" t="s">
        <v>19</v>
      </c>
      <c r="AC13" s="22">
        <v>0.4181</v>
      </c>
      <c r="AD13" s="21" t="s">
        <v>0</v>
      </c>
      <c r="AE13" s="43" t="s">
        <v>17</v>
      </c>
      <c r="AF13" s="22">
        <v>0.7201</v>
      </c>
      <c r="AG13" s="26" t="s">
        <v>4</v>
      </c>
      <c r="AH13" s="51" t="s">
        <v>19</v>
      </c>
      <c r="AI13" s="22" t="s">
        <v>5</v>
      </c>
    </row>
    <row r="14" spans="2:35" ht="13.5" thickBot="1">
      <c r="B14" s="23" t="s">
        <v>8</v>
      </c>
      <c r="C14" s="23">
        <v>10</v>
      </c>
      <c r="D14" s="23">
        <v>8</v>
      </c>
      <c r="E14" s="23">
        <v>10</v>
      </c>
      <c r="F14" s="23">
        <v>10</v>
      </c>
      <c r="I14" s="1"/>
      <c r="T14" s="20">
        <v>12</v>
      </c>
      <c r="U14" s="11">
        <f t="shared" si="1"/>
        <v>0.005</v>
      </c>
      <c r="V14" s="11">
        <f t="shared" si="0"/>
        <v>0.001</v>
      </c>
      <c r="W14" s="12">
        <f t="shared" si="0"/>
        <v>0.0001</v>
      </c>
      <c r="X14" s="38" t="s">
        <v>15</v>
      </c>
      <c r="Y14" s="39" t="s">
        <v>16</v>
      </c>
      <c r="Z14" s="22" t="s">
        <v>5</v>
      </c>
      <c r="AA14" s="21" t="s">
        <v>0</v>
      </c>
      <c r="AB14" s="26" t="s">
        <v>4</v>
      </c>
      <c r="AC14" s="22">
        <v>0.4198</v>
      </c>
      <c r="AD14" s="38" t="s">
        <v>15</v>
      </c>
      <c r="AE14" s="48" t="s">
        <v>18</v>
      </c>
      <c r="AF14" s="22">
        <v>0.7211</v>
      </c>
      <c r="AG14" s="38" t="s">
        <v>15</v>
      </c>
      <c r="AH14" s="39" t="s">
        <v>16</v>
      </c>
      <c r="AI14" s="22" t="s">
        <v>5</v>
      </c>
    </row>
    <row r="15" spans="9:35" ht="13.5" thickBot="1">
      <c r="I15" s="1"/>
      <c r="J15" s="58" t="s">
        <v>13</v>
      </c>
      <c r="K15" s="88"/>
      <c r="L15" s="58" t="s">
        <v>14</v>
      </c>
      <c r="M15" s="88"/>
      <c r="N15" s="58" t="s">
        <v>11</v>
      </c>
      <c r="O15" s="88"/>
      <c r="P15" s="58" t="s">
        <v>12</v>
      </c>
      <c r="Q15" s="89"/>
      <c r="T15" s="20">
        <v>13</v>
      </c>
      <c r="U15" s="11">
        <f t="shared" si="1"/>
        <v>0.005555555555555556</v>
      </c>
      <c r="V15" s="11">
        <f t="shared" si="0"/>
        <v>0.0011111111111111111</v>
      </c>
      <c r="W15" s="12">
        <f t="shared" si="0"/>
        <v>0.00011111111111111112</v>
      </c>
      <c r="X15" s="38" t="s">
        <v>15</v>
      </c>
      <c r="Y15" s="43" t="s">
        <v>17</v>
      </c>
      <c r="Z15" s="22" t="s">
        <v>5</v>
      </c>
      <c r="AA15" s="38" t="s">
        <v>15</v>
      </c>
      <c r="AB15" s="39" t="s">
        <v>16</v>
      </c>
      <c r="AC15" s="22">
        <v>0.5615</v>
      </c>
      <c r="AD15" s="21" t="s">
        <v>0</v>
      </c>
      <c r="AE15" s="38" t="s">
        <v>15</v>
      </c>
      <c r="AF15" s="22">
        <v>0.7472</v>
      </c>
      <c r="AG15" s="38" t="s">
        <v>15</v>
      </c>
      <c r="AH15" s="43" t="s">
        <v>17</v>
      </c>
      <c r="AI15" s="22" t="s">
        <v>5</v>
      </c>
    </row>
    <row r="16" spans="3:35" ht="13.5" thickBot="1">
      <c r="C16" s="72" t="s">
        <v>15</v>
      </c>
      <c r="D16" s="73"/>
      <c r="E16" s="73"/>
      <c r="F16" s="74"/>
      <c r="I16" s="1"/>
      <c r="J16" s="2" t="s">
        <v>0</v>
      </c>
      <c r="K16" s="37" t="s">
        <v>16</v>
      </c>
      <c r="L16" s="2" t="s">
        <v>0</v>
      </c>
      <c r="M16" s="37" t="s">
        <v>16</v>
      </c>
      <c r="N16" s="2" t="s">
        <v>0</v>
      </c>
      <c r="O16" s="37" t="s">
        <v>16</v>
      </c>
      <c r="P16" s="2" t="s">
        <v>0</v>
      </c>
      <c r="Q16" s="37" t="s">
        <v>16</v>
      </c>
      <c r="T16" s="20">
        <v>14</v>
      </c>
      <c r="U16" s="11">
        <f t="shared" si="1"/>
        <v>0.00625</v>
      </c>
      <c r="V16" s="11">
        <f t="shared" si="0"/>
        <v>0.00125</v>
      </c>
      <c r="W16" s="12">
        <f t="shared" si="0"/>
        <v>0.000125</v>
      </c>
      <c r="X16" s="38" t="s">
        <v>15</v>
      </c>
      <c r="Y16" s="48" t="s">
        <v>18</v>
      </c>
      <c r="Z16" s="22">
        <v>1</v>
      </c>
      <c r="AA16" s="21" t="s">
        <v>0</v>
      </c>
      <c r="AB16" s="39" t="s">
        <v>16</v>
      </c>
      <c r="AC16" s="22">
        <v>0.654</v>
      </c>
      <c r="AD16" s="21" t="s">
        <v>0</v>
      </c>
      <c r="AE16" s="48" t="s">
        <v>18</v>
      </c>
      <c r="AF16" s="22">
        <v>0.783</v>
      </c>
      <c r="AG16" s="38" t="s">
        <v>15</v>
      </c>
      <c r="AH16" s="48" t="s">
        <v>18</v>
      </c>
      <c r="AI16" s="22" t="s">
        <v>5</v>
      </c>
    </row>
    <row r="17" spans="3:35" ht="13.5" thickBot="1">
      <c r="C17" s="35" t="s">
        <v>13</v>
      </c>
      <c r="D17" s="35" t="s">
        <v>14</v>
      </c>
      <c r="E17" s="35" t="s">
        <v>11</v>
      </c>
      <c r="F17" s="35" t="s">
        <v>12</v>
      </c>
      <c r="I17" s="17" t="s">
        <v>6</v>
      </c>
      <c r="J17" s="18">
        <v>0</v>
      </c>
      <c r="K17" s="27">
        <v>0</v>
      </c>
      <c r="L17" s="18">
        <v>14</v>
      </c>
      <c r="M17" s="18">
        <v>13</v>
      </c>
      <c r="N17" s="18">
        <v>8</v>
      </c>
      <c r="O17" s="27">
        <v>4</v>
      </c>
      <c r="P17" s="18">
        <v>0</v>
      </c>
      <c r="Q17" s="19">
        <v>0</v>
      </c>
      <c r="T17" s="20">
        <v>15</v>
      </c>
      <c r="U17" s="11">
        <f t="shared" si="1"/>
        <v>0.0071428571428571435</v>
      </c>
      <c r="V17" s="11">
        <f t="shared" si="0"/>
        <v>0.0014285714285714286</v>
      </c>
      <c r="W17" s="12">
        <f t="shared" si="0"/>
        <v>0.00014285714285714287</v>
      </c>
      <c r="X17" s="38" t="s">
        <v>15</v>
      </c>
      <c r="Y17" s="51" t="s">
        <v>19</v>
      </c>
      <c r="Z17" s="22" t="s">
        <v>5</v>
      </c>
      <c r="AA17" s="26" t="s">
        <v>4</v>
      </c>
      <c r="AB17" s="39" t="s">
        <v>16</v>
      </c>
      <c r="AC17" s="22">
        <v>0.67</v>
      </c>
      <c r="AD17" s="21" t="s">
        <v>0</v>
      </c>
      <c r="AE17" s="51" t="s">
        <v>19</v>
      </c>
      <c r="AF17" s="22">
        <v>1</v>
      </c>
      <c r="AG17" s="38" t="s">
        <v>15</v>
      </c>
      <c r="AH17" s="51" t="s">
        <v>19</v>
      </c>
      <c r="AI17" s="22" t="s">
        <v>5</v>
      </c>
    </row>
    <row r="18" spans="3:35" ht="13.5" thickBot="1">
      <c r="C18" s="16">
        <v>0</v>
      </c>
      <c r="D18" s="16">
        <v>0.16</v>
      </c>
      <c r="E18" s="16">
        <v>0.14814814814814814</v>
      </c>
      <c r="F18" s="16">
        <v>0</v>
      </c>
      <c r="I18" s="17" t="s">
        <v>8</v>
      </c>
      <c r="J18" s="24">
        <v>63</v>
      </c>
      <c r="K18" s="25">
        <v>59</v>
      </c>
      <c r="L18" s="24">
        <v>34</v>
      </c>
      <c r="M18" s="24">
        <v>42</v>
      </c>
      <c r="N18" s="24">
        <v>55</v>
      </c>
      <c r="O18" s="25">
        <v>55</v>
      </c>
      <c r="P18" s="24">
        <v>63</v>
      </c>
      <c r="Q18" s="25">
        <v>59</v>
      </c>
      <c r="T18" s="20">
        <v>16</v>
      </c>
      <c r="U18" s="11">
        <f t="shared" si="1"/>
        <v>0.008333333333333333</v>
      </c>
      <c r="V18" s="11">
        <f t="shared" si="0"/>
        <v>0.0016666666666666668</v>
      </c>
      <c r="W18" s="12">
        <f t="shared" si="0"/>
        <v>0.00016666666666666666</v>
      </c>
      <c r="X18" s="39" t="s">
        <v>16</v>
      </c>
      <c r="Y18" s="43" t="s">
        <v>17</v>
      </c>
      <c r="Z18" s="22" t="s">
        <v>5</v>
      </c>
      <c r="AA18" s="21" t="s">
        <v>0</v>
      </c>
      <c r="AB18" s="48" t="s">
        <v>18</v>
      </c>
      <c r="AC18" s="22">
        <v>0.6714</v>
      </c>
      <c r="AD18" s="26" t="s">
        <v>4</v>
      </c>
      <c r="AE18" s="39" t="s">
        <v>16</v>
      </c>
      <c r="AF18" s="22">
        <v>1</v>
      </c>
      <c r="AG18" s="39" t="s">
        <v>16</v>
      </c>
      <c r="AH18" s="43" t="s">
        <v>17</v>
      </c>
      <c r="AI18" s="22" t="s">
        <v>5</v>
      </c>
    </row>
    <row r="19" spans="2:35" ht="13.5" thickBot="1">
      <c r="B19" s="23" t="s">
        <v>7</v>
      </c>
      <c r="C19" s="23">
        <v>27</v>
      </c>
      <c r="D19" s="23">
        <v>25</v>
      </c>
      <c r="E19" s="23">
        <v>27</v>
      </c>
      <c r="F19" s="23">
        <v>27</v>
      </c>
      <c r="I19" s="17" t="s">
        <v>9</v>
      </c>
      <c r="J19" s="54" t="s">
        <v>5</v>
      </c>
      <c r="K19" s="55"/>
      <c r="L19" s="54">
        <v>0.654</v>
      </c>
      <c r="M19" s="55"/>
      <c r="N19" s="59">
        <v>0.366</v>
      </c>
      <c r="O19" s="55"/>
      <c r="P19" s="54" t="s">
        <v>5</v>
      </c>
      <c r="Q19" s="55"/>
      <c r="T19" s="20">
        <v>17</v>
      </c>
      <c r="U19" s="11">
        <f t="shared" si="1"/>
        <v>0.01</v>
      </c>
      <c r="V19" s="11">
        <f t="shared" si="1"/>
        <v>0.002</v>
      </c>
      <c r="W19" s="12">
        <f t="shared" si="1"/>
        <v>0.0002</v>
      </c>
      <c r="X19" s="39" t="s">
        <v>16</v>
      </c>
      <c r="Y19" s="48" t="s">
        <v>18</v>
      </c>
      <c r="Z19" s="22">
        <v>0.487</v>
      </c>
      <c r="AA19" s="21" t="s">
        <v>0</v>
      </c>
      <c r="AB19" s="43" t="s">
        <v>17</v>
      </c>
      <c r="AC19" s="22">
        <v>0.7845</v>
      </c>
      <c r="AD19" s="26" t="s">
        <v>4</v>
      </c>
      <c r="AE19" s="43" t="s">
        <v>17</v>
      </c>
      <c r="AF19" s="22">
        <v>1</v>
      </c>
      <c r="AG19" s="39" t="s">
        <v>16</v>
      </c>
      <c r="AH19" s="48" t="s">
        <v>18</v>
      </c>
      <c r="AI19" s="22" t="s">
        <v>5</v>
      </c>
    </row>
    <row r="20" spans="2:35" ht="13.5" thickBot="1">
      <c r="B20" s="23" t="s">
        <v>6</v>
      </c>
      <c r="C20" s="23">
        <v>0</v>
      </c>
      <c r="D20" s="23">
        <v>4</v>
      </c>
      <c r="E20" s="23">
        <v>4</v>
      </c>
      <c r="F20" s="23">
        <v>0</v>
      </c>
      <c r="I20" s="1"/>
      <c r="T20" s="20">
        <v>18</v>
      </c>
      <c r="U20" s="11">
        <f t="shared" si="1"/>
        <v>0.0125</v>
      </c>
      <c r="V20" s="11">
        <f t="shared" si="1"/>
        <v>0.0025</v>
      </c>
      <c r="W20" s="12">
        <f t="shared" si="1"/>
        <v>0.00025</v>
      </c>
      <c r="X20" s="39" t="s">
        <v>16</v>
      </c>
      <c r="Y20" s="51" t="s">
        <v>19</v>
      </c>
      <c r="Z20" s="22" t="s">
        <v>5</v>
      </c>
      <c r="AA20" s="26" t="s">
        <v>4</v>
      </c>
      <c r="AB20" s="38" t="s">
        <v>15</v>
      </c>
      <c r="AC20" s="22">
        <v>1</v>
      </c>
      <c r="AD20" s="39" t="s">
        <v>16</v>
      </c>
      <c r="AE20" s="43" t="s">
        <v>17</v>
      </c>
      <c r="AF20" s="22">
        <v>1</v>
      </c>
      <c r="AG20" s="39" t="s">
        <v>16</v>
      </c>
      <c r="AH20" s="51" t="s">
        <v>19</v>
      </c>
      <c r="AI20" s="22" t="s">
        <v>5</v>
      </c>
    </row>
    <row r="21" spans="2:35" ht="13.5" thickBot="1">
      <c r="B21" s="23" t="s">
        <v>8</v>
      </c>
      <c r="C21" s="23">
        <v>27</v>
      </c>
      <c r="D21" s="23">
        <v>21</v>
      </c>
      <c r="E21" s="23">
        <v>23</v>
      </c>
      <c r="F21" s="23">
        <v>27</v>
      </c>
      <c r="I21" s="1"/>
      <c r="J21" s="58" t="s">
        <v>13</v>
      </c>
      <c r="K21" s="88"/>
      <c r="L21" s="58" t="s">
        <v>14</v>
      </c>
      <c r="M21" s="88"/>
      <c r="N21" s="58" t="s">
        <v>11</v>
      </c>
      <c r="O21" s="88"/>
      <c r="P21" s="58" t="s">
        <v>12</v>
      </c>
      <c r="Q21" s="89"/>
      <c r="T21" s="20">
        <v>19</v>
      </c>
      <c r="U21" s="11">
        <f t="shared" si="1"/>
        <v>0.016666666666666666</v>
      </c>
      <c r="V21" s="11">
        <f t="shared" si="1"/>
        <v>0.0033333333333333335</v>
      </c>
      <c r="W21" s="12">
        <f t="shared" si="1"/>
        <v>0.0003333333333333333</v>
      </c>
      <c r="X21" s="43" t="s">
        <v>17</v>
      </c>
      <c r="Y21" s="48" t="s">
        <v>18</v>
      </c>
      <c r="Z21" s="22">
        <v>1</v>
      </c>
      <c r="AA21" s="26" t="s">
        <v>4</v>
      </c>
      <c r="AB21" s="51" t="s">
        <v>19</v>
      </c>
      <c r="AC21" s="22">
        <v>1</v>
      </c>
      <c r="AD21" s="43" t="s">
        <v>17</v>
      </c>
      <c r="AE21" s="48" t="s">
        <v>18</v>
      </c>
      <c r="AF21" s="22">
        <v>1</v>
      </c>
      <c r="AG21" s="43" t="s">
        <v>17</v>
      </c>
      <c r="AH21" s="48" t="s">
        <v>18</v>
      </c>
      <c r="AI21" s="22" t="s">
        <v>5</v>
      </c>
    </row>
    <row r="22" spans="9:35" ht="13.5" thickBot="1">
      <c r="I22" s="1"/>
      <c r="J22" s="2" t="s">
        <v>0</v>
      </c>
      <c r="K22" s="42" t="s">
        <v>17</v>
      </c>
      <c r="L22" s="2" t="s">
        <v>0</v>
      </c>
      <c r="M22" s="42" t="s">
        <v>17</v>
      </c>
      <c r="N22" s="2" t="s">
        <v>0</v>
      </c>
      <c r="O22" s="42" t="s">
        <v>17</v>
      </c>
      <c r="P22" s="2" t="s">
        <v>0</v>
      </c>
      <c r="Q22" s="42" t="s">
        <v>17</v>
      </c>
      <c r="T22" s="20">
        <v>20</v>
      </c>
      <c r="U22" s="11">
        <f t="shared" si="1"/>
        <v>0.025</v>
      </c>
      <c r="V22" s="11">
        <f t="shared" si="1"/>
        <v>0.005</v>
      </c>
      <c r="W22" s="12">
        <f t="shared" si="1"/>
        <v>0.0005</v>
      </c>
      <c r="X22" s="43" t="s">
        <v>17</v>
      </c>
      <c r="Y22" s="51" t="s">
        <v>19</v>
      </c>
      <c r="Z22" s="22" t="s">
        <v>5</v>
      </c>
      <c r="AA22" s="38" t="s">
        <v>15</v>
      </c>
      <c r="AB22" s="51" t="s">
        <v>19</v>
      </c>
      <c r="AC22" s="22">
        <v>1</v>
      </c>
      <c r="AD22" s="43" t="s">
        <v>17</v>
      </c>
      <c r="AE22" s="51" t="s">
        <v>19</v>
      </c>
      <c r="AF22" s="22">
        <v>1</v>
      </c>
      <c r="AG22" s="43" t="s">
        <v>17</v>
      </c>
      <c r="AH22" s="51" t="s">
        <v>19</v>
      </c>
      <c r="AI22" s="22" t="s">
        <v>5</v>
      </c>
    </row>
    <row r="23" spans="3:35" ht="13.5" thickBot="1">
      <c r="C23" s="75" t="s">
        <v>16</v>
      </c>
      <c r="D23" s="76"/>
      <c r="E23" s="76"/>
      <c r="F23" s="77"/>
      <c r="I23" s="17" t="s">
        <v>6</v>
      </c>
      <c r="J23" s="18">
        <v>0</v>
      </c>
      <c r="K23" s="18">
        <v>0</v>
      </c>
      <c r="L23" s="18">
        <v>14</v>
      </c>
      <c r="M23" s="27">
        <v>8</v>
      </c>
      <c r="N23" s="18">
        <v>8</v>
      </c>
      <c r="O23" s="27">
        <v>2</v>
      </c>
      <c r="P23" s="18">
        <v>0</v>
      </c>
      <c r="Q23" s="27">
        <v>0</v>
      </c>
      <c r="T23" s="28">
        <v>21</v>
      </c>
      <c r="U23" s="29">
        <f t="shared" si="1"/>
        <v>0.05</v>
      </c>
      <c r="V23" s="29">
        <f t="shared" si="1"/>
        <v>0.01</v>
      </c>
      <c r="W23" s="30">
        <f t="shared" si="1"/>
        <v>0.001</v>
      </c>
      <c r="X23" s="47" t="s">
        <v>18</v>
      </c>
      <c r="Y23" s="52" t="s">
        <v>19</v>
      </c>
      <c r="Z23" s="31">
        <v>1</v>
      </c>
      <c r="AA23" s="44" t="s">
        <v>17</v>
      </c>
      <c r="AB23" s="47" t="s">
        <v>18</v>
      </c>
      <c r="AC23" s="31">
        <v>1</v>
      </c>
      <c r="AD23" s="47" t="s">
        <v>18</v>
      </c>
      <c r="AE23" s="52" t="s">
        <v>19</v>
      </c>
      <c r="AF23" s="31">
        <v>1</v>
      </c>
      <c r="AG23" s="47" t="s">
        <v>18</v>
      </c>
      <c r="AH23" s="52" t="s">
        <v>19</v>
      </c>
      <c r="AI23" s="31" t="s">
        <v>5</v>
      </c>
    </row>
    <row r="24" spans="3:17" ht="13.5" thickBot="1">
      <c r="C24" s="35" t="s">
        <v>13</v>
      </c>
      <c r="D24" s="35" t="s">
        <v>14</v>
      </c>
      <c r="E24" s="35" t="s">
        <v>11</v>
      </c>
      <c r="F24" s="35" t="s">
        <v>12</v>
      </c>
      <c r="I24" s="17" t="s">
        <v>8</v>
      </c>
      <c r="J24" s="24">
        <v>63</v>
      </c>
      <c r="K24" s="24">
        <v>24</v>
      </c>
      <c r="L24" s="24">
        <v>34</v>
      </c>
      <c r="M24" s="25">
        <v>15</v>
      </c>
      <c r="N24" s="24">
        <v>55</v>
      </c>
      <c r="O24" s="25">
        <v>22</v>
      </c>
      <c r="P24" s="24">
        <v>63</v>
      </c>
      <c r="Q24" s="25">
        <v>24</v>
      </c>
    </row>
    <row r="25" spans="3:17" ht="13.5" thickBot="1">
      <c r="C25" s="16">
        <v>0</v>
      </c>
      <c r="D25" s="16">
        <v>0.23636363636363636</v>
      </c>
      <c r="E25" s="16">
        <v>0.06779661016949153</v>
      </c>
      <c r="F25" s="16">
        <v>0</v>
      </c>
      <c r="I25" s="17" t="s">
        <v>9</v>
      </c>
      <c r="J25" s="54" t="s">
        <v>5</v>
      </c>
      <c r="K25" s="55"/>
      <c r="L25" s="54">
        <f>0.7845</f>
        <v>0.7845</v>
      </c>
      <c r="M25" s="55"/>
      <c r="N25" s="59">
        <v>0.7201</v>
      </c>
      <c r="O25" s="55"/>
      <c r="P25" s="54" t="s">
        <v>5</v>
      </c>
      <c r="Q25" s="55"/>
    </row>
    <row r="26" spans="2:9" ht="12.75">
      <c r="B26" s="23" t="s">
        <v>7</v>
      </c>
      <c r="C26" s="23">
        <v>59</v>
      </c>
      <c r="D26" s="23">
        <v>55</v>
      </c>
      <c r="E26" s="23">
        <v>59</v>
      </c>
      <c r="F26" s="23">
        <v>59</v>
      </c>
      <c r="I26" s="1"/>
    </row>
    <row r="27" spans="2:9" ht="13.5" thickBot="1">
      <c r="B27" s="23" t="s">
        <v>6</v>
      </c>
      <c r="C27" s="23">
        <v>0</v>
      </c>
      <c r="D27" s="23">
        <v>13</v>
      </c>
      <c r="E27" s="23">
        <v>4</v>
      </c>
      <c r="F27" s="23">
        <v>0</v>
      </c>
      <c r="I27" s="1"/>
    </row>
    <row r="28" spans="2:17" ht="13.5" thickBot="1">
      <c r="B28" s="23" t="s">
        <v>8</v>
      </c>
      <c r="C28" s="23">
        <v>59</v>
      </c>
      <c r="D28" s="23">
        <v>42</v>
      </c>
      <c r="E28" s="23">
        <v>55</v>
      </c>
      <c r="F28" s="23">
        <v>59</v>
      </c>
      <c r="I28" s="1"/>
      <c r="J28" s="58" t="s">
        <v>13</v>
      </c>
      <c r="K28" s="88"/>
      <c r="L28" s="58" t="s">
        <v>14</v>
      </c>
      <c r="M28" s="88"/>
      <c r="N28" s="58" t="s">
        <v>11</v>
      </c>
      <c r="O28" s="88"/>
      <c r="P28" s="58" t="s">
        <v>12</v>
      </c>
      <c r="Q28" s="89"/>
    </row>
    <row r="29" spans="9:17" ht="13.5" thickBot="1">
      <c r="I29" s="1"/>
      <c r="J29" s="2" t="s">
        <v>0</v>
      </c>
      <c r="K29" s="46" t="s">
        <v>18</v>
      </c>
      <c r="L29" s="2" t="s">
        <v>0</v>
      </c>
      <c r="M29" s="46" t="s">
        <v>18</v>
      </c>
      <c r="N29" s="2" t="s">
        <v>0</v>
      </c>
      <c r="O29" s="46" t="s">
        <v>18</v>
      </c>
      <c r="P29" s="2" t="s">
        <v>0</v>
      </c>
      <c r="Q29" s="46" t="s">
        <v>18</v>
      </c>
    </row>
    <row r="30" spans="3:17" ht="13.5" thickBot="1">
      <c r="C30" s="81" t="s">
        <v>17</v>
      </c>
      <c r="D30" s="82"/>
      <c r="E30" s="82"/>
      <c r="F30" s="83"/>
      <c r="I30" s="17" t="s">
        <v>6</v>
      </c>
      <c r="J30" s="18">
        <v>0</v>
      </c>
      <c r="K30" s="27">
        <v>1</v>
      </c>
      <c r="L30" s="18">
        <v>14</v>
      </c>
      <c r="M30" s="27">
        <v>18</v>
      </c>
      <c r="N30" s="18">
        <v>8</v>
      </c>
      <c r="O30" s="27">
        <v>6</v>
      </c>
      <c r="P30" s="18">
        <v>0</v>
      </c>
      <c r="Q30" s="27">
        <v>0</v>
      </c>
    </row>
    <row r="31" spans="3:17" ht="13.5" thickBot="1">
      <c r="C31" s="35" t="s">
        <v>13</v>
      </c>
      <c r="D31" s="35" t="s">
        <v>14</v>
      </c>
      <c r="E31" s="35" t="s">
        <v>11</v>
      </c>
      <c r="F31" s="35" t="s">
        <v>12</v>
      </c>
      <c r="I31" s="17" t="s">
        <v>8</v>
      </c>
      <c r="J31" s="24">
        <v>63</v>
      </c>
      <c r="K31" s="25">
        <v>55</v>
      </c>
      <c r="L31" s="24">
        <v>34</v>
      </c>
      <c r="M31" s="25">
        <v>35</v>
      </c>
      <c r="N31" s="24">
        <v>55</v>
      </c>
      <c r="O31" s="25">
        <v>50</v>
      </c>
      <c r="P31" s="24">
        <v>63</v>
      </c>
      <c r="Q31" s="25">
        <v>56</v>
      </c>
    </row>
    <row r="32" spans="3:17" ht="13.5" thickBot="1">
      <c r="C32" s="16">
        <v>0</v>
      </c>
      <c r="D32" s="16">
        <v>0.34782608695652173</v>
      </c>
      <c r="E32" s="16">
        <v>0.08333333333333333</v>
      </c>
      <c r="F32" s="16">
        <v>0</v>
      </c>
      <c r="I32" s="17" t="s">
        <v>9</v>
      </c>
      <c r="J32" s="54">
        <v>0.4706</v>
      </c>
      <c r="K32" s="55"/>
      <c r="L32" s="54">
        <v>0.6714</v>
      </c>
      <c r="M32" s="55"/>
      <c r="N32" s="59">
        <f>0.783</f>
        <v>0.783</v>
      </c>
      <c r="O32" s="55"/>
      <c r="P32" s="54" t="s">
        <v>5</v>
      </c>
      <c r="Q32" s="55"/>
    </row>
    <row r="33" spans="2:9" ht="13.5" thickBot="1">
      <c r="B33" s="23" t="s">
        <v>7</v>
      </c>
      <c r="C33" s="23">
        <v>24</v>
      </c>
      <c r="D33" s="23">
        <v>23</v>
      </c>
      <c r="E33" s="23">
        <v>24</v>
      </c>
      <c r="F33" s="23">
        <v>24</v>
      </c>
      <c r="I33" s="1"/>
    </row>
    <row r="34" spans="2:17" ht="13.5" thickBot="1">
      <c r="B34" s="23" t="s">
        <v>6</v>
      </c>
      <c r="C34" s="23">
        <v>0</v>
      </c>
      <c r="D34" s="23">
        <v>8</v>
      </c>
      <c r="E34" s="23">
        <v>2</v>
      </c>
      <c r="F34" s="23">
        <v>0</v>
      </c>
      <c r="I34" s="1"/>
      <c r="J34" s="58" t="s">
        <v>13</v>
      </c>
      <c r="K34" s="88"/>
      <c r="L34" s="58" t="s">
        <v>14</v>
      </c>
      <c r="M34" s="88"/>
      <c r="N34" s="58" t="s">
        <v>11</v>
      </c>
      <c r="O34" s="88"/>
      <c r="P34" s="58" t="s">
        <v>12</v>
      </c>
      <c r="Q34" s="89"/>
    </row>
    <row r="35" spans="2:17" ht="13.5" thickBot="1">
      <c r="B35" s="23" t="s">
        <v>8</v>
      </c>
      <c r="C35" s="23">
        <v>24</v>
      </c>
      <c r="D35" s="23">
        <v>15</v>
      </c>
      <c r="E35" s="23">
        <v>22</v>
      </c>
      <c r="F35" s="23">
        <v>24</v>
      </c>
      <c r="I35" s="1"/>
      <c r="J35" s="2" t="s">
        <v>0</v>
      </c>
      <c r="K35" s="50" t="s">
        <v>19</v>
      </c>
      <c r="L35" s="2" t="s">
        <v>0</v>
      </c>
      <c r="M35" s="50" t="s">
        <v>19</v>
      </c>
      <c r="N35" s="2" t="s">
        <v>0</v>
      </c>
      <c r="O35" s="50" t="s">
        <v>19</v>
      </c>
      <c r="P35" s="2" t="s">
        <v>0</v>
      </c>
      <c r="Q35" s="50" t="s">
        <v>19</v>
      </c>
    </row>
    <row r="36" spans="9:17" ht="13.5" thickBot="1">
      <c r="I36" s="17" t="s">
        <v>6</v>
      </c>
      <c r="J36" s="18">
        <v>0</v>
      </c>
      <c r="K36" s="19">
        <v>0</v>
      </c>
      <c r="L36" s="18">
        <v>14</v>
      </c>
      <c r="M36" s="19">
        <v>5</v>
      </c>
      <c r="N36" s="18">
        <v>8</v>
      </c>
      <c r="O36" s="19">
        <v>4</v>
      </c>
      <c r="P36" s="18">
        <v>0</v>
      </c>
      <c r="Q36" s="19">
        <v>0</v>
      </c>
    </row>
    <row r="37" spans="3:17" ht="13.5" thickBot="1">
      <c r="C37" s="78" t="s">
        <v>18</v>
      </c>
      <c r="D37" s="79"/>
      <c r="E37" s="79"/>
      <c r="F37" s="80"/>
      <c r="I37" s="17" t="s">
        <v>8</v>
      </c>
      <c r="J37" s="24">
        <v>63</v>
      </c>
      <c r="K37" s="25">
        <v>38</v>
      </c>
      <c r="L37" s="24">
        <v>34</v>
      </c>
      <c r="M37" s="25">
        <v>30</v>
      </c>
      <c r="N37" s="24">
        <v>55</v>
      </c>
      <c r="O37" s="25">
        <v>34</v>
      </c>
      <c r="P37" s="24">
        <v>63</v>
      </c>
      <c r="Q37" s="25">
        <v>38</v>
      </c>
    </row>
    <row r="38" spans="3:17" ht="13.5" thickBot="1">
      <c r="C38" s="35" t="s">
        <v>13</v>
      </c>
      <c r="D38" s="35" t="s">
        <v>14</v>
      </c>
      <c r="E38" s="35" t="s">
        <v>11</v>
      </c>
      <c r="F38" s="35" t="s">
        <v>12</v>
      </c>
      <c r="I38" s="17" t="s">
        <v>9</v>
      </c>
      <c r="J38" s="54" t="s">
        <v>5</v>
      </c>
      <c r="K38" s="55"/>
      <c r="L38" s="54">
        <v>0.1235</v>
      </c>
      <c r="M38" s="55"/>
      <c r="N38" s="59">
        <f>1</f>
        <v>1</v>
      </c>
      <c r="O38" s="55"/>
      <c r="P38" s="54" t="s">
        <v>5</v>
      </c>
      <c r="Q38" s="55"/>
    </row>
    <row r="39" spans="3:17" ht="13.5" thickBot="1">
      <c r="C39" s="16">
        <v>0.017857142857142856</v>
      </c>
      <c r="D39" s="16">
        <v>0.33962264150943394</v>
      </c>
      <c r="E39" s="16">
        <v>0.10714285714285714</v>
      </c>
      <c r="F39" s="16">
        <v>0</v>
      </c>
      <c r="I39" s="17"/>
      <c r="J39" s="32"/>
      <c r="K39" s="32"/>
      <c r="L39" s="32"/>
      <c r="M39" s="32"/>
      <c r="N39" s="33"/>
      <c r="O39" s="32"/>
      <c r="P39" s="32"/>
      <c r="Q39" s="32"/>
    </row>
    <row r="40" spans="2:17" ht="13.5" thickBot="1">
      <c r="B40" s="23" t="s">
        <v>7</v>
      </c>
      <c r="C40" s="23">
        <v>56</v>
      </c>
      <c r="D40" s="23">
        <v>53</v>
      </c>
      <c r="E40" s="23">
        <v>56</v>
      </c>
      <c r="F40" s="23">
        <v>56</v>
      </c>
      <c r="I40" s="1"/>
      <c r="J40" s="58" t="s">
        <v>13</v>
      </c>
      <c r="K40" s="88"/>
      <c r="L40" s="58" t="s">
        <v>14</v>
      </c>
      <c r="M40" s="88"/>
      <c r="N40" s="58" t="s">
        <v>11</v>
      </c>
      <c r="O40" s="88"/>
      <c r="P40" s="58" t="s">
        <v>12</v>
      </c>
      <c r="Q40" s="89"/>
    </row>
    <row r="41" spans="2:17" ht="13.5" thickBot="1">
      <c r="B41" s="23" t="s">
        <v>6</v>
      </c>
      <c r="C41" s="23">
        <v>1</v>
      </c>
      <c r="D41" s="23">
        <v>18</v>
      </c>
      <c r="E41" s="23">
        <v>6</v>
      </c>
      <c r="F41" s="23">
        <v>0</v>
      </c>
      <c r="I41" s="1"/>
      <c r="J41" s="9" t="s">
        <v>4</v>
      </c>
      <c r="K41" s="36" t="s">
        <v>15</v>
      </c>
      <c r="L41" s="9" t="s">
        <v>4</v>
      </c>
      <c r="M41" s="36" t="s">
        <v>15</v>
      </c>
      <c r="N41" s="9" t="s">
        <v>4</v>
      </c>
      <c r="O41" s="36" t="s">
        <v>15</v>
      </c>
      <c r="P41" s="9" t="s">
        <v>4</v>
      </c>
      <c r="Q41" s="36" t="s">
        <v>15</v>
      </c>
    </row>
    <row r="42" spans="2:17" ht="12.75">
      <c r="B42" s="23" t="s">
        <v>8</v>
      </c>
      <c r="C42" s="23">
        <v>55</v>
      </c>
      <c r="D42" s="23">
        <v>35</v>
      </c>
      <c r="E42" s="23">
        <v>50</v>
      </c>
      <c r="F42" s="23">
        <v>56</v>
      </c>
      <c r="I42" s="17" t="s">
        <v>6</v>
      </c>
      <c r="J42" s="19">
        <v>0</v>
      </c>
      <c r="K42" s="27">
        <v>0</v>
      </c>
      <c r="L42" s="19">
        <v>1</v>
      </c>
      <c r="M42" s="27">
        <v>4</v>
      </c>
      <c r="N42" s="19">
        <v>0</v>
      </c>
      <c r="O42" s="27">
        <v>4</v>
      </c>
      <c r="P42" s="17">
        <v>0</v>
      </c>
      <c r="Q42" s="19">
        <v>0</v>
      </c>
    </row>
    <row r="43" spans="9:17" ht="13.5" thickBot="1">
      <c r="I43" s="17" t="s">
        <v>8</v>
      </c>
      <c r="J43" s="25">
        <v>10</v>
      </c>
      <c r="K43" s="25">
        <v>27</v>
      </c>
      <c r="L43" s="25">
        <v>8</v>
      </c>
      <c r="M43" s="25">
        <v>21</v>
      </c>
      <c r="N43" s="25">
        <v>10</v>
      </c>
      <c r="O43" s="25">
        <v>23</v>
      </c>
      <c r="P43" s="17">
        <v>10</v>
      </c>
      <c r="Q43" s="25">
        <v>27</v>
      </c>
    </row>
    <row r="44" spans="3:17" ht="13.5" thickBot="1">
      <c r="C44" s="84" t="s">
        <v>19</v>
      </c>
      <c r="D44" s="85"/>
      <c r="E44" s="85"/>
      <c r="F44" s="86"/>
      <c r="I44" s="17" t="s">
        <v>9</v>
      </c>
      <c r="J44" s="54" t="s">
        <v>5</v>
      </c>
      <c r="K44" s="55"/>
      <c r="L44" s="54">
        <f>1</f>
        <v>1</v>
      </c>
      <c r="M44" s="55"/>
      <c r="N44" s="59">
        <f>0.5571</f>
        <v>0.5571</v>
      </c>
      <c r="O44" s="55"/>
      <c r="P44" s="54" t="s">
        <v>5</v>
      </c>
      <c r="Q44" s="55"/>
    </row>
    <row r="45" spans="3:9" ht="12.75">
      <c r="C45" s="35" t="s">
        <v>13</v>
      </c>
      <c r="D45" s="35" t="s">
        <v>14</v>
      </c>
      <c r="E45" s="35" t="s">
        <v>11</v>
      </c>
      <c r="F45" s="35" t="s">
        <v>12</v>
      </c>
      <c r="I45" s="1"/>
    </row>
    <row r="46" spans="3:9" ht="13.5" thickBot="1">
      <c r="C46" s="16">
        <v>0</v>
      </c>
      <c r="D46" s="16">
        <v>0.14285714285714285</v>
      </c>
      <c r="E46" s="16">
        <v>0.10526315789473684</v>
      </c>
      <c r="F46" s="16">
        <v>0</v>
      </c>
      <c r="I46" s="1"/>
    </row>
    <row r="47" spans="2:17" ht="13.5" thickBot="1">
      <c r="B47" s="23" t="s">
        <v>7</v>
      </c>
      <c r="C47" s="23">
        <v>38</v>
      </c>
      <c r="D47" s="23">
        <v>35</v>
      </c>
      <c r="E47" s="23">
        <v>38</v>
      </c>
      <c r="F47" s="23">
        <v>38</v>
      </c>
      <c r="I47" s="1"/>
      <c r="J47" s="58" t="s">
        <v>13</v>
      </c>
      <c r="K47" s="88"/>
      <c r="L47" s="58" t="s">
        <v>14</v>
      </c>
      <c r="M47" s="88"/>
      <c r="N47" s="58" t="s">
        <v>11</v>
      </c>
      <c r="O47" s="88"/>
      <c r="P47" s="58" t="s">
        <v>12</v>
      </c>
      <c r="Q47" s="89"/>
    </row>
    <row r="48" spans="2:17" ht="13.5" thickBot="1">
      <c r="B48" s="23" t="s">
        <v>6</v>
      </c>
      <c r="C48" s="23">
        <v>0</v>
      </c>
      <c r="D48" s="23">
        <v>5</v>
      </c>
      <c r="E48" s="23">
        <v>4</v>
      </c>
      <c r="F48" s="23">
        <v>0</v>
      </c>
      <c r="I48" s="1"/>
      <c r="J48" s="9" t="s">
        <v>4</v>
      </c>
      <c r="K48" s="37" t="s">
        <v>16</v>
      </c>
      <c r="L48" s="9" t="s">
        <v>4</v>
      </c>
      <c r="M48" s="37" t="s">
        <v>16</v>
      </c>
      <c r="N48" s="9" t="s">
        <v>4</v>
      </c>
      <c r="O48" s="37" t="s">
        <v>16</v>
      </c>
      <c r="P48" s="9" t="s">
        <v>4</v>
      </c>
      <c r="Q48" s="37" t="s">
        <v>16</v>
      </c>
    </row>
    <row r="49" spans="2:17" ht="12.75">
      <c r="B49" s="23" t="s">
        <v>8</v>
      </c>
      <c r="C49" s="23">
        <v>38</v>
      </c>
      <c r="D49" s="23">
        <v>30</v>
      </c>
      <c r="E49" s="23">
        <v>34</v>
      </c>
      <c r="F49" s="23">
        <v>38</v>
      </c>
      <c r="I49" s="17" t="s">
        <v>6</v>
      </c>
      <c r="J49" s="19">
        <v>0</v>
      </c>
      <c r="K49" s="27">
        <v>0</v>
      </c>
      <c r="L49" s="19">
        <v>1</v>
      </c>
      <c r="M49" s="18">
        <v>13</v>
      </c>
      <c r="N49" s="19">
        <v>0</v>
      </c>
      <c r="O49" s="27">
        <v>4</v>
      </c>
      <c r="P49" s="17">
        <v>0</v>
      </c>
      <c r="Q49" s="19">
        <v>0</v>
      </c>
    </row>
    <row r="50" spans="9:17" ht="13.5" thickBot="1">
      <c r="I50" s="17" t="s">
        <v>8</v>
      </c>
      <c r="J50" s="25">
        <v>10</v>
      </c>
      <c r="K50" s="25">
        <v>59</v>
      </c>
      <c r="L50" s="25">
        <v>8</v>
      </c>
      <c r="M50" s="24">
        <v>42</v>
      </c>
      <c r="N50" s="25">
        <v>10</v>
      </c>
      <c r="O50" s="25">
        <v>55</v>
      </c>
      <c r="P50" s="17">
        <v>10</v>
      </c>
      <c r="Q50" s="25">
        <v>59</v>
      </c>
    </row>
    <row r="51" spans="9:17" ht="13.5" thickBot="1">
      <c r="I51" s="17" t="s">
        <v>9</v>
      </c>
      <c r="J51" s="54" t="s">
        <v>5</v>
      </c>
      <c r="K51" s="55"/>
      <c r="L51" s="54">
        <v>0.67</v>
      </c>
      <c r="M51" s="55"/>
      <c r="N51" s="59">
        <v>1</v>
      </c>
      <c r="O51" s="55"/>
      <c r="P51" s="54" t="s">
        <v>5</v>
      </c>
      <c r="Q51" s="55"/>
    </row>
    <row r="52" ht="13.5" thickBot="1">
      <c r="I52" s="1"/>
    </row>
    <row r="53" spans="9:17" ht="13.5" thickBot="1">
      <c r="I53" s="1"/>
      <c r="J53" s="58" t="s">
        <v>13</v>
      </c>
      <c r="K53" s="88"/>
      <c r="L53" s="58" t="s">
        <v>14</v>
      </c>
      <c r="M53" s="88"/>
      <c r="N53" s="58" t="s">
        <v>11</v>
      </c>
      <c r="O53" s="88"/>
      <c r="P53" s="58" t="s">
        <v>12</v>
      </c>
      <c r="Q53" s="89"/>
    </row>
    <row r="54" spans="9:17" ht="13.5" thickBot="1">
      <c r="I54" s="1"/>
      <c r="J54" s="9" t="s">
        <v>4</v>
      </c>
      <c r="K54" s="42" t="s">
        <v>17</v>
      </c>
      <c r="L54" s="9" t="s">
        <v>4</v>
      </c>
      <c r="M54" s="42" t="s">
        <v>17</v>
      </c>
      <c r="N54" s="9" t="s">
        <v>4</v>
      </c>
      <c r="O54" s="42" t="s">
        <v>17</v>
      </c>
      <c r="P54" s="9" t="s">
        <v>4</v>
      </c>
      <c r="Q54" s="42" t="s">
        <v>17</v>
      </c>
    </row>
    <row r="55" spans="9:17" ht="13.5" thickBot="1">
      <c r="I55" s="17" t="s">
        <v>6</v>
      </c>
      <c r="J55" s="19">
        <v>0</v>
      </c>
      <c r="K55" s="18">
        <v>0</v>
      </c>
      <c r="L55" s="19">
        <v>1</v>
      </c>
      <c r="M55" s="27">
        <v>8</v>
      </c>
      <c r="N55" s="19">
        <v>0</v>
      </c>
      <c r="O55" s="27">
        <v>2</v>
      </c>
      <c r="P55" s="17">
        <v>0</v>
      </c>
      <c r="Q55" s="27">
        <v>0</v>
      </c>
    </row>
    <row r="56" spans="3:17" ht="13.5" thickBot="1">
      <c r="C56" s="63" t="s">
        <v>10</v>
      </c>
      <c r="D56" s="64"/>
      <c r="E56" s="64"/>
      <c r="F56" s="65"/>
      <c r="I56" s="17" t="s">
        <v>8</v>
      </c>
      <c r="J56" s="25">
        <v>10</v>
      </c>
      <c r="K56" s="24">
        <v>24</v>
      </c>
      <c r="L56" s="25">
        <v>8</v>
      </c>
      <c r="M56" s="25">
        <v>15</v>
      </c>
      <c r="N56" s="25">
        <v>10</v>
      </c>
      <c r="O56" s="25">
        <v>22</v>
      </c>
      <c r="P56" s="17">
        <v>10</v>
      </c>
      <c r="Q56" s="25">
        <v>24</v>
      </c>
    </row>
    <row r="57" spans="3:17" ht="13.5" thickBot="1">
      <c r="C57" s="35" t="s">
        <v>13</v>
      </c>
      <c r="D57" s="35" t="s">
        <v>14</v>
      </c>
      <c r="E57" s="35" t="s">
        <v>11</v>
      </c>
      <c r="F57" s="35" t="s">
        <v>12</v>
      </c>
      <c r="I57" s="17" t="s">
        <v>9</v>
      </c>
      <c r="J57" s="54" t="s">
        <v>5</v>
      </c>
      <c r="K57" s="55"/>
      <c r="L57" s="54">
        <v>0.383</v>
      </c>
      <c r="M57" s="55"/>
      <c r="N57" s="59">
        <v>1</v>
      </c>
      <c r="O57" s="55"/>
      <c r="P57" s="54" t="s">
        <v>5</v>
      </c>
      <c r="Q57" s="55"/>
    </row>
    <row r="58" spans="3:9" ht="12.75">
      <c r="C58" s="16" t="e">
        <f>C60/C59</f>
        <v>#NAME?</v>
      </c>
      <c r="D58" s="16" t="e">
        <f>D60/D59</f>
        <v>#NAME?</v>
      </c>
      <c r="E58" s="16" t="e">
        <f>E60/E59</f>
        <v>#NAME?</v>
      </c>
      <c r="F58" s="16" t="e">
        <f>F60/F59</f>
        <v>#NAME?</v>
      </c>
      <c r="I58" s="1"/>
    </row>
    <row r="59" spans="2:17" ht="13.5" thickBot="1">
      <c r="B59" s="23" t="s">
        <v>7</v>
      </c>
      <c r="C59" s="45" t="e">
        <f aca="true" t="shared" si="2" ref="C59:F61">SstME(C47,C40,C33,C26,C19,C12,C5)</f>
        <v>#NAME?</v>
      </c>
      <c r="D59" s="45" t="e">
        <f t="shared" si="2"/>
        <v>#NAME?</v>
      </c>
      <c r="E59" s="45" t="e">
        <f t="shared" si="2"/>
        <v>#NAME?</v>
      </c>
      <c r="F59" s="45" t="e">
        <f t="shared" si="2"/>
        <v>#NAME?</v>
      </c>
      <c r="I59" s="1"/>
      <c r="J59" s="90"/>
      <c r="K59" s="90"/>
      <c r="L59" s="90"/>
      <c r="M59" s="90"/>
      <c r="N59" s="90"/>
      <c r="O59" s="90"/>
      <c r="P59" s="90"/>
      <c r="Q59" s="90"/>
    </row>
    <row r="60" spans="2:17" ht="13.5" thickBot="1">
      <c r="B60" s="23" t="s">
        <v>6</v>
      </c>
      <c r="C60" s="45" t="e">
        <f t="shared" si="2"/>
        <v>#NAME?</v>
      </c>
      <c r="D60" s="45" t="e">
        <f t="shared" si="2"/>
        <v>#NAME?</v>
      </c>
      <c r="E60" s="45" t="e">
        <f t="shared" si="2"/>
        <v>#NAME?</v>
      </c>
      <c r="F60" s="45" t="e">
        <f t="shared" si="2"/>
        <v>#NAME?</v>
      </c>
      <c r="I60" s="1"/>
      <c r="J60" s="58" t="s">
        <v>13</v>
      </c>
      <c r="K60" s="88"/>
      <c r="L60" s="58" t="s">
        <v>14</v>
      </c>
      <c r="M60" s="88"/>
      <c r="N60" s="58" t="s">
        <v>11</v>
      </c>
      <c r="O60" s="88"/>
      <c r="P60" s="58" t="s">
        <v>12</v>
      </c>
      <c r="Q60" s="89"/>
    </row>
    <row r="61" spans="2:17" ht="13.5" thickBot="1">
      <c r="B61" s="23" t="s">
        <v>8</v>
      </c>
      <c r="C61" s="45" t="e">
        <f t="shared" si="2"/>
        <v>#NAME?</v>
      </c>
      <c r="D61" s="45" t="e">
        <f t="shared" si="2"/>
        <v>#NAME?</v>
      </c>
      <c r="E61" s="45" t="e">
        <f t="shared" si="2"/>
        <v>#NAME?</v>
      </c>
      <c r="F61" s="45" t="e">
        <f t="shared" si="2"/>
        <v>#NAME?</v>
      </c>
      <c r="I61" s="1"/>
      <c r="J61" s="9" t="s">
        <v>4</v>
      </c>
      <c r="K61" s="46" t="s">
        <v>18</v>
      </c>
      <c r="L61" s="9" t="s">
        <v>4</v>
      </c>
      <c r="M61" s="46" t="s">
        <v>18</v>
      </c>
      <c r="N61" s="9" t="s">
        <v>4</v>
      </c>
      <c r="O61" s="46" t="s">
        <v>18</v>
      </c>
      <c r="P61" s="9" t="s">
        <v>4</v>
      </c>
      <c r="Q61" s="46" t="s">
        <v>18</v>
      </c>
    </row>
    <row r="62" spans="9:17" ht="13.5" thickBot="1">
      <c r="I62" s="17" t="s">
        <v>6</v>
      </c>
      <c r="J62" s="19">
        <v>0</v>
      </c>
      <c r="K62" s="27">
        <v>1</v>
      </c>
      <c r="L62" s="19">
        <v>1</v>
      </c>
      <c r="M62" s="27">
        <v>18</v>
      </c>
      <c r="N62" s="19">
        <v>0</v>
      </c>
      <c r="O62" s="27">
        <v>6</v>
      </c>
      <c r="P62" s="17">
        <v>0</v>
      </c>
      <c r="Q62" s="27">
        <v>0</v>
      </c>
    </row>
    <row r="63" spans="3:17" ht="13.5" thickBot="1">
      <c r="C63" s="60"/>
      <c r="D63" s="61"/>
      <c r="E63" s="61"/>
      <c r="F63" s="62"/>
      <c r="I63" s="17" t="s">
        <v>8</v>
      </c>
      <c r="J63" s="25">
        <v>10</v>
      </c>
      <c r="K63" s="25">
        <v>55</v>
      </c>
      <c r="L63" s="25">
        <v>8</v>
      </c>
      <c r="M63" s="25">
        <v>35</v>
      </c>
      <c r="N63" s="25">
        <v>10</v>
      </c>
      <c r="O63" s="25">
        <v>50</v>
      </c>
      <c r="P63" s="17">
        <v>10</v>
      </c>
      <c r="Q63" s="25">
        <v>56</v>
      </c>
    </row>
    <row r="64" spans="3:17" ht="13.5" thickBot="1">
      <c r="C64" s="8"/>
      <c r="D64" s="8"/>
      <c r="E64" s="8"/>
      <c r="F64" s="8"/>
      <c r="I64" s="17" t="s">
        <v>9</v>
      </c>
      <c r="J64" s="54">
        <v>1</v>
      </c>
      <c r="K64" s="55"/>
      <c r="L64" s="54">
        <v>0.2533</v>
      </c>
      <c r="M64" s="55"/>
      <c r="N64" s="59">
        <v>0.5796</v>
      </c>
      <c r="O64" s="55"/>
      <c r="P64" s="54" t="s">
        <v>5</v>
      </c>
      <c r="Q64" s="55"/>
    </row>
    <row r="65" spans="3:9" ht="13.5" thickBot="1">
      <c r="C65" s="16"/>
      <c r="D65" s="16"/>
      <c r="E65" s="16"/>
      <c r="F65" s="16"/>
      <c r="I65" s="1"/>
    </row>
    <row r="66" spans="2:17" ht="13.5" thickBot="1">
      <c r="B66" s="23"/>
      <c r="C66" s="23"/>
      <c r="D66" s="23"/>
      <c r="E66" s="23"/>
      <c r="F66" s="23"/>
      <c r="I66" s="1"/>
      <c r="J66" s="58" t="s">
        <v>13</v>
      </c>
      <c r="K66" s="88"/>
      <c r="L66" s="58" t="s">
        <v>14</v>
      </c>
      <c r="M66" s="88"/>
      <c r="N66" s="58" t="s">
        <v>11</v>
      </c>
      <c r="O66" s="88"/>
      <c r="P66" s="58" t="s">
        <v>12</v>
      </c>
      <c r="Q66" s="89"/>
    </row>
    <row r="67" spans="2:17" ht="13.5" thickBot="1">
      <c r="B67" s="23"/>
      <c r="C67" s="23"/>
      <c r="D67" s="23"/>
      <c r="E67" s="23"/>
      <c r="F67" s="23"/>
      <c r="I67" s="1"/>
      <c r="J67" s="9" t="s">
        <v>4</v>
      </c>
      <c r="K67" s="50" t="s">
        <v>19</v>
      </c>
      <c r="L67" s="9" t="s">
        <v>4</v>
      </c>
      <c r="M67" s="50" t="s">
        <v>19</v>
      </c>
      <c r="N67" s="9" t="s">
        <v>4</v>
      </c>
      <c r="O67" s="50" t="s">
        <v>19</v>
      </c>
      <c r="P67" s="9" t="s">
        <v>4</v>
      </c>
      <c r="Q67" s="50" t="s">
        <v>19</v>
      </c>
    </row>
    <row r="68" spans="2:17" ht="12.75">
      <c r="B68" s="23"/>
      <c r="C68" s="23"/>
      <c r="D68" s="23"/>
      <c r="E68" s="23"/>
      <c r="F68" s="23"/>
      <c r="I68" s="17" t="s">
        <v>6</v>
      </c>
      <c r="J68" s="19">
        <v>0</v>
      </c>
      <c r="K68" s="19">
        <v>0</v>
      </c>
      <c r="L68" s="19">
        <v>1</v>
      </c>
      <c r="M68" s="19">
        <v>5</v>
      </c>
      <c r="N68" s="19">
        <v>0</v>
      </c>
      <c r="O68" s="19">
        <v>4</v>
      </c>
      <c r="P68" s="17">
        <v>0</v>
      </c>
      <c r="Q68" s="19">
        <v>0</v>
      </c>
    </row>
    <row r="69" spans="9:17" ht="13.5" thickBot="1">
      <c r="I69" s="17" t="s">
        <v>8</v>
      </c>
      <c r="J69" s="25">
        <v>10</v>
      </c>
      <c r="K69" s="25">
        <v>38</v>
      </c>
      <c r="L69" s="25">
        <v>8</v>
      </c>
      <c r="M69" s="25">
        <v>30</v>
      </c>
      <c r="N69" s="25">
        <v>10</v>
      </c>
      <c r="O69" s="25">
        <v>34</v>
      </c>
      <c r="P69" s="17">
        <v>10</v>
      </c>
      <c r="Q69" s="25">
        <v>38</v>
      </c>
    </row>
    <row r="70" spans="9:17" ht="13.5" thickBot="1">
      <c r="I70" s="17" t="s">
        <v>9</v>
      </c>
      <c r="J70" s="54" t="s">
        <v>5</v>
      </c>
      <c r="K70" s="55"/>
      <c r="L70" s="54">
        <v>1</v>
      </c>
      <c r="M70" s="55"/>
      <c r="N70" s="59">
        <v>0.5665</v>
      </c>
      <c r="O70" s="55"/>
      <c r="P70" s="54" t="s">
        <v>5</v>
      </c>
      <c r="Q70" s="55"/>
    </row>
    <row r="71" ht="13.5" thickBot="1">
      <c r="I71" s="1"/>
    </row>
    <row r="72" spans="9:17" ht="13.5" thickBot="1">
      <c r="I72" s="1"/>
      <c r="J72" s="58" t="s">
        <v>13</v>
      </c>
      <c r="K72" s="88"/>
      <c r="L72" s="58" t="s">
        <v>14</v>
      </c>
      <c r="M72" s="88"/>
      <c r="N72" s="58" t="s">
        <v>11</v>
      </c>
      <c r="O72" s="88"/>
      <c r="P72" s="58" t="s">
        <v>12</v>
      </c>
      <c r="Q72" s="89"/>
    </row>
    <row r="73" spans="9:17" ht="13.5" thickBot="1">
      <c r="I73" s="1"/>
      <c r="J73" s="36" t="s">
        <v>15</v>
      </c>
      <c r="K73" s="37" t="s">
        <v>16</v>
      </c>
      <c r="L73" s="36" t="s">
        <v>15</v>
      </c>
      <c r="M73" s="37" t="s">
        <v>16</v>
      </c>
      <c r="N73" s="36" t="s">
        <v>15</v>
      </c>
      <c r="O73" s="37" t="s">
        <v>16</v>
      </c>
      <c r="P73" s="36" t="s">
        <v>15</v>
      </c>
      <c r="Q73" s="37" t="s">
        <v>16</v>
      </c>
    </row>
    <row r="74" spans="9:17" ht="12.75">
      <c r="I74" s="17" t="s">
        <v>6</v>
      </c>
      <c r="J74" s="27">
        <v>0</v>
      </c>
      <c r="K74" s="27">
        <v>0</v>
      </c>
      <c r="L74" s="27">
        <v>4</v>
      </c>
      <c r="M74" s="18">
        <v>13</v>
      </c>
      <c r="N74" s="27">
        <v>4</v>
      </c>
      <c r="O74" s="27">
        <v>4</v>
      </c>
      <c r="P74" s="19">
        <v>0</v>
      </c>
      <c r="Q74" s="19">
        <v>0</v>
      </c>
    </row>
    <row r="75" spans="9:17" ht="13.5" thickBot="1">
      <c r="I75" s="17" t="s">
        <v>8</v>
      </c>
      <c r="J75" s="25">
        <v>27</v>
      </c>
      <c r="K75" s="25">
        <v>59</v>
      </c>
      <c r="L75" s="25">
        <v>21</v>
      </c>
      <c r="M75" s="24">
        <v>42</v>
      </c>
      <c r="N75" s="25">
        <v>23</v>
      </c>
      <c r="O75" s="25">
        <v>55</v>
      </c>
      <c r="P75" s="25">
        <v>27</v>
      </c>
      <c r="Q75" s="25">
        <v>59</v>
      </c>
    </row>
    <row r="76" spans="9:17" ht="13.5" thickBot="1">
      <c r="I76" s="17" t="s">
        <v>9</v>
      </c>
      <c r="J76" s="54" t="s">
        <v>5</v>
      </c>
      <c r="K76" s="55"/>
      <c r="L76" s="54">
        <v>0.5615</v>
      </c>
      <c r="M76" s="55"/>
      <c r="N76" s="59">
        <v>0.2524</v>
      </c>
      <c r="O76" s="55"/>
      <c r="P76" s="54" t="s">
        <v>5</v>
      </c>
      <c r="Q76" s="55"/>
    </row>
    <row r="77" ht="13.5" thickBot="1">
      <c r="I77" s="1"/>
    </row>
    <row r="78" spans="9:17" ht="13.5" thickBot="1">
      <c r="I78" s="1"/>
      <c r="J78" s="58" t="s">
        <v>13</v>
      </c>
      <c r="K78" s="88"/>
      <c r="L78" s="58" t="s">
        <v>14</v>
      </c>
      <c r="M78" s="88"/>
      <c r="N78" s="58" t="s">
        <v>11</v>
      </c>
      <c r="O78" s="88"/>
      <c r="P78" s="58" t="s">
        <v>12</v>
      </c>
      <c r="Q78" s="89"/>
    </row>
    <row r="79" spans="9:17" ht="13.5" thickBot="1">
      <c r="I79" s="1"/>
      <c r="J79" s="36" t="s">
        <v>15</v>
      </c>
      <c r="K79" s="42" t="s">
        <v>17</v>
      </c>
      <c r="L79" s="36" t="s">
        <v>15</v>
      </c>
      <c r="M79" s="42" t="s">
        <v>17</v>
      </c>
      <c r="N79" s="36" t="s">
        <v>15</v>
      </c>
      <c r="O79" s="42" t="s">
        <v>17</v>
      </c>
      <c r="P79" s="36" t="s">
        <v>15</v>
      </c>
      <c r="Q79" s="42" t="s">
        <v>17</v>
      </c>
    </row>
    <row r="80" spans="9:17" ht="12.75">
      <c r="I80" s="17" t="s">
        <v>6</v>
      </c>
      <c r="J80" s="27">
        <v>0</v>
      </c>
      <c r="K80" s="18">
        <v>0</v>
      </c>
      <c r="L80" s="27">
        <v>4</v>
      </c>
      <c r="M80" s="27">
        <v>8</v>
      </c>
      <c r="N80" s="27">
        <v>4</v>
      </c>
      <c r="O80" s="27">
        <v>2</v>
      </c>
      <c r="P80" s="19">
        <v>0</v>
      </c>
      <c r="Q80" s="27">
        <v>0</v>
      </c>
    </row>
    <row r="81" spans="9:17" ht="13.5" thickBot="1">
      <c r="I81" s="17" t="s">
        <v>8</v>
      </c>
      <c r="J81" s="25">
        <v>27</v>
      </c>
      <c r="K81" s="24">
        <v>24</v>
      </c>
      <c r="L81" s="25">
        <v>21</v>
      </c>
      <c r="M81" s="25">
        <v>15</v>
      </c>
      <c r="N81" s="25">
        <v>23</v>
      </c>
      <c r="O81" s="25">
        <v>22</v>
      </c>
      <c r="P81" s="25">
        <v>27</v>
      </c>
      <c r="Q81" s="25">
        <v>24</v>
      </c>
    </row>
    <row r="82" spans="9:17" ht="13.5" thickBot="1">
      <c r="I82" s="17" t="s">
        <v>9</v>
      </c>
      <c r="J82" s="54" t="s">
        <v>5</v>
      </c>
      <c r="K82" s="55"/>
      <c r="L82" s="54">
        <v>0.1868</v>
      </c>
      <c r="M82" s="55"/>
      <c r="N82" s="59">
        <v>0.6713</v>
      </c>
      <c r="O82" s="55"/>
      <c r="P82" s="54" t="s">
        <v>5</v>
      </c>
      <c r="Q82" s="55"/>
    </row>
    <row r="83" ht="13.5" thickBot="1">
      <c r="I83" s="1"/>
    </row>
    <row r="84" spans="9:17" ht="13.5" thickBot="1">
      <c r="I84" s="1"/>
      <c r="J84" s="58" t="s">
        <v>13</v>
      </c>
      <c r="K84" s="88"/>
      <c r="L84" s="58" t="s">
        <v>14</v>
      </c>
      <c r="M84" s="88"/>
      <c r="N84" s="58" t="s">
        <v>11</v>
      </c>
      <c r="O84" s="88"/>
      <c r="P84" s="58" t="s">
        <v>12</v>
      </c>
      <c r="Q84" s="89"/>
    </row>
    <row r="85" spans="9:17" ht="13.5" thickBot="1">
      <c r="I85" s="1"/>
      <c r="J85" s="36" t="s">
        <v>15</v>
      </c>
      <c r="K85" s="46" t="s">
        <v>18</v>
      </c>
      <c r="L85" s="36" t="s">
        <v>15</v>
      </c>
      <c r="M85" s="46" t="s">
        <v>18</v>
      </c>
      <c r="N85" s="36" t="s">
        <v>15</v>
      </c>
      <c r="O85" s="46" t="s">
        <v>18</v>
      </c>
      <c r="P85" s="36" t="s">
        <v>15</v>
      </c>
      <c r="Q85" s="46" t="s">
        <v>18</v>
      </c>
    </row>
    <row r="86" spans="9:17" ht="12.75">
      <c r="I86" s="17" t="s">
        <v>6</v>
      </c>
      <c r="J86" s="27">
        <v>0</v>
      </c>
      <c r="K86" s="27">
        <v>1</v>
      </c>
      <c r="L86" s="27">
        <v>4</v>
      </c>
      <c r="M86" s="27">
        <v>18</v>
      </c>
      <c r="N86" s="27">
        <v>4</v>
      </c>
      <c r="O86" s="27">
        <v>6</v>
      </c>
      <c r="P86" s="19">
        <v>0</v>
      </c>
      <c r="Q86" s="27">
        <v>0</v>
      </c>
    </row>
    <row r="87" spans="9:17" ht="13.5" thickBot="1">
      <c r="I87" s="17" t="s">
        <v>8</v>
      </c>
      <c r="J87" s="25">
        <v>27</v>
      </c>
      <c r="K87" s="25">
        <v>55</v>
      </c>
      <c r="L87" s="25">
        <v>21</v>
      </c>
      <c r="M87" s="25">
        <v>35</v>
      </c>
      <c r="N87" s="25">
        <v>23</v>
      </c>
      <c r="O87" s="25">
        <v>50</v>
      </c>
      <c r="P87" s="25">
        <v>27</v>
      </c>
      <c r="Q87" s="25">
        <v>56</v>
      </c>
    </row>
    <row r="88" spans="9:17" ht="13.5" thickBot="1">
      <c r="I88" s="17" t="s">
        <v>9</v>
      </c>
      <c r="J88" s="54">
        <v>1</v>
      </c>
      <c r="K88" s="55"/>
      <c r="L88" s="54">
        <v>0.115</v>
      </c>
      <c r="M88" s="55"/>
      <c r="N88" s="59">
        <v>0.7211</v>
      </c>
      <c r="O88" s="55"/>
      <c r="P88" s="54" t="s">
        <v>5</v>
      </c>
      <c r="Q88" s="55"/>
    </row>
    <row r="89" spans="10:17" ht="13.5" thickBot="1">
      <c r="J89" s="34"/>
      <c r="K89" s="34"/>
      <c r="L89" s="34"/>
      <c r="M89" s="34"/>
      <c r="N89" s="34"/>
      <c r="O89" s="34"/>
      <c r="P89" s="34"/>
      <c r="Q89" s="34"/>
    </row>
    <row r="90" spans="9:17" ht="13.5" thickBot="1">
      <c r="I90" s="1"/>
      <c r="J90" s="58" t="s">
        <v>13</v>
      </c>
      <c r="K90" s="88"/>
      <c r="L90" s="58" t="s">
        <v>14</v>
      </c>
      <c r="M90" s="88"/>
      <c r="N90" s="58" t="s">
        <v>11</v>
      </c>
      <c r="O90" s="88"/>
      <c r="P90" s="58" t="s">
        <v>12</v>
      </c>
      <c r="Q90" s="89"/>
    </row>
    <row r="91" spans="9:17" ht="13.5" thickBot="1">
      <c r="I91" s="1"/>
      <c r="J91" s="36" t="s">
        <v>15</v>
      </c>
      <c r="K91" s="50" t="s">
        <v>19</v>
      </c>
      <c r="L91" s="36" t="s">
        <v>15</v>
      </c>
      <c r="M91" s="50" t="s">
        <v>19</v>
      </c>
      <c r="N91" s="36" t="s">
        <v>15</v>
      </c>
      <c r="O91" s="50" t="s">
        <v>19</v>
      </c>
      <c r="P91" s="36" t="s">
        <v>15</v>
      </c>
      <c r="Q91" s="50" t="s">
        <v>19</v>
      </c>
    </row>
    <row r="92" spans="9:17" ht="12.75">
      <c r="I92" s="17" t="s">
        <v>6</v>
      </c>
      <c r="J92" s="27">
        <v>0</v>
      </c>
      <c r="K92" s="19">
        <v>0</v>
      </c>
      <c r="L92" s="27">
        <v>4</v>
      </c>
      <c r="M92" s="19">
        <v>5</v>
      </c>
      <c r="N92" s="27">
        <v>4</v>
      </c>
      <c r="O92" s="19">
        <v>4</v>
      </c>
      <c r="P92" s="19">
        <v>0</v>
      </c>
      <c r="Q92" s="19">
        <v>0</v>
      </c>
    </row>
    <row r="93" spans="9:17" ht="13.5" thickBot="1">
      <c r="I93" s="17" t="s">
        <v>8</v>
      </c>
      <c r="J93" s="25">
        <v>27</v>
      </c>
      <c r="K93" s="25">
        <v>38</v>
      </c>
      <c r="L93" s="25">
        <v>21</v>
      </c>
      <c r="M93" s="25">
        <v>30</v>
      </c>
      <c r="N93" s="25">
        <v>23</v>
      </c>
      <c r="O93" s="25">
        <v>34</v>
      </c>
      <c r="P93" s="25">
        <v>27</v>
      </c>
      <c r="Q93" s="25">
        <v>38</v>
      </c>
    </row>
    <row r="94" spans="9:17" ht="13.5" thickBot="1">
      <c r="I94" s="17" t="s">
        <v>9</v>
      </c>
      <c r="J94" s="54" t="s">
        <v>5</v>
      </c>
      <c r="K94" s="55"/>
      <c r="L94" s="54">
        <f>1</f>
        <v>1</v>
      </c>
      <c r="M94" s="55"/>
      <c r="N94" s="59">
        <v>0.7091</v>
      </c>
      <c r="O94" s="55"/>
      <c r="P94" s="54" t="s">
        <v>5</v>
      </c>
      <c r="Q94" s="55"/>
    </row>
    <row r="95" spans="10:17" ht="13.5" thickBot="1">
      <c r="J95" s="34"/>
      <c r="K95" s="34"/>
      <c r="L95" s="34"/>
      <c r="M95" s="34"/>
      <c r="N95" s="34"/>
      <c r="O95" s="34"/>
      <c r="P95" s="34"/>
      <c r="Q95" s="34"/>
    </row>
    <row r="96" spans="9:17" ht="13.5" thickBot="1">
      <c r="I96" s="1"/>
      <c r="J96" s="58" t="s">
        <v>13</v>
      </c>
      <c r="K96" s="88"/>
      <c r="L96" s="58" t="s">
        <v>14</v>
      </c>
      <c r="M96" s="88"/>
      <c r="N96" s="58" t="s">
        <v>11</v>
      </c>
      <c r="O96" s="88"/>
      <c r="P96" s="58" t="s">
        <v>12</v>
      </c>
      <c r="Q96" s="89"/>
    </row>
    <row r="97" spans="9:17" ht="13.5" thickBot="1">
      <c r="I97" s="1"/>
      <c r="J97" s="37" t="s">
        <v>16</v>
      </c>
      <c r="K97" s="42" t="s">
        <v>17</v>
      </c>
      <c r="L97" s="37" t="s">
        <v>16</v>
      </c>
      <c r="M97" s="42" t="s">
        <v>17</v>
      </c>
      <c r="N97" s="37" t="s">
        <v>16</v>
      </c>
      <c r="O97" s="42" t="s">
        <v>17</v>
      </c>
      <c r="P97" s="37" t="s">
        <v>16</v>
      </c>
      <c r="Q97" s="42" t="s">
        <v>17</v>
      </c>
    </row>
    <row r="98" spans="9:17" ht="12.75">
      <c r="I98" s="17" t="s">
        <v>6</v>
      </c>
      <c r="J98" s="27">
        <v>0</v>
      </c>
      <c r="K98" s="18">
        <v>0</v>
      </c>
      <c r="L98" s="18">
        <v>13</v>
      </c>
      <c r="M98" s="27">
        <v>8</v>
      </c>
      <c r="N98" s="27">
        <v>4</v>
      </c>
      <c r="O98" s="27">
        <v>2</v>
      </c>
      <c r="P98" s="19">
        <v>0</v>
      </c>
      <c r="Q98" s="27">
        <v>0</v>
      </c>
    </row>
    <row r="99" spans="9:17" ht="13.5" thickBot="1">
      <c r="I99" s="17" t="s">
        <v>8</v>
      </c>
      <c r="J99" s="25">
        <v>59</v>
      </c>
      <c r="K99" s="24">
        <v>24</v>
      </c>
      <c r="L99" s="24">
        <v>42</v>
      </c>
      <c r="M99" s="25">
        <v>15</v>
      </c>
      <c r="N99" s="25">
        <v>55</v>
      </c>
      <c r="O99" s="25">
        <v>22</v>
      </c>
      <c r="P99" s="25">
        <v>59</v>
      </c>
      <c r="Q99" s="25">
        <v>24</v>
      </c>
    </row>
    <row r="100" spans="9:17" ht="13.5" thickBot="1">
      <c r="I100" s="17" t="s">
        <v>9</v>
      </c>
      <c r="J100" s="54" t="s">
        <v>5</v>
      </c>
      <c r="K100" s="55"/>
      <c r="L100" s="54">
        <v>0.4022</v>
      </c>
      <c r="M100" s="55"/>
      <c r="N100" s="59">
        <f>1</f>
        <v>1</v>
      </c>
      <c r="O100" s="55"/>
      <c r="P100" s="54" t="s">
        <v>5</v>
      </c>
      <c r="Q100" s="55"/>
    </row>
    <row r="101" spans="10:17" ht="13.5" thickBot="1">
      <c r="J101" s="91"/>
      <c r="K101" s="91"/>
      <c r="L101" s="91"/>
      <c r="M101" s="91"/>
      <c r="N101" s="91"/>
      <c r="O101" s="91"/>
      <c r="P101" s="91"/>
      <c r="Q101" s="91"/>
    </row>
    <row r="102" spans="9:17" ht="13.5" thickBot="1">
      <c r="I102" s="1"/>
      <c r="J102" s="58" t="s">
        <v>13</v>
      </c>
      <c r="K102" s="88"/>
      <c r="L102" s="58" t="s">
        <v>14</v>
      </c>
      <c r="M102" s="88"/>
      <c r="N102" s="58" t="s">
        <v>11</v>
      </c>
      <c r="O102" s="88"/>
      <c r="P102" s="58" t="s">
        <v>12</v>
      </c>
      <c r="Q102" s="89"/>
    </row>
    <row r="103" spans="9:17" ht="13.5" thickBot="1">
      <c r="I103" s="1"/>
      <c r="J103" s="37" t="s">
        <v>16</v>
      </c>
      <c r="K103" s="46" t="s">
        <v>18</v>
      </c>
      <c r="L103" s="37" t="s">
        <v>16</v>
      </c>
      <c r="M103" s="46" t="s">
        <v>18</v>
      </c>
      <c r="N103" s="37" t="s">
        <v>16</v>
      </c>
      <c r="O103" s="46" t="s">
        <v>18</v>
      </c>
      <c r="P103" s="37" t="s">
        <v>16</v>
      </c>
      <c r="Q103" s="46" t="s">
        <v>18</v>
      </c>
    </row>
    <row r="104" spans="9:17" ht="12.75">
      <c r="I104" s="17" t="s">
        <v>6</v>
      </c>
      <c r="J104" s="27">
        <v>0</v>
      </c>
      <c r="K104" s="27">
        <v>1</v>
      </c>
      <c r="L104" s="18">
        <v>13</v>
      </c>
      <c r="M104" s="27">
        <v>18</v>
      </c>
      <c r="N104" s="27">
        <v>4</v>
      </c>
      <c r="O104" s="27">
        <v>6</v>
      </c>
      <c r="P104" s="19">
        <v>0</v>
      </c>
      <c r="Q104" s="27">
        <v>0</v>
      </c>
    </row>
    <row r="105" spans="9:17" ht="13.5" thickBot="1">
      <c r="I105" s="17" t="s">
        <v>8</v>
      </c>
      <c r="J105" s="25">
        <v>59</v>
      </c>
      <c r="K105" s="25">
        <v>55</v>
      </c>
      <c r="L105" s="24">
        <v>42</v>
      </c>
      <c r="M105" s="25">
        <v>35</v>
      </c>
      <c r="N105" s="25">
        <v>55</v>
      </c>
      <c r="O105" s="25">
        <v>50</v>
      </c>
      <c r="P105" s="25">
        <v>59</v>
      </c>
      <c r="Q105" s="25">
        <v>56</v>
      </c>
    </row>
    <row r="106" spans="9:17" ht="13.5" thickBot="1">
      <c r="I106" s="17" t="s">
        <v>9</v>
      </c>
      <c r="J106" s="54">
        <v>0.487</v>
      </c>
      <c r="K106" s="55"/>
      <c r="L106" s="54">
        <v>0.2893</v>
      </c>
      <c r="M106" s="55"/>
      <c r="N106" s="56">
        <v>0.5214</v>
      </c>
      <c r="O106" s="55"/>
      <c r="P106" s="54" t="s">
        <v>5</v>
      </c>
      <c r="Q106" s="55"/>
    </row>
    <row r="107" spans="10:17" ht="13.5" thickBot="1">
      <c r="J107" s="34"/>
      <c r="K107" s="34"/>
      <c r="L107" s="34"/>
      <c r="M107" s="34"/>
      <c r="N107" s="34"/>
      <c r="O107" s="34"/>
      <c r="P107" s="34"/>
      <c r="Q107" s="34"/>
    </row>
    <row r="108" spans="9:17" ht="13.5" thickBot="1">
      <c r="I108" s="1"/>
      <c r="J108" s="58" t="s">
        <v>13</v>
      </c>
      <c r="K108" s="88"/>
      <c r="L108" s="58" t="s">
        <v>14</v>
      </c>
      <c r="M108" s="88"/>
      <c r="N108" s="58" t="s">
        <v>11</v>
      </c>
      <c r="O108" s="88"/>
      <c r="P108" s="58" t="s">
        <v>12</v>
      </c>
      <c r="Q108" s="89"/>
    </row>
    <row r="109" spans="9:17" ht="13.5" thickBot="1">
      <c r="I109" s="1"/>
      <c r="J109" s="37" t="s">
        <v>16</v>
      </c>
      <c r="K109" s="50" t="s">
        <v>19</v>
      </c>
      <c r="L109" s="37" t="s">
        <v>16</v>
      </c>
      <c r="M109" s="50" t="s">
        <v>19</v>
      </c>
      <c r="N109" s="37" t="s">
        <v>16</v>
      </c>
      <c r="O109" s="50" t="s">
        <v>19</v>
      </c>
      <c r="P109" s="37" t="s">
        <v>16</v>
      </c>
      <c r="Q109" s="50" t="s">
        <v>19</v>
      </c>
    </row>
    <row r="110" spans="9:17" ht="12.75">
      <c r="I110" s="17" t="s">
        <v>6</v>
      </c>
      <c r="J110" s="27">
        <v>0</v>
      </c>
      <c r="K110" s="19">
        <v>0</v>
      </c>
      <c r="L110" s="18">
        <v>13</v>
      </c>
      <c r="M110" s="19">
        <v>5</v>
      </c>
      <c r="N110" s="27">
        <v>4</v>
      </c>
      <c r="O110" s="19">
        <v>4</v>
      </c>
      <c r="P110" s="19">
        <v>0</v>
      </c>
      <c r="Q110" s="19">
        <v>0</v>
      </c>
    </row>
    <row r="111" spans="9:17" ht="13.5" thickBot="1">
      <c r="I111" s="17" t="s">
        <v>8</v>
      </c>
      <c r="J111" s="25">
        <v>59</v>
      </c>
      <c r="K111" s="25">
        <v>38</v>
      </c>
      <c r="L111" s="24">
        <v>42</v>
      </c>
      <c r="M111" s="25">
        <v>30</v>
      </c>
      <c r="N111" s="25">
        <v>55</v>
      </c>
      <c r="O111" s="25">
        <v>34</v>
      </c>
      <c r="P111" s="25">
        <v>59</v>
      </c>
      <c r="Q111" s="25">
        <v>38</v>
      </c>
    </row>
    <row r="112" spans="9:17" ht="13.5" thickBot="1">
      <c r="I112" s="17" t="s">
        <v>9</v>
      </c>
      <c r="J112" s="54" t="s">
        <v>5</v>
      </c>
      <c r="K112" s="55"/>
      <c r="L112" s="54">
        <v>0.4181</v>
      </c>
      <c r="M112" s="55"/>
      <c r="N112" s="56">
        <v>0.7078</v>
      </c>
      <c r="O112" s="55"/>
      <c r="P112" s="54" t="s">
        <v>5</v>
      </c>
      <c r="Q112" s="55"/>
    </row>
    <row r="113" spans="10:17" ht="13.5" thickBot="1">
      <c r="J113" s="34"/>
      <c r="K113" s="34"/>
      <c r="L113" s="34"/>
      <c r="M113" s="34"/>
      <c r="N113" s="34"/>
      <c r="O113" s="34"/>
      <c r="P113" s="34"/>
      <c r="Q113" s="34"/>
    </row>
    <row r="114" spans="9:17" ht="13.5" thickBot="1">
      <c r="I114" s="1"/>
      <c r="J114" s="58" t="s">
        <v>13</v>
      </c>
      <c r="K114" s="88"/>
      <c r="L114" s="58" t="s">
        <v>14</v>
      </c>
      <c r="M114" s="88"/>
      <c r="N114" s="58" t="s">
        <v>11</v>
      </c>
      <c r="O114" s="88"/>
      <c r="P114" s="58" t="s">
        <v>12</v>
      </c>
      <c r="Q114" s="89"/>
    </row>
    <row r="115" spans="9:17" ht="13.5" thickBot="1">
      <c r="I115" s="1"/>
      <c r="J115" s="42" t="s">
        <v>17</v>
      </c>
      <c r="K115" s="46" t="s">
        <v>18</v>
      </c>
      <c r="L115" s="42" t="s">
        <v>17</v>
      </c>
      <c r="M115" s="46" t="s">
        <v>18</v>
      </c>
      <c r="N115" s="42" t="s">
        <v>17</v>
      </c>
      <c r="O115" s="46" t="s">
        <v>18</v>
      </c>
      <c r="P115" s="42" t="s">
        <v>17</v>
      </c>
      <c r="Q115" s="46" t="s">
        <v>18</v>
      </c>
    </row>
    <row r="116" spans="9:17" ht="12.75">
      <c r="I116" s="17" t="s">
        <v>6</v>
      </c>
      <c r="J116" s="18">
        <v>0</v>
      </c>
      <c r="K116" s="27">
        <v>1</v>
      </c>
      <c r="L116" s="27">
        <v>8</v>
      </c>
      <c r="M116" s="27">
        <v>18</v>
      </c>
      <c r="N116" s="27">
        <v>2</v>
      </c>
      <c r="O116" s="27">
        <v>6</v>
      </c>
      <c r="P116" s="27">
        <v>0</v>
      </c>
      <c r="Q116" s="27">
        <v>0</v>
      </c>
    </row>
    <row r="117" spans="9:17" ht="13.5" thickBot="1">
      <c r="I117" s="17" t="s">
        <v>8</v>
      </c>
      <c r="J117" s="24">
        <v>24</v>
      </c>
      <c r="K117" s="25">
        <v>55</v>
      </c>
      <c r="L117" s="25">
        <v>15</v>
      </c>
      <c r="M117" s="25">
        <v>35</v>
      </c>
      <c r="N117" s="25">
        <v>22</v>
      </c>
      <c r="O117" s="25">
        <v>50</v>
      </c>
      <c r="P117" s="25">
        <v>24</v>
      </c>
      <c r="Q117" s="25">
        <v>56</v>
      </c>
    </row>
    <row r="118" spans="9:17" ht="13.5" thickBot="1">
      <c r="I118" s="17" t="s">
        <v>9</v>
      </c>
      <c r="J118" s="54">
        <f>1</f>
        <v>1</v>
      </c>
      <c r="K118" s="55"/>
      <c r="L118" s="54">
        <f>1</f>
        <v>1</v>
      </c>
      <c r="M118" s="55"/>
      <c r="N118" s="56">
        <v>1</v>
      </c>
      <c r="O118" s="55"/>
      <c r="P118" s="54" t="s">
        <v>5</v>
      </c>
      <c r="Q118" s="55"/>
    </row>
    <row r="119" spans="10:17" ht="13.5" thickBot="1">
      <c r="J119" s="34"/>
      <c r="K119" s="34"/>
      <c r="L119" s="34"/>
      <c r="M119" s="34"/>
      <c r="N119" s="34"/>
      <c r="O119" s="34"/>
      <c r="P119" s="34"/>
      <c r="Q119" s="34"/>
    </row>
    <row r="120" spans="9:17" ht="13.5" thickBot="1">
      <c r="I120" s="1"/>
      <c r="J120" s="58" t="s">
        <v>13</v>
      </c>
      <c r="K120" s="88"/>
      <c r="L120" s="58" t="s">
        <v>14</v>
      </c>
      <c r="M120" s="88"/>
      <c r="N120" s="58" t="s">
        <v>11</v>
      </c>
      <c r="O120" s="88"/>
      <c r="P120" s="58" t="s">
        <v>12</v>
      </c>
      <c r="Q120" s="89"/>
    </row>
    <row r="121" spans="9:17" ht="13.5" thickBot="1">
      <c r="I121" s="1"/>
      <c r="J121" s="42" t="s">
        <v>17</v>
      </c>
      <c r="K121" s="50" t="s">
        <v>19</v>
      </c>
      <c r="L121" s="42" t="s">
        <v>17</v>
      </c>
      <c r="M121" s="50" t="s">
        <v>19</v>
      </c>
      <c r="N121" s="42" t="s">
        <v>17</v>
      </c>
      <c r="O121" s="50" t="s">
        <v>19</v>
      </c>
      <c r="P121" s="42" t="s">
        <v>17</v>
      </c>
      <c r="Q121" s="50" t="s">
        <v>19</v>
      </c>
    </row>
    <row r="122" spans="9:17" ht="12.75">
      <c r="I122" s="17" t="s">
        <v>6</v>
      </c>
      <c r="J122" s="18">
        <v>0</v>
      </c>
      <c r="K122" s="19">
        <v>0</v>
      </c>
      <c r="L122" s="27">
        <v>8</v>
      </c>
      <c r="M122" s="19">
        <v>5</v>
      </c>
      <c r="N122" s="27">
        <v>2</v>
      </c>
      <c r="O122" s="19">
        <v>4</v>
      </c>
      <c r="P122" s="27">
        <v>0</v>
      </c>
      <c r="Q122" s="19">
        <v>0</v>
      </c>
    </row>
    <row r="123" spans="9:17" ht="13.5" thickBot="1">
      <c r="I123" s="17" t="s">
        <v>8</v>
      </c>
      <c r="J123" s="24">
        <v>24</v>
      </c>
      <c r="K123" s="25">
        <v>38</v>
      </c>
      <c r="L123" s="25">
        <v>15</v>
      </c>
      <c r="M123" s="25">
        <v>30</v>
      </c>
      <c r="N123" s="25">
        <v>22</v>
      </c>
      <c r="O123" s="25">
        <v>34</v>
      </c>
      <c r="P123" s="25">
        <v>24</v>
      </c>
      <c r="Q123" s="25">
        <v>38</v>
      </c>
    </row>
    <row r="124" spans="9:17" ht="13.5" thickBot="1">
      <c r="I124" s="17" t="s">
        <v>9</v>
      </c>
      <c r="J124" s="54" t="s">
        <v>5</v>
      </c>
      <c r="K124" s="55"/>
      <c r="L124" s="54">
        <v>0.1066</v>
      </c>
      <c r="M124" s="55"/>
      <c r="N124" s="56">
        <f>1</f>
        <v>1</v>
      </c>
      <c r="O124" s="55"/>
      <c r="P124" s="54" t="s">
        <v>5</v>
      </c>
      <c r="Q124" s="55"/>
    </row>
    <row r="125" spans="10:17" ht="13.5" thickBot="1">
      <c r="J125" s="34"/>
      <c r="K125" s="34"/>
      <c r="L125" s="34"/>
      <c r="M125" s="34"/>
      <c r="N125" s="34"/>
      <c r="O125" s="34"/>
      <c r="P125" s="34"/>
      <c r="Q125" s="34"/>
    </row>
    <row r="126" spans="9:17" ht="13.5" thickBot="1">
      <c r="I126" s="1"/>
      <c r="J126" s="58" t="s">
        <v>13</v>
      </c>
      <c r="K126" s="88"/>
      <c r="L126" s="58" t="s">
        <v>14</v>
      </c>
      <c r="M126" s="88"/>
      <c r="N126" s="58" t="s">
        <v>11</v>
      </c>
      <c r="O126" s="88"/>
      <c r="P126" s="58" t="s">
        <v>12</v>
      </c>
      <c r="Q126" s="89"/>
    </row>
    <row r="127" spans="9:17" ht="13.5" thickBot="1">
      <c r="I127" s="1"/>
      <c r="J127" s="46" t="s">
        <v>18</v>
      </c>
      <c r="K127" s="50" t="s">
        <v>19</v>
      </c>
      <c r="L127" s="46" t="s">
        <v>18</v>
      </c>
      <c r="M127" s="50" t="s">
        <v>19</v>
      </c>
      <c r="N127" s="46" t="s">
        <v>18</v>
      </c>
      <c r="O127" s="50" t="s">
        <v>19</v>
      </c>
      <c r="P127" s="46" t="s">
        <v>18</v>
      </c>
      <c r="Q127" s="50" t="s">
        <v>19</v>
      </c>
    </row>
    <row r="128" spans="9:17" ht="12.75">
      <c r="I128" s="17" t="s">
        <v>6</v>
      </c>
      <c r="J128" s="27">
        <v>1</v>
      </c>
      <c r="K128" s="19">
        <v>0</v>
      </c>
      <c r="L128" s="27">
        <v>18</v>
      </c>
      <c r="M128" s="19">
        <v>5</v>
      </c>
      <c r="N128" s="27">
        <v>6</v>
      </c>
      <c r="O128" s="19">
        <v>4</v>
      </c>
      <c r="P128" s="27">
        <v>0</v>
      </c>
      <c r="Q128" s="19">
        <v>0</v>
      </c>
    </row>
    <row r="129" spans="9:17" ht="13.5" thickBot="1">
      <c r="I129" s="17" t="s">
        <v>8</v>
      </c>
      <c r="J129" s="25">
        <v>55</v>
      </c>
      <c r="K129" s="25">
        <v>38</v>
      </c>
      <c r="L129" s="25">
        <v>35</v>
      </c>
      <c r="M129" s="25">
        <v>30</v>
      </c>
      <c r="N129" s="25">
        <v>50</v>
      </c>
      <c r="O129" s="25">
        <v>34</v>
      </c>
      <c r="P129" s="25">
        <v>56</v>
      </c>
      <c r="Q129" s="25">
        <v>38</v>
      </c>
    </row>
    <row r="130" spans="9:17" ht="13.5" thickBot="1">
      <c r="I130" s="17" t="s">
        <v>9</v>
      </c>
      <c r="J130" s="54">
        <f>1</f>
        <v>1</v>
      </c>
      <c r="K130" s="55"/>
      <c r="L130" s="54">
        <v>0.049</v>
      </c>
      <c r="M130" s="55"/>
      <c r="N130" s="56">
        <v>1</v>
      </c>
      <c r="O130" s="55"/>
      <c r="P130" s="54" t="s">
        <v>5</v>
      </c>
      <c r="Q130" s="55"/>
    </row>
  </sheetData>
  <mergeCells count="185">
    <mergeCell ref="X1:Z1"/>
    <mergeCell ref="AA1:AC1"/>
    <mergeCell ref="AD1:AF1"/>
    <mergeCell ref="AG1:AI1"/>
    <mergeCell ref="C2:F2"/>
    <mergeCell ref="J2:K2"/>
    <mergeCell ref="L2:M2"/>
    <mergeCell ref="N2:O2"/>
    <mergeCell ref="AG2:AH2"/>
    <mergeCell ref="J6:K6"/>
    <mergeCell ref="L6:M6"/>
    <mergeCell ref="N6:O6"/>
    <mergeCell ref="P6:Q6"/>
    <mergeCell ref="P2:Q2"/>
    <mergeCell ref="X2:Y2"/>
    <mergeCell ref="AA2:AB2"/>
    <mergeCell ref="AD2:AE2"/>
    <mergeCell ref="J8:K8"/>
    <mergeCell ref="L8:M8"/>
    <mergeCell ref="N8:O8"/>
    <mergeCell ref="P8:Q8"/>
    <mergeCell ref="C9:F9"/>
    <mergeCell ref="J12:K12"/>
    <mergeCell ref="L12:M12"/>
    <mergeCell ref="N12:O12"/>
    <mergeCell ref="P12:Q12"/>
    <mergeCell ref="J15:K15"/>
    <mergeCell ref="L15:M15"/>
    <mergeCell ref="N15:O15"/>
    <mergeCell ref="P15:Q15"/>
    <mergeCell ref="C16:F16"/>
    <mergeCell ref="J19:K19"/>
    <mergeCell ref="L19:M19"/>
    <mergeCell ref="N19:O19"/>
    <mergeCell ref="P19:Q19"/>
    <mergeCell ref="J21:K21"/>
    <mergeCell ref="L21:M21"/>
    <mergeCell ref="N21:O21"/>
    <mergeCell ref="P21:Q21"/>
    <mergeCell ref="C23:F23"/>
    <mergeCell ref="J25:K25"/>
    <mergeCell ref="L25:M25"/>
    <mergeCell ref="N25:O25"/>
    <mergeCell ref="P25:Q25"/>
    <mergeCell ref="J28:K28"/>
    <mergeCell ref="L28:M28"/>
    <mergeCell ref="N28:O28"/>
    <mergeCell ref="P28:Q28"/>
    <mergeCell ref="C30:F30"/>
    <mergeCell ref="J32:K32"/>
    <mergeCell ref="L32:M32"/>
    <mergeCell ref="N32:O32"/>
    <mergeCell ref="P32:Q32"/>
    <mergeCell ref="J34:K34"/>
    <mergeCell ref="L34:M34"/>
    <mergeCell ref="N34:O34"/>
    <mergeCell ref="P34:Q34"/>
    <mergeCell ref="C37:F37"/>
    <mergeCell ref="J38:K38"/>
    <mergeCell ref="L38:M38"/>
    <mergeCell ref="N38:O38"/>
    <mergeCell ref="P38:Q38"/>
    <mergeCell ref="J40:K40"/>
    <mergeCell ref="L40:M40"/>
    <mergeCell ref="N40:O40"/>
    <mergeCell ref="P40:Q40"/>
    <mergeCell ref="C44:F44"/>
    <mergeCell ref="J44:K44"/>
    <mergeCell ref="L44:M44"/>
    <mergeCell ref="N44:O44"/>
    <mergeCell ref="P44:Q44"/>
    <mergeCell ref="J47:K47"/>
    <mergeCell ref="L47:M47"/>
    <mergeCell ref="N47:O47"/>
    <mergeCell ref="P47:Q47"/>
    <mergeCell ref="J51:K51"/>
    <mergeCell ref="L51:M51"/>
    <mergeCell ref="N51:O51"/>
    <mergeCell ref="P51:Q51"/>
    <mergeCell ref="J53:K53"/>
    <mergeCell ref="L53:M53"/>
    <mergeCell ref="N53:O53"/>
    <mergeCell ref="P53:Q53"/>
    <mergeCell ref="C56:F56"/>
    <mergeCell ref="J57:K57"/>
    <mergeCell ref="L57:M57"/>
    <mergeCell ref="N57:O57"/>
    <mergeCell ref="P57:Q57"/>
    <mergeCell ref="J60:K60"/>
    <mergeCell ref="L60:M60"/>
    <mergeCell ref="N60:O60"/>
    <mergeCell ref="P60:Q60"/>
    <mergeCell ref="C63:F63"/>
    <mergeCell ref="J64:K64"/>
    <mergeCell ref="L64:M64"/>
    <mergeCell ref="N64:O64"/>
    <mergeCell ref="P64:Q64"/>
    <mergeCell ref="J66:K66"/>
    <mergeCell ref="L66:M66"/>
    <mergeCell ref="N66:O66"/>
    <mergeCell ref="P66:Q66"/>
    <mergeCell ref="J70:K70"/>
    <mergeCell ref="L70:M70"/>
    <mergeCell ref="N70:O70"/>
    <mergeCell ref="P70:Q70"/>
    <mergeCell ref="J72:K72"/>
    <mergeCell ref="L72:M72"/>
    <mergeCell ref="N72:O72"/>
    <mergeCell ref="P72:Q72"/>
    <mergeCell ref="J76:K76"/>
    <mergeCell ref="L76:M76"/>
    <mergeCell ref="N76:O76"/>
    <mergeCell ref="P76:Q76"/>
    <mergeCell ref="J78:K78"/>
    <mergeCell ref="L78:M78"/>
    <mergeCell ref="N78:O78"/>
    <mergeCell ref="P78:Q78"/>
    <mergeCell ref="J82:K82"/>
    <mergeCell ref="L82:M82"/>
    <mergeCell ref="N82:O82"/>
    <mergeCell ref="P82:Q82"/>
    <mergeCell ref="J84:K84"/>
    <mergeCell ref="L84:M84"/>
    <mergeCell ref="N84:O84"/>
    <mergeCell ref="P84:Q84"/>
    <mergeCell ref="J88:K88"/>
    <mergeCell ref="L88:M88"/>
    <mergeCell ref="N88:O88"/>
    <mergeCell ref="P88:Q88"/>
    <mergeCell ref="J90:K90"/>
    <mergeCell ref="L90:M90"/>
    <mergeCell ref="N90:O90"/>
    <mergeCell ref="P90:Q90"/>
    <mergeCell ref="J94:K94"/>
    <mergeCell ref="L94:M94"/>
    <mergeCell ref="N94:O94"/>
    <mergeCell ref="P94:Q94"/>
    <mergeCell ref="J96:K96"/>
    <mergeCell ref="L96:M96"/>
    <mergeCell ref="N96:O96"/>
    <mergeCell ref="P96:Q96"/>
    <mergeCell ref="J100:K100"/>
    <mergeCell ref="L100:M100"/>
    <mergeCell ref="N100:O100"/>
    <mergeCell ref="P100:Q100"/>
    <mergeCell ref="J102:K102"/>
    <mergeCell ref="L102:M102"/>
    <mergeCell ref="N102:O102"/>
    <mergeCell ref="P102:Q102"/>
    <mergeCell ref="J106:K106"/>
    <mergeCell ref="L106:M106"/>
    <mergeCell ref="N106:O106"/>
    <mergeCell ref="P106:Q106"/>
    <mergeCell ref="J108:K108"/>
    <mergeCell ref="L108:M108"/>
    <mergeCell ref="N108:O108"/>
    <mergeCell ref="P108:Q108"/>
    <mergeCell ref="J112:K112"/>
    <mergeCell ref="L112:M112"/>
    <mergeCell ref="N112:O112"/>
    <mergeCell ref="P112:Q112"/>
    <mergeCell ref="J114:K114"/>
    <mergeCell ref="L114:M114"/>
    <mergeCell ref="N114:O114"/>
    <mergeCell ref="P114:Q114"/>
    <mergeCell ref="J118:K118"/>
    <mergeCell ref="L118:M118"/>
    <mergeCell ref="N118:O118"/>
    <mergeCell ref="P118:Q118"/>
    <mergeCell ref="J120:K120"/>
    <mergeCell ref="L120:M120"/>
    <mergeCell ref="N120:O120"/>
    <mergeCell ref="P120:Q120"/>
    <mergeCell ref="J124:K124"/>
    <mergeCell ref="L124:M124"/>
    <mergeCell ref="N124:O124"/>
    <mergeCell ref="P124:Q124"/>
    <mergeCell ref="J126:K126"/>
    <mergeCell ref="L126:M126"/>
    <mergeCell ref="N126:O126"/>
    <mergeCell ref="P126:Q126"/>
    <mergeCell ref="J130:K130"/>
    <mergeCell ref="L130:M130"/>
    <mergeCell ref="N130:O130"/>
    <mergeCell ref="P130:Q130"/>
  </mergeCells>
  <conditionalFormatting sqref="Z3:Z23 AC3:AC23 AF3:AF6 AF8:AF23 AI3:AI23">
    <cfRule type="cellIs" priority="1" dxfId="0" operator="lessThan" stopIfTrue="1">
      <formula>$W3</formula>
    </cfRule>
    <cfRule type="cellIs" priority="2" dxfId="1" operator="between" stopIfTrue="1">
      <formula>$V3</formula>
      <formula>$W3</formula>
    </cfRule>
    <cfRule type="cellIs" priority="3" dxfId="2" operator="between" stopIfTrue="1">
      <formula>$U3</formula>
      <formula>$V3</formula>
    </cfRule>
  </conditionalFormatting>
  <conditionalFormatting sqref="AF7">
    <cfRule type="cellIs" priority="4" dxfId="0" operator="lessThan" stopIfTrue="1">
      <formula>$W6</formula>
    </cfRule>
    <cfRule type="cellIs" priority="5" dxfId="1" operator="between" stopIfTrue="1">
      <formula>$V6</formula>
      <formula>$W6</formula>
    </cfRule>
    <cfRule type="cellIs" priority="6" dxfId="2" operator="between" stopIfTrue="1">
      <formula>$U6</formula>
      <formula>$V6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Bruno</cp:lastModifiedBy>
  <dcterms:created xsi:type="dcterms:W3CDTF">2021-11-04T13:23:46Z</dcterms:created>
  <dcterms:modified xsi:type="dcterms:W3CDTF">2021-11-04T14:21:31Z</dcterms:modified>
  <cp:category/>
  <cp:version/>
  <cp:contentType/>
  <cp:contentStatus/>
</cp:coreProperties>
</file>