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 Leonard\Dropbox\UMD\PNAS 2021 Elp1 Manuscript\RESUBMISSION\"/>
    </mc:Choice>
  </mc:AlternateContent>
  <xr:revisionPtr revIDLastSave="0" documentId="13_ncr:1_{3F21DBE1-5553-4657-90E8-0FCF2D3EC5E6}" xr6:coauthVersionLast="47" xr6:coauthVersionMax="47" xr10:uidLastSave="{00000000-0000-0000-0000-000000000000}"/>
  <bookViews>
    <workbookView xWindow="-120" yWindow="-120" windowWidth="29040" windowHeight="15840" xr2:uid="{0995DFB0-8326-4051-9DA1-547024B1E3D1}"/>
  </bookViews>
  <sheets>
    <sheet name="Size TG" sheetId="1" r:id="rId1"/>
    <sheet name="OpV Length" sheetId="2" r:id="rId2"/>
    <sheet name="MnV Length" sheetId="3" r:id="rId3"/>
    <sheet name="Size GG" sheetId="4" r:id="rId4"/>
    <sheet name="CT Length" sheetId="5" r:id="rId5"/>
    <sheet name="Sox10 Isl1 Ratio" sheetId="6" r:id="rId6"/>
    <sheet name="Sox10 Six1 Ratio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7" l="1"/>
  <c r="B11" i="7"/>
  <c r="C10" i="7"/>
  <c r="D10" i="7"/>
  <c r="E10" i="7"/>
  <c r="F10" i="7"/>
  <c r="G10" i="7"/>
  <c r="B10" i="7"/>
  <c r="E11" i="6"/>
  <c r="B11" i="6"/>
  <c r="C10" i="6"/>
  <c r="D10" i="6"/>
  <c r="E10" i="6"/>
  <c r="F10" i="6"/>
  <c r="G10" i="6"/>
  <c r="B10" i="6"/>
  <c r="F5" i="5"/>
  <c r="E5" i="5"/>
  <c r="F3" i="5"/>
  <c r="F6" i="5" s="1"/>
  <c r="E3" i="5"/>
  <c r="E6" i="5" s="1"/>
  <c r="F2" i="5"/>
  <c r="E2" i="5"/>
  <c r="F5" i="4"/>
  <c r="E5" i="4"/>
  <c r="F3" i="4"/>
  <c r="F6" i="4" s="1"/>
  <c r="E3" i="4"/>
  <c r="E6" i="4" s="1"/>
  <c r="F2" i="4"/>
  <c r="E2" i="4"/>
  <c r="F5" i="3"/>
  <c r="E5" i="3"/>
  <c r="F3" i="3"/>
  <c r="F6" i="3" s="1"/>
  <c r="E3" i="3"/>
  <c r="E6" i="3" s="1"/>
  <c r="F2" i="3"/>
  <c r="E2" i="3"/>
  <c r="F5" i="2"/>
  <c r="E5" i="2"/>
  <c r="F3" i="2"/>
  <c r="F6" i="2" s="1"/>
  <c r="E3" i="2"/>
  <c r="E6" i="2" s="1"/>
  <c r="F2" i="2"/>
  <c r="E2" i="2"/>
  <c r="E2" i="1"/>
  <c r="F2" i="1"/>
  <c r="E3" i="1"/>
  <c r="F3" i="1"/>
  <c r="F6" i="1" s="1"/>
  <c r="E5" i="1"/>
  <c r="E6" i="1" s="1"/>
  <c r="F5" i="1"/>
</calcChain>
</file>

<file path=xl/sharedStrings.xml><?xml version="1.0" encoding="utf-8"?>
<sst xmlns="http://schemas.openxmlformats.org/spreadsheetml/2006/main" count="65" uniqueCount="14">
  <si>
    <t>sem</t>
  </si>
  <si>
    <t>sqrt n</t>
  </si>
  <si>
    <t>n</t>
  </si>
  <si>
    <t>stdev</t>
  </si>
  <si>
    <t>average</t>
  </si>
  <si>
    <t>Elp1 CKO</t>
  </si>
  <si>
    <t>Control</t>
  </si>
  <si>
    <t>Cont</t>
  </si>
  <si>
    <t>CKO</t>
  </si>
  <si>
    <t>1</t>
  </si>
  <si>
    <t>2</t>
  </si>
  <si>
    <t>3</t>
  </si>
  <si>
    <t>Ind. Average</t>
  </si>
  <si>
    <t>Group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</si>
</sst>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38100</xdr:rowOff>
        </xdr:from>
        <xdr:to>
          <xdr:col>5</xdr:col>
          <xdr:colOff>390525</xdr:colOff>
          <xdr:row>22</xdr:row>
          <xdr:rowOff>95250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123825</xdr:rowOff>
        </xdr:from>
        <xdr:to>
          <xdr:col>6</xdr:col>
          <xdr:colOff>66675</xdr:colOff>
          <xdr:row>23</xdr:row>
          <xdr:rowOff>28575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DFD0-3461-437C-A8CF-F953512BE097}">
  <dimension ref="A1:F6"/>
  <sheetViews>
    <sheetView tabSelected="1" workbookViewId="0">
      <selection activeCell="D1" sqref="D1:F6"/>
    </sheetView>
  </sheetViews>
  <sheetFormatPr defaultRowHeight="15" x14ac:dyDescent="0.25"/>
  <sheetData>
    <row r="1" spans="1:6" x14ac:dyDescent="0.25">
      <c r="A1" s="3" t="s">
        <v>6</v>
      </c>
      <c r="B1" s="3" t="s">
        <v>5</v>
      </c>
      <c r="E1" s="3" t="s">
        <v>6</v>
      </c>
      <c r="F1" s="3" t="s">
        <v>5</v>
      </c>
    </row>
    <row r="2" spans="1:6" x14ac:dyDescent="0.25">
      <c r="A2" s="2">
        <v>899</v>
      </c>
      <c r="B2" s="2">
        <v>858</v>
      </c>
      <c r="D2" s="1" t="s">
        <v>4</v>
      </c>
      <c r="E2">
        <f>AVERAGE(A2:A5)</f>
        <v>885.33333333333337</v>
      </c>
      <c r="F2">
        <f>AVERAGE(B2:B5)</f>
        <v>892.66666666666663</v>
      </c>
    </row>
    <row r="3" spans="1:6" x14ac:dyDescent="0.25">
      <c r="A3" s="2">
        <v>906</v>
      </c>
      <c r="B3" s="2">
        <v>877</v>
      </c>
      <c r="D3" s="1" t="s">
        <v>3</v>
      </c>
      <c r="E3">
        <f>STDEV(A2:A5)</f>
        <v>29.938826518975876</v>
      </c>
      <c r="F3">
        <f>STDEV(B2:B5)</f>
        <v>44.613152021946775</v>
      </c>
    </row>
    <row r="4" spans="1:6" x14ac:dyDescent="0.25">
      <c r="A4" s="2">
        <v>851</v>
      </c>
      <c r="B4" s="2">
        <v>943</v>
      </c>
      <c r="D4" s="1" t="s">
        <v>2</v>
      </c>
      <c r="E4">
        <v>3</v>
      </c>
      <c r="F4">
        <v>3</v>
      </c>
    </row>
    <row r="5" spans="1:6" x14ac:dyDescent="0.25">
      <c r="A5" s="2"/>
      <c r="B5" s="2"/>
      <c r="D5" s="1" t="s">
        <v>1</v>
      </c>
      <c r="E5">
        <f>SQRT(E4)</f>
        <v>1.7320508075688772</v>
      </c>
      <c r="F5">
        <f>SQRT(F4)</f>
        <v>1.7320508075688772</v>
      </c>
    </row>
    <row r="6" spans="1:6" x14ac:dyDescent="0.25">
      <c r="D6" s="1" t="s">
        <v>0</v>
      </c>
      <c r="E6">
        <f>E3/E5</f>
        <v>17.285189549952229</v>
      </c>
      <c r="F6">
        <f>F3/F5</f>
        <v>25.757415329268667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92D0-EC35-4571-8DEC-18368519985B}">
  <dimension ref="A1:F6"/>
  <sheetViews>
    <sheetView workbookViewId="0">
      <selection sqref="A1:F6"/>
    </sheetView>
  </sheetViews>
  <sheetFormatPr defaultRowHeight="15" x14ac:dyDescent="0.25"/>
  <sheetData>
    <row r="1" spans="1:6" x14ac:dyDescent="0.25">
      <c r="A1" s="3" t="s">
        <v>6</v>
      </c>
      <c r="B1" s="3" t="s">
        <v>5</v>
      </c>
      <c r="E1" s="3" t="s">
        <v>6</v>
      </c>
      <c r="F1" s="3" t="s">
        <v>5</v>
      </c>
    </row>
    <row r="2" spans="1:6" x14ac:dyDescent="0.25">
      <c r="A2" s="2">
        <v>651</v>
      </c>
      <c r="B2" s="2">
        <v>571</v>
      </c>
      <c r="D2" s="1" t="s">
        <v>4</v>
      </c>
      <c r="E2">
        <f>AVERAGE(A2:A5)</f>
        <v>618.66666666666663</v>
      </c>
      <c r="F2">
        <f>AVERAGE(B2:B5)</f>
        <v>569</v>
      </c>
    </row>
    <row r="3" spans="1:6" x14ac:dyDescent="0.25">
      <c r="A3" s="2">
        <v>610</v>
      </c>
      <c r="B3" s="2">
        <v>580</v>
      </c>
      <c r="D3" s="1" t="s">
        <v>3</v>
      </c>
      <c r="E3">
        <f>STDEV(A2:A5)</f>
        <v>28.988503468329185</v>
      </c>
      <c r="F3">
        <f>STDEV(B2:B5)</f>
        <v>12.124355652982141</v>
      </c>
    </row>
    <row r="4" spans="1:6" x14ac:dyDescent="0.25">
      <c r="A4" s="2">
        <v>595</v>
      </c>
      <c r="B4" s="2">
        <v>556</v>
      </c>
      <c r="D4" s="1" t="s">
        <v>2</v>
      </c>
      <c r="E4">
        <v>3</v>
      </c>
      <c r="F4">
        <v>3</v>
      </c>
    </row>
    <row r="5" spans="1:6" x14ac:dyDescent="0.25">
      <c r="D5" s="1" t="s">
        <v>1</v>
      </c>
      <c r="E5">
        <f>SQRT(E4)</f>
        <v>1.7320508075688772</v>
      </c>
      <c r="F5">
        <f>SQRT(F4)</f>
        <v>1.7320508075688772</v>
      </c>
    </row>
    <row r="6" spans="1:6" x14ac:dyDescent="0.25">
      <c r="D6" s="1" t="s">
        <v>0</v>
      </c>
      <c r="E6">
        <f>E3/E5</f>
        <v>16.736520280844257</v>
      </c>
      <c r="F6">
        <f>F3/F5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E59D-92AF-4FB4-B699-F3B87346F687}">
  <dimension ref="A1:F6"/>
  <sheetViews>
    <sheetView workbookViewId="0">
      <selection sqref="A1:F6"/>
    </sheetView>
  </sheetViews>
  <sheetFormatPr defaultRowHeight="15" x14ac:dyDescent="0.25"/>
  <sheetData>
    <row r="1" spans="1:6" x14ac:dyDescent="0.25">
      <c r="A1" s="3" t="s">
        <v>6</v>
      </c>
      <c r="B1" s="3" t="s">
        <v>5</v>
      </c>
      <c r="E1" s="3" t="s">
        <v>6</v>
      </c>
      <c r="F1" s="3" t="s">
        <v>5</v>
      </c>
    </row>
    <row r="2" spans="1:6" x14ac:dyDescent="0.25">
      <c r="A2" s="2">
        <v>863</v>
      </c>
      <c r="B2" s="2">
        <v>902</v>
      </c>
      <c r="D2" s="1" t="s">
        <v>4</v>
      </c>
      <c r="E2">
        <f>AVERAGE(A2:A5)</f>
        <v>896.33333333333337</v>
      </c>
      <c r="F2">
        <f>AVERAGE(B2:B5)</f>
        <v>905</v>
      </c>
    </row>
    <row r="3" spans="1:6" x14ac:dyDescent="0.25">
      <c r="A3" s="2">
        <v>965</v>
      </c>
      <c r="B3" s="2">
        <v>936</v>
      </c>
      <c r="D3" s="1" t="s">
        <v>3</v>
      </c>
      <c r="E3">
        <f>STDEV(A2:A5)</f>
        <v>59.475485145842512</v>
      </c>
      <c r="F3">
        <f>STDEV(B2:B5)</f>
        <v>29.614185789921695</v>
      </c>
    </row>
    <row r="4" spans="1:6" x14ac:dyDescent="0.25">
      <c r="A4" s="2">
        <v>861</v>
      </c>
      <c r="B4" s="2">
        <v>877</v>
      </c>
      <c r="D4" s="1" t="s">
        <v>2</v>
      </c>
      <c r="E4">
        <v>3</v>
      </c>
      <c r="F4">
        <v>3</v>
      </c>
    </row>
    <row r="5" spans="1:6" x14ac:dyDescent="0.25">
      <c r="A5" s="2"/>
      <c r="B5" s="2"/>
      <c r="D5" s="1" t="s">
        <v>1</v>
      </c>
      <c r="E5">
        <f>SQRT(E4)</f>
        <v>1.7320508075688772</v>
      </c>
      <c r="F5">
        <f>SQRT(F4)</f>
        <v>1.7320508075688772</v>
      </c>
    </row>
    <row r="6" spans="1:6" x14ac:dyDescent="0.25">
      <c r="D6" s="1" t="s">
        <v>0</v>
      </c>
      <c r="E6">
        <f>E3/E5</f>
        <v>34.338187359135766</v>
      </c>
      <c r="F6">
        <f>F3/F5</f>
        <v>17.097758137642881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19F2-F5BC-427F-A22D-2BBEE6DDB958}">
  <dimension ref="A1:F6"/>
  <sheetViews>
    <sheetView workbookViewId="0">
      <selection sqref="A1:F6"/>
    </sheetView>
  </sheetViews>
  <sheetFormatPr defaultRowHeight="15" x14ac:dyDescent="0.25"/>
  <sheetData>
    <row r="1" spans="1:6" x14ac:dyDescent="0.25">
      <c r="A1" s="3" t="s">
        <v>6</v>
      </c>
      <c r="B1" s="3" t="s">
        <v>5</v>
      </c>
      <c r="E1" s="3" t="s">
        <v>6</v>
      </c>
      <c r="F1" s="3" t="s">
        <v>5</v>
      </c>
    </row>
    <row r="2" spans="1:6" x14ac:dyDescent="0.25">
      <c r="A2" s="2">
        <v>416</v>
      </c>
      <c r="B2" s="2">
        <v>334</v>
      </c>
      <c r="D2" s="1" t="s">
        <v>4</v>
      </c>
      <c r="E2">
        <f>AVERAGE(A2:A5)</f>
        <v>387.66666666666669</v>
      </c>
      <c r="F2">
        <f>AVERAGE(B2:B5)</f>
        <v>361</v>
      </c>
    </row>
    <row r="3" spans="1:6" x14ac:dyDescent="0.25">
      <c r="A3" s="2">
        <v>351</v>
      </c>
      <c r="B3" s="2">
        <v>336</v>
      </c>
      <c r="D3" s="1" t="s">
        <v>3</v>
      </c>
      <c r="E3">
        <f>STDEV(A2:A5)</f>
        <v>33.291640592396966</v>
      </c>
      <c r="F3">
        <f>STDEV(B2:B5)</f>
        <v>45.044422518220834</v>
      </c>
    </row>
    <row r="4" spans="1:6" x14ac:dyDescent="0.25">
      <c r="A4" s="2">
        <v>396</v>
      </c>
      <c r="B4" s="2">
        <v>413</v>
      </c>
      <c r="D4" s="1" t="s">
        <v>2</v>
      </c>
      <c r="E4">
        <v>3</v>
      </c>
      <c r="F4">
        <v>3</v>
      </c>
    </row>
    <row r="5" spans="1:6" x14ac:dyDescent="0.25">
      <c r="A5" s="2"/>
      <c r="B5" s="2"/>
      <c r="D5" s="1" t="s">
        <v>1</v>
      </c>
      <c r="E5">
        <f>SQRT(E4)</f>
        <v>1.7320508075688772</v>
      </c>
      <c r="F5">
        <f>SQRT(F4)</f>
        <v>1.7320508075688772</v>
      </c>
    </row>
    <row r="6" spans="1:6" x14ac:dyDescent="0.25">
      <c r="D6" s="1" t="s">
        <v>0</v>
      </c>
      <c r="E6">
        <f>E3/E5</f>
        <v>19.220937657784663</v>
      </c>
      <c r="F6">
        <f>F3/F5</f>
        <v>26.006409466386042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2ADF-8C4B-4666-8622-75C34B578EBC}">
  <dimension ref="A1:F6"/>
  <sheetViews>
    <sheetView workbookViewId="0">
      <selection activeCell="G23" sqref="G23"/>
    </sheetView>
  </sheetViews>
  <sheetFormatPr defaultRowHeight="15" x14ac:dyDescent="0.25"/>
  <sheetData>
    <row r="1" spans="1:6" x14ac:dyDescent="0.25">
      <c r="A1" s="3" t="s">
        <v>6</v>
      </c>
      <c r="B1" s="3" t="s">
        <v>5</v>
      </c>
      <c r="E1" s="3" t="s">
        <v>6</v>
      </c>
      <c r="F1" s="3" t="s">
        <v>5</v>
      </c>
    </row>
    <row r="2" spans="1:6" x14ac:dyDescent="0.25">
      <c r="A2" s="2">
        <v>681</v>
      </c>
      <c r="B2" s="2">
        <v>709</v>
      </c>
      <c r="D2" s="1" t="s">
        <v>4</v>
      </c>
      <c r="E2">
        <f>AVERAGE(A2:A5)</f>
        <v>692.33333333333337</v>
      </c>
      <c r="F2">
        <f>AVERAGE(B2:B5)</f>
        <v>686.33333333333337</v>
      </c>
    </row>
    <row r="3" spans="1:6" x14ac:dyDescent="0.25">
      <c r="A3" s="2">
        <v>721</v>
      </c>
      <c r="B3" s="2">
        <v>683</v>
      </c>
      <c r="D3" s="1" t="s">
        <v>3</v>
      </c>
      <c r="E3">
        <f>STDEV(A2:A5)</f>
        <v>25.006665778014735</v>
      </c>
      <c r="F3">
        <f>STDEV(B2:B5)</f>
        <v>21.197484127446192</v>
      </c>
    </row>
    <row r="4" spans="1:6" x14ac:dyDescent="0.25">
      <c r="A4" s="2">
        <v>675</v>
      </c>
      <c r="B4" s="2">
        <v>667</v>
      </c>
      <c r="D4" s="1" t="s">
        <v>2</v>
      </c>
      <c r="E4">
        <v>3</v>
      </c>
      <c r="F4">
        <v>3</v>
      </c>
    </row>
    <row r="5" spans="1:6" x14ac:dyDescent="0.25">
      <c r="A5" s="2"/>
      <c r="B5" s="2"/>
      <c r="D5" s="1" t="s">
        <v>1</v>
      </c>
      <c r="E5">
        <f>SQRT(E4)</f>
        <v>1.7320508075688772</v>
      </c>
      <c r="F5">
        <f>SQRT(F4)</f>
        <v>1.7320508075688772</v>
      </c>
    </row>
    <row r="6" spans="1:6" x14ac:dyDescent="0.25">
      <c r="D6" s="1" t="s">
        <v>0</v>
      </c>
      <c r="E6">
        <f>E3/E5</f>
        <v>14.437605218471811</v>
      </c>
      <c r="F6">
        <f>F3/F5</f>
        <v>12.238373167123878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027E-64DA-44B4-82FC-CEC8240DC8C6}">
  <dimension ref="A1:G11"/>
  <sheetViews>
    <sheetView workbookViewId="0">
      <selection activeCell="A10" sqref="A10:A11"/>
    </sheetView>
  </sheetViews>
  <sheetFormatPr defaultRowHeight="15" x14ac:dyDescent="0.25"/>
  <cols>
    <col min="1" max="1" width="14" customWidth="1"/>
  </cols>
  <sheetData>
    <row r="1" spans="1:7" x14ac:dyDescent="0.25">
      <c r="B1" s="5" t="s">
        <v>7</v>
      </c>
      <c r="C1" s="5"/>
      <c r="D1" s="5"/>
      <c r="E1" s="5" t="s">
        <v>8</v>
      </c>
      <c r="F1" s="5"/>
      <c r="G1" s="5"/>
    </row>
    <row r="2" spans="1:7" x14ac:dyDescent="0.25">
      <c r="B2" s="4" t="s">
        <v>9</v>
      </c>
      <c r="C2" s="4" t="s">
        <v>10</v>
      </c>
      <c r="D2" s="4" t="s">
        <v>11</v>
      </c>
      <c r="E2" s="4" t="s">
        <v>9</v>
      </c>
      <c r="F2" s="4" t="s">
        <v>10</v>
      </c>
      <c r="G2" s="4" t="s">
        <v>11</v>
      </c>
    </row>
    <row r="3" spans="1:7" x14ac:dyDescent="0.25">
      <c r="B3" s="2">
        <v>1.0177510000000001</v>
      </c>
      <c r="C3" s="2">
        <v>1.4767440000000001</v>
      </c>
      <c r="D3" s="2">
        <v>1.3637170000000001</v>
      </c>
      <c r="E3" s="2">
        <v>1.1064639999999999</v>
      </c>
      <c r="F3" s="2">
        <v>1.195767</v>
      </c>
      <c r="G3" s="2">
        <v>0.764706</v>
      </c>
    </row>
    <row r="4" spans="1:7" x14ac:dyDescent="0.25">
      <c r="B4" s="2">
        <v>0.80733900000000003</v>
      </c>
      <c r="C4" s="2">
        <v>1.1443300000000001</v>
      </c>
      <c r="D4" s="2">
        <v>1.1780820000000001</v>
      </c>
      <c r="E4" s="2">
        <v>0.87202400000000002</v>
      </c>
      <c r="F4" s="2">
        <v>1.2301260000000001</v>
      </c>
      <c r="G4" s="2">
        <v>1.2517990000000001</v>
      </c>
    </row>
    <row r="5" spans="1:7" x14ac:dyDescent="0.25">
      <c r="B5" s="2">
        <v>0.82882900000000004</v>
      </c>
      <c r="C5" s="2">
        <v>1.088106</v>
      </c>
      <c r="D5" s="2">
        <v>1.2669319999999999</v>
      </c>
      <c r="E5" s="2">
        <v>1.2506889999999999</v>
      </c>
      <c r="F5" s="2">
        <v>1.0747329999999999</v>
      </c>
      <c r="G5" s="2">
        <v>1.3333330000000001</v>
      </c>
    </row>
    <row r="6" spans="1:7" x14ac:dyDescent="0.25">
      <c r="B6" s="2">
        <v>0.91441399999999995</v>
      </c>
      <c r="C6" s="2">
        <v>1.0468090000000001</v>
      </c>
      <c r="D6" s="2">
        <v>1.113793</v>
      </c>
      <c r="E6" s="2">
        <v>1.0167459999999999</v>
      </c>
      <c r="F6" s="2">
        <v>1.391753</v>
      </c>
      <c r="G6" s="2">
        <v>0.81967199999999996</v>
      </c>
    </row>
    <row r="7" spans="1:7" x14ac:dyDescent="0.25">
      <c r="B7" s="2">
        <v>0.72843199999999997</v>
      </c>
      <c r="C7" s="2">
        <v>1.0487010000000001</v>
      </c>
      <c r="D7" s="2">
        <v>1.0191079999999999</v>
      </c>
      <c r="E7" s="2">
        <v>1.2033430000000001</v>
      </c>
      <c r="F7" s="2"/>
      <c r="G7" s="2"/>
    </row>
    <row r="8" spans="1:7" x14ac:dyDescent="0.25">
      <c r="B8" s="2"/>
      <c r="C8" s="2">
        <v>0.89735100000000001</v>
      </c>
      <c r="D8" s="2">
        <v>1.184564</v>
      </c>
      <c r="E8" s="2">
        <v>1.2749999999999999</v>
      </c>
      <c r="F8" s="2"/>
      <c r="G8" s="2"/>
    </row>
    <row r="9" spans="1:7" x14ac:dyDescent="0.25">
      <c r="B9" s="2"/>
      <c r="C9" s="2">
        <v>0.90825699999999998</v>
      </c>
      <c r="D9" s="2">
        <v>1.146417</v>
      </c>
      <c r="E9" s="2"/>
      <c r="F9" s="2"/>
      <c r="G9" s="2"/>
    </row>
    <row r="10" spans="1:7" x14ac:dyDescent="0.25">
      <c r="A10" s="1" t="s">
        <v>12</v>
      </c>
      <c r="B10">
        <f>AVERAGE(B3:B9)</f>
        <v>0.85935299999999992</v>
      </c>
      <c r="C10">
        <f t="shared" ref="C10:G10" si="0">AVERAGE(C3:C9)</f>
        <v>1.0871854285714284</v>
      </c>
      <c r="D10">
        <f t="shared" si="0"/>
        <v>1.181801857142857</v>
      </c>
      <c r="E10">
        <f t="shared" si="0"/>
        <v>1.120711</v>
      </c>
      <c r="F10">
        <f t="shared" si="0"/>
        <v>1.22309475</v>
      </c>
      <c r="G10">
        <f t="shared" si="0"/>
        <v>1.0423775</v>
      </c>
    </row>
    <row r="11" spans="1:7" x14ac:dyDescent="0.25">
      <c r="A11" s="1" t="s">
        <v>13</v>
      </c>
      <c r="B11">
        <f>AVERAGE(B10:D10)</f>
        <v>1.0427800952380952</v>
      </c>
      <c r="E11">
        <f>AVERAGE(E10:G10)</f>
        <v>1.1287277500000001</v>
      </c>
    </row>
  </sheetData>
  <mergeCells count="2">
    <mergeCell ref="B1:D1"/>
    <mergeCell ref="E1:G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9.Document" shapeId="6145" r:id="rId3">
          <objectPr defaultSize="0" r:id="rId4">
            <anchor moveWithCells="1">
              <from>
                <xdr:col>1</xdr:col>
                <xdr:colOff>38100</xdr:colOff>
                <xdr:row>12</xdr:row>
                <xdr:rowOff>38100</xdr:rowOff>
              </from>
              <to>
                <xdr:col>5</xdr:col>
                <xdr:colOff>390525</xdr:colOff>
                <xdr:row>22</xdr:row>
                <xdr:rowOff>95250</xdr:rowOff>
              </to>
            </anchor>
          </objectPr>
        </oleObject>
      </mc:Choice>
      <mc:Fallback>
        <oleObject progId="Prism9.Document" shapeId="6145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2912-ADF7-470E-88BA-3A0BF1E3353E}">
  <dimension ref="A1:G11"/>
  <sheetViews>
    <sheetView workbookViewId="0">
      <selection activeCell="E12" sqref="E12"/>
    </sheetView>
  </sheetViews>
  <sheetFormatPr defaultRowHeight="15" x14ac:dyDescent="0.25"/>
  <cols>
    <col min="1" max="1" width="15" customWidth="1"/>
  </cols>
  <sheetData>
    <row r="1" spans="1:7" x14ac:dyDescent="0.25">
      <c r="B1" s="5" t="s">
        <v>7</v>
      </c>
      <c r="C1" s="5"/>
      <c r="D1" s="5"/>
      <c r="E1" s="5" t="s">
        <v>8</v>
      </c>
      <c r="F1" s="5"/>
      <c r="G1" s="5"/>
    </row>
    <row r="2" spans="1:7" x14ac:dyDescent="0.25">
      <c r="B2" s="4" t="s">
        <v>9</v>
      </c>
      <c r="C2" s="4" t="s">
        <v>10</v>
      </c>
      <c r="D2" s="4" t="s">
        <v>11</v>
      </c>
      <c r="E2" s="4" t="s">
        <v>9</v>
      </c>
      <c r="F2" s="4" t="s">
        <v>10</v>
      </c>
      <c r="G2" s="4" t="s">
        <v>11</v>
      </c>
    </row>
    <row r="3" spans="1:7" x14ac:dyDescent="0.25">
      <c r="B3" s="2">
        <v>1</v>
      </c>
      <c r="C3" s="2">
        <v>0.96946600000000005</v>
      </c>
      <c r="D3" s="2">
        <v>1.3146850000000001</v>
      </c>
      <c r="E3" s="2">
        <v>1.2960529999999999</v>
      </c>
      <c r="F3" s="2">
        <v>1.1701029999999999</v>
      </c>
      <c r="G3" s="2">
        <v>0.56934300000000004</v>
      </c>
    </row>
    <row r="4" spans="1:7" x14ac:dyDescent="0.25">
      <c r="B4" s="2">
        <v>0.82242999999999999</v>
      </c>
      <c r="C4" s="2">
        <v>1.2131149999999999</v>
      </c>
      <c r="D4" s="2">
        <v>1.04878</v>
      </c>
      <c r="E4" s="2">
        <v>1.0467630000000001</v>
      </c>
      <c r="F4" s="2">
        <v>0.86923099999999998</v>
      </c>
      <c r="G4" s="2">
        <v>1.0807450000000001</v>
      </c>
    </row>
    <row r="5" spans="1:7" x14ac:dyDescent="0.25">
      <c r="B5" s="2">
        <v>0.81415899999999997</v>
      </c>
      <c r="C5" s="2">
        <v>0.96862700000000002</v>
      </c>
      <c r="D5" s="2">
        <v>1</v>
      </c>
      <c r="E5" s="2">
        <v>0.79189200000000004</v>
      </c>
      <c r="F5" s="2">
        <v>0.88821799999999995</v>
      </c>
      <c r="G5" s="2">
        <v>1.0833330000000001</v>
      </c>
    </row>
    <row r="6" spans="1:7" x14ac:dyDescent="0.25">
      <c r="B6" s="2">
        <v>0.789883</v>
      </c>
      <c r="C6" s="2">
        <v>0.88489200000000001</v>
      </c>
      <c r="D6" s="2">
        <v>0.95562100000000005</v>
      </c>
      <c r="E6" s="2">
        <v>0.97844799999999998</v>
      </c>
      <c r="F6" s="2">
        <v>0.90149299999999999</v>
      </c>
      <c r="G6" s="2">
        <v>0.66964299999999999</v>
      </c>
    </row>
    <row r="7" spans="1:7" x14ac:dyDescent="0.25">
      <c r="B7" s="2"/>
      <c r="C7" s="2">
        <v>0.94444399999999995</v>
      </c>
      <c r="D7" s="2">
        <v>0.87431700000000001</v>
      </c>
      <c r="E7" s="2">
        <v>0.927948</v>
      </c>
      <c r="F7" s="2">
        <v>1.020151</v>
      </c>
      <c r="G7" s="2">
        <v>0.81954899999999997</v>
      </c>
    </row>
    <row r="8" spans="1:7" x14ac:dyDescent="0.25">
      <c r="B8" s="2"/>
      <c r="C8" s="2">
        <v>0.88852500000000001</v>
      </c>
      <c r="D8" s="2">
        <v>0.97245199999999998</v>
      </c>
      <c r="E8" s="2">
        <v>0.97078699999999996</v>
      </c>
      <c r="F8" s="2"/>
      <c r="G8" s="2"/>
    </row>
    <row r="9" spans="1:7" x14ac:dyDescent="0.25">
      <c r="B9" s="2"/>
      <c r="C9" s="2">
        <v>0.88392899999999996</v>
      </c>
      <c r="D9" s="2">
        <v>1.0395479999999999</v>
      </c>
      <c r="E9" s="2">
        <v>1.024554</v>
      </c>
      <c r="F9" s="2"/>
      <c r="G9" s="2"/>
    </row>
    <row r="10" spans="1:7" x14ac:dyDescent="0.25">
      <c r="A10" s="1" t="s">
        <v>12</v>
      </c>
      <c r="B10">
        <f>AVERAGE(B3:B9)</f>
        <v>0.85661799999999999</v>
      </c>
      <c r="C10">
        <f t="shared" ref="C10:G10" si="0">AVERAGE(C3:C9)</f>
        <v>0.96471399999999996</v>
      </c>
      <c r="D10">
        <f t="shared" si="0"/>
        <v>1.0293432857142857</v>
      </c>
      <c r="E10">
        <f t="shared" si="0"/>
        <v>1.0052064285714286</v>
      </c>
      <c r="F10">
        <f t="shared" si="0"/>
        <v>0.96983919999999979</v>
      </c>
      <c r="G10">
        <f t="shared" si="0"/>
        <v>0.84452260000000012</v>
      </c>
    </row>
    <row r="11" spans="1:7" x14ac:dyDescent="0.25">
      <c r="A11" s="1" t="s">
        <v>13</v>
      </c>
      <c r="B11">
        <f>AVERAGE(B10:D10)</f>
        <v>0.95022509523809529</v>
      </c>
      <c r="E11">
        <f>AVERAGE(E10:G10)</f>
        <v>0.93985607619047629</v>
      </c>
    </row>
  </sheetData>
  <mergeCells count="2">
    <mergeCell ref="B1:D1"/>
    <mergeCell ref="E1:G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9.Document" shapeId="7169" r:id="rId3">
          <objectPr defaultSize="0" r:id="rId4">
            <anchor moveWithCells="1">
              <from>
                <xdr:col>1</xdr:col>
                <xdr:colOff>323850</xdr:colOff>
                <xdr:row>12</xdr:row>
                <xdr:rowOff>123825</xdr:rowOff>
              </from>
              <to>
                <xdr:col>6</xdr:col>
                <xdr:colOff>66675</xdr:colOff>
                <xdr:row>23</xdr:row>
                <xdr:rowOff>28575</xdr:rowOff>
              </to>
            </anchor>
          </objectPr>
        </oleObject>
      </mc:Choice>
      <mc:Fallback>
        <oleObject progId="Prism9.Document" shapeId="716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Size TG</vt:lpstr>
      <vt:lpstr>OpV Length</vt:lpstr>
      <vt:lpstr>MnV Length</vt:lpstr>
      <vt:lpstr>Size GG</vt:lpstr>
      <vt:lpstr>CT Length</vt:lpstr>
      <vt:lpstr>Sox10 Isl1 Ratio</vt:lpstr>
      <vt:lpstr>Sox10 Six1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Leonard</dc:creator>
  <cp:lastModifiedBy>Carrie Leonard</cp:lastModifiedBy>
  <dcterms:created xsi:type="dcterms:W3CDTF">2022-05-27T05:51:25Z</dcterms:created>
  <dcterms:modified xsi:type="dcterms:W3CDTF">2022-05-27T06:12:30Z</dcterms:modified>
</cp:coreProperties>
</file>