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rie Leonard\Dropbox\UMD\PNAS 2021 Elp1 Manuscript\RESUBMISSION\"/>
    </mc:Choice>
  </mc:AlternateContent>
  <xr:revisionPtr revIDLastSave="0" documentId="13_ncr:1_{AE034695-44C5-4B81-BADC-B7C7F7F6AA9A}" xr6:coauthVersionLast="47" xr6:coauthVersionMax="47" xr10:uidLastSave="{00000000-0000-0000-0000-000000000000}"/>
  <bookViews>
    <workbookView xWindow="-120" yWindow="-120" windowWidth="29040" windowHeight="15840" activeTab="2" xr2:uid="{1F2DD9A9-35E1-4D46-AB44-DEEAEAB6D7E6}"/>
  </bookViews>
  <sheets>
    <sheet name="Central Root Diameter" sheetId="2" r:id="rId1"/>
    <sheet name="Size TG" sheetId="3" r:id="rId2"/>
    <sheet name="Sox10 DAPI Ratio" sheetId="4" r:id="rId3"/>
    <sheet name="Six1 DAPI Ratio" sheetId="5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5" l="1"/>
  <c r="B13" i="5"/>
  <c r="C12" i="5"/>
  <c r="D12" i="5"/>
  <c r="E12" i="5"/>
  <c r="F12" i="5"/>
  <c r="G12" i="5"/>
  <c r="B12" i="5"/>
  <c r="E9" i="4"/>
  <c r="B9" i="4"/>
  <c r="C8" i="4"/>
  <c r="D8" i="4"/>
  <c r="E8" i="4"/>
  <c r="F8" i="4"/>
  <c r="G8" i="4"/>
  <c r="B8" i="4"/>
  <c r="F5" i="3"/>
  <c r="E5" i="3"/>
  <c r="F3" i="3"/>
  <c r="F6" i="3" s="1"/>
  <c r="E3" i="3"/>
  <c r="E6" i="3" s="1"/>
  <c r="F2" i="3"/>
  <c r="E2" i="3"/>
  <c r="F5" i="2"/>
  <c r="E5" i="2"/>
  <c r="F3" i="2"/>
  <c r="F6" i="2" s="1"/>
  <c r="E3" i="2"/>
  <c r="E6" i="2" s="1"/>
  <c r="F2" i="2"/>
  <c r="E2" i="2"/>
</calcChain>
</file>

<file path=xl/sharedStrings.xml><?xml version="1.0" encoding="utf-8"?>
<sst xmlns="http://schemas.openxmlformats.org/spreadsheetml/2006/main" count="38" uniqueCount="14">
  <si>
    <t>Control</t>
  </si>
  <si>
    <t>Elp1 CKO</t>
  </si>
  <si>
    <t>average</t>
  </si>
  <si>
    <t>stdev</t>
  </si>
  <si>
    <t>n</t>
  </si>
  <si>
    <t>sqrt n</t>
  </si>
  <si>
    <t>sem</t>
  </si>
  <si>
    <t>Cont</t>
  </si>
  <si>
    <t>CKO</t>
  </si>
  <si>
    <t>1</t>
  </si>
  <si>
    <t>2</t>
  </si>
  <si>
    <t>3</t>
  </si>
  <si>
    <t>Ind. Average</t>
  </si>
  <si>
    <t>Group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</si>
</sst>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9</xdr:row>
          <xdr:rowOff>180975</xdr:rowOff>
        </xdr:from>
        <xdr:to>
          <xdr:col>6</xdr:col>
          <xdr:colOff>247422</xdr:colOff>
          <xdr:row>21</xdr:row>
          <xdr:rowOff>180975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3772EACE-944D-7B58-BCEA-F276B1BFA7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409574</xdr:colOff>
          <xdr:row>16</xdr:row>
          <xdr:rowOff>9525</xdr:rowOff>
        </xdr:from>
        <xdr:to>
          <xdr:col>6</xdr:col>
          <xdr:colOff>273503</xdr:colOff>
          <xdr:row>26</xdr:row>
          <xdr:rowOff>142875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EEDEBEFB-CD19-21A9-02FD-1B76769B8D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2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33B9C-2250-44DD-838C-471F30F9B7DD}">
  <dimension ref="A1:F6"/>
  <sheetViews>
    <sheetView workbookViewId="0">
      <selection sqref="A1:F6"/>
    </sheetView>
  </sheetViews>
  <sheetFormatPr defaultRowHeight="15" x14ac:dyDescent="0.25"/>
  <sheetData>
    <row r="1" spans="1:6" x14ac:dyDescent="0.25">
      <c r="A1" s="1" t="s">
        <v>0</v>
      </c>
      <c r="B1" s="1" t="s">
        <v>1</v>
      </c>
      <c r="E1" s="1" t="s">
        <v>0</v>
      </c>
      <c r="F1" s="1" t="s">
        <v>1</v>
      </c>
    </row>
    <row r="2" spans="1:6" x14ac:dyDescent="0.25">
      <c r="A2" s="2">
        <v>426.95</v>
      </c>
      <c r="B2" s="2">
        <v>394.47</v>
      </c>
      <c r="D2" s="3" t="s">
        <v>2</v>
      </c>
      <c r="E2">
        <f>AVERAGE(A2:A5)</f>
        <v>405.84999999999997</v>
      </c>
      <c r="F2">
        <f>AVERAGE(B2:B5)</f>
        <v>427.69333333333333</v>
      </c>
    </row>
    <row r="3" spans="1:6" x14ac:dyDescent="0.25">
      <c r="A3" s="2">
        <v>467.07</v>
      </c>
      <c r="B3" s="2">
        <v>476.81</v>
      </c>
      <c r="D3" s="3" t="s">
        <v>3</v>
      </c>
      <c r="E3">
        <f>STDEV(A2:A5)</f>
        <v>54.524822481753425</v>
      </c>
      <c r="F3">
        <f>STDEV(B2:B5)</f>
        <v>43.409877140269963</v>
      </c>
    </row>
    <row r="4" spans="1:6" x14ac:dyDescent="0.25">
      <c r="A4" s="2">
        <v>390.55</v>
      </c>
      <c r="B4" s="2">
        <v>411.8</v>
      </c>
      <c r="D4" s="3" t="s">
        <v>4</v>
      </c>
      <c r="E4">
        <v>4</v>
      </c>
      <c r="F4">
        <v>3</v>
      </c>
    </row>
    <row r="5" spans="1:6" x14ac:dyDescent="0.25">
      <c r="A5" s="2">
        <v>338.83</v>
      </c>
      <c r="B5" s="2"/>
      <c r="D5" s="3" t="s">
        <v>5</v>
      </c>
      <c r="E5">
        <f>SQRT(E4)</f>
        <v>2</v>
      </c>
      <c r="F5">
        <f>SQRT(F4)</f>
        <v>1.7320508075688772</v>
      </c>
    </row>
    <row r="6" spans="1:6" x14ac:dyDescent="0.25">
      <c r="D6" s="3" t="s">
        <v>6</v>
      </c>
      <c r="E6">
        <f>E3/E5</f>
        <v>27.262411240876713</v>
      </c>
      <c r="F6">
        <f>F3/F5</f>
        <v>25.062704252423448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0C8F6-9238-4915-98DF-4EED5D1B02A0}">
  <dimension ref="A1:F6"/>
  <sheetViews>
    <sheetView workbookViewId="0">
      <selection activeCell="D35" sqref="D35"/>
    </sheetView>
  </sheetViews>
  <sheetFormatPr defaultRowHeight="15" x14ac:dyDescent="0.25"/>
  <sheetData>
    <row r="1" spans="1:6" x14ac:dyDescent="0.25">
      <c r="A1" s="1" t="s">
        <v>0</v>
      </c>
      <c r="B1" s="1" t="s">
        <v>1</v>
      </c>
      <c r="E1" s="1" t="s">
        <v>0</v>
      </c>
      <c r="F1" s="1" t="s">
        <v>1</v>
      </c>
    </row>
    <row r="2" spans="1:6" x14ac:dyDescent="0.25">
      <c r="A2" s="2">
        <v>827</v>
      </c>
      <c r="B2" s="2">
        <v>825</v>
      </c>
      <c r="D2" s="3" t="s">
        <v>2</v>
      </c>
      <c r="E2">
        <f>AVERAGE(A2:A5)</f>
        <v>835.5</v>
      </c>
      <c r="F2">
        <f>AVERAGE(B2:B5)</f>
        <v>834.33333333333337</v>
      </c>
    </row>
    <row r="3" spans="1:6" x14ac:dyDescent="0.25">
      <c r="A3" s="2">
        <v>830</v>
      </c>
      <c r="B3" s="2">
        <v>856</v>
      </c>
      <c r="D3" s="3" t="s">
        <v>3</v>
      </c>
      <c r="E3">
        <f>STDEV(A2:A5)</f>
        <v>25.436194683953808</v>
      </c>
      <c r="F3">
        <f>STDEV(B2:B5)</f>
        <v>18.823743871327334</v>
      </c>
    </row>
    <row r="4" spans="1:6" x14ac:dyDescent="0.25">
      <c r="A4" s="2">
        <v>872</v>
      </c>
      <c r="B4" s="2">
        <v>822</v>
      </c>
      <c r="D4" s="3" t="s">
        <v>4</v>
      </c>
      <c r="E4">
        <v>4</v>
      </c>
      <c r="F4">
        <v>3</v>
      </c>
    </row>
    <row r="5" spans="1:6" x14ac:dyDescent="0.25">
      <c r="A5" s="2">
        <v>813</v>
      </c>
      <c r="B5" s="2"/>
      <c r="D5" s="3" t="s">
        <v>5</v>
      </c>
      <c r="E5">
        <f>SQRT(E4)</f>
        <v>2</v>
      </c>
      <c r="F5">
        <f>SQRT(F4)</f>
        <v>1.7320508075688772</v>
      </c>
    </row>
    <row r="6" spans="1:6" x14ac:dyDescent="0.25">
      <c r="D6" s="3" t="s">
        <v>6</v>
      </c>
      <c r="E6">
        <f>E3/E5</f>
        <v>12.718097341976904</v>
      </c>
      <c r="F6">
        <f>F3/F5</f>
        <v>10.867893591267405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2A658-09E2-4FCE-A88B-154895C81E2C}">
  <dimension ref="A1:G9"/>
  <sheetViews>
    <sheetView tabSelected="1" workbookViewId="0">
      <selection activeCell="C39" sqref="C39"/>
    </sheetView>
  </sheetViews>
  <sheetFormatPr defaultRowHeight="15" x14ac:dyDescent="0.25"/>
  <cols>
    <col min="1" max="1" width="19.28515625" customWidth="1"/>
  </cols>
  <sheetData>
    <row r="1" spans="1:7" x14ac:dyDescent="0.25">
      <c r="B1" s="5" t="s">
        <v>7</v>
      </c>
      <c r="C1" s="5"/>
      <c r="D1" s="5"/>
      <c r="E1" s="5" t="s">
        <v>8</v>
      </c>
      <c r="F1" s="5"/>
      <c r="G1" s="5"/>
    </row>
    <row r="2" spans="1:7" x14ac:dyDescent="0.25">
      <c r="B2" s="4" t="s">
        <v>9</v>
      </c>
      <c r="C2" s="4" t="s">
        <v>10</v>
      </c>
      <c r="D2" s="4" t="s">
        <v>11</v>
      </c>
      <c r="E2" s="4" t="s">
        <v>9</v>
      </c>
      <c r="F2" s="4" t="s">
        <v>10</v>
      </c>
      <c r="G2" s="4" t="s">
        <v>11</v>
      </c>
    </row>
    <row r="3" spans="1:7" x14ac:dyDescent="0.25">
      <c r="B3" s="2">
        <v>0.53168316999999998</v>
      </c>
      <c r="C3" s="2">
        <v>0.36826043000000003</v>
      </c>
      <c r="D3" s="2">
        <v>0.52316602000000001</v>
      </c>
      <c r="E3" s="2">
        <v>0.45055970000000001</v>
      </c>
      <c r="F3" s="2">
        <v>0.39690722000000001</v>
      </c>
      <c r="G3" s="2">
        <v>0.64664664999999999</v>
      </c>
    </row>
    <row r="4" spans="1:7" x14ac:dyDescent="0.25">
      <c r="B4" s="2">
        <v>0.47801303000000001</v>
      </c>
      <c r="C4" s="2">
        <v>0.32861805999999999</v>
      </c>
      <c r="D4" s="2">
        <v>0.501</v>
      </c>
      <c r="E4" s="2">
        <v>0.63910615000000004</v>
      </c>
      <c r="F4" s="2">
        <v>0.32740585999999999</v>
      </c>
      <c r="G4" s="2">
        <v>0.33060389000000001</v>
      </c>
    </row>
    <row r="5" spans="1:7" x14ac:dyDescent="0.25">
      <c r="B5" s="2">
        <v>0.50645161000000005</v>
      </c>
      <c r="C5" s="2">
        <v>0.29446064</v>
      </c>
      <c r="D5" s="2">
        <v>0.51714006000000001</v>
      </c>
      <c r="E5" s="2">
        <v>0.64772726999999997</v>
      </c>
      <c r="F5" s="2">
        <v>0.45413870000000001</v>
      </c>
      <c r="G5" s="2">
        <v>0.63490566000000004</v>
      </c>
    </row>
    <row r="6" spans="1:7" x14ac:dyDescent="0.25">
      <c r="B6" s="2">
        <v>0.51409773999999997</v>
      </c>
      <c r="C6" s="2">
        <v>0.51207243000000002</v>
      </c>
      <c r="D6" s="2">
        <v>0.53357531999999996</v>
      </c>
      <c r="E6" s="2">
        <v>0.60101009999999999</v>
      </c>
      <c r="F6" s="2">
        <v>0.46264368</v>
      </c>
      <c r="G6" s="2">
        <v>0.36464646000000001</v>
      </c>
    </row>
    <row r="7" spans="1:7" x14ac:dyDescent="0.25">
      <c r="B7" s="2">
        <v>0.52049570999999994</v>
      </c>
      <c r="C7" s="2">
        <v>0.43707094000000002</v>
      </c>
      <c r="D7" s="2"/>
      <c r="E7" s="2"/>
      <c r="F7" s="2">
        <v>0.45354523000000002</v>
      </c>
      <c r="G7" s="2">
        <v>0.57707509999999995</v>
      </c>
    </row>
    <row r="8" spans="1:7" x14ac:dyDescent="0.25">
      <c r="A8" s="3" t="s">
        <v>12</v>
      </c>
      <c r="B8">
        <f>AVERAGE(B3:B7)</f>
        <v>0.51014825200000002</v>
      </c>
      <c r="C8">
        <f t="shared" ref="C8:G8" si="0">AVERAGE(C3:C7)</f>
        <v>0.38809649999999996</v>
      </c>
      <c r="D8">
        <f t="shared" si="0"/>
        <v>0.51872034999999994</v>
      </c>
      <c r="E8">
        <f t="shared" si="0"/>
        <v>0.584600805</v>
      </c>
      <c r="F8">
        <f t="shared" si="0"/>
        <v>0.41892813800000006</v>
      </c>
      <c r="G8">
        <f t="shared" si="0"/>
        <v>0.51077555200000002</v>
      </c>
    </row>
    <row r="9" spans="1:7" x14ac:dyDescent="0.25">
      <c r="A9" s="3" t="s">
        <v>13</v>
      </c>
      <c r="B9" s="6">
        <f>AVERAGE(B8:D8)</f>
        <v>0.47232170066666662</v>
      </c>
      <c r="C9" s="6"/>
      <c r="D9" s="6"/>
      <c r="E9" s="6">
        <f>AVERAGE(E8:G8)</f>
        <v>0.5047681650000001</v>
      </c>
    </row>
  </sheetData>
  <mergeCells count="2">
    <mergeCell ref="B1:D1"/>
    <mergeCell ref="E1:G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rism9.Document" shapeId="3073" r:id="rId3">
          <objectPr defaultSize="0" autoPict="0" r:id="rId4">
            <anchor moveWithCells="1">
              <from>
                <xdr:col>1</xdr:col>
                <xdr:colOff>133350</xdr:colOff>
                <xdr:row>9</xdr:row>
                <xdr:rowOff>180975</xdr:rowOff>
              </from>
              <to>
                <xdr:col>6</xdr:col>
                <xdr:colOff>247650</xdr:colOff>
                <xdr:row>21</xdr:row>
                <xdr:rowOff>180975</xdr:rowOff>
              </to>
            </anchor>
          </objectPr>
        </oleObject>
      </mc:Choice>
      <mc:Fallback>
        <oleObject progId="Prism9.Document" shapeId="3073" r:id="rId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66213-3FA7-403D-87E5-CCED9EB14E90}">
  <dimension ref="A1:G13"/>
  <sheetViews>
    <sheetView workbookViewId="0">
      <selection activeCell="A12" sqref="A12"/>
    </sheetView>
  </sheetViews>
  <sheetFormatPr defaultRowHeight="15" x14ac:dyDescent="0.25"/>
  <cols>
    <col min="1" max="1" width="14.85546875" customWidth="1"/>
  </cols>
  <sheetData>
    <row r="1" spans="1:7" x14ac:dyDescent="0.25">
      <c r="B1" s="5" t="s">
        <v>7</v>
      </c>
      <c r="C1" s="5"/>
      <c r="D1" s="5"/>
      <c r="E1" s="5" t="s">
        <v>8</v>
      </c>
      <c r="F1" s="5"/>
      <c r="G1" s="5"/>
    </row>
    <row r="2" spans="1:7" x14ac:dyDescent="0.25">
      <c r="B2" s="4" t="s">
        <v>9</v>
      </c>
      <c r="C2" s="4" t="s">
        <v>10</v>
      </c>
      <c r="D2" s="4" t="s">
        <v>11</v>
      </c>
      <c r="E2" s="4" t="s">
        <v>9</v>
      </c>
      <c r="F2" s="4" t="s">
        <v>10</v>
      </c>
      <c r="G2" s="4" t="s">
        <v>11</v>
      </c>
    </row>
    <row r="3" spans="1:7" x14ac:dyDescent="0.25">
      <c r="B3" s="2">
        <v>0.78172043000000002</v>
      </c>
      <c r="C3" s="2">
        <v>0.89224700000000001</v>
      </c>
      <c r="D3" s="2">
        <v>0.72104246999999999</v>
      </c>
      <c r="E3" s="2">
        <v>0.61940298999999999</v>
      </c>
      <c r="F3" s="2">
        <v>0.72928199999999999</v>
      </c>
      <c r="G3" s="2">
        <v>0.73388202999999996</v>
      </c>
    </row>
    <row r="4" spans="1:7" x14ac:dyDescent="0.25">
      <c r="B4" s="2">
        <v>0.51710098000000004</v>
      </c>
      <c r="C4" s="2">
        <v>0.69005799999999995</v>
      </c>
      <c r="D4" s="2">
        <v>0.55263158000000001</v>
      </c>
      <c r="E4" s="2">
        <v>0.56108597000000004</v>
      </c>
      <c r="F4" s="2">
        <v>0.77863599999999999</v>
      </c>
      <c r="G4" s="2">
        <v>0.75537359000000004</v>
      </c>
    </row>
    <row r="5" spans="1:7" x14ac:dyDescent="0.25">
      <c r="B5" s="2">
        <v>0.75977121000000003</v>
      </c>
      <c r="C5" s="2">
        <v>0.66442000000000001</v>
      </c>
      <c r="D5" s="2">
        <v>0.55142018000000004</v>
      </c>
      <c r="E5" s="2">
        <v>0.53227407999999998</v>
      </c>
      <c r="F5" s="2">
        <v>0.91640900000000003</v>
      </c>
      <c r="G5" s="2">
        <v>0.63785046999999995</v>
      </c>
    </row>
    <row r="6" spans="1:7" x14ac:dyDescent="0.25">
      <c r="B6" s="2">
        <v>0.67481203000000001</v>
      </c>
      <c r="C6" s="2"/>
      <c r="D6" s="2">
        <v>0.68600000000000005</v>
      </c>
      <c r="E6" s="2">
        <v>0.79249011999999996</v>
      </c>
      <c r="F6" s="2">
        <v>0.73770500000000006</v>
      </c>
      <c r="G6" s="2">
        <v>0.64848485</v>
      </c>
    </row>
    <row r="7" spans="1:7" x14ac:dyDescent="0.25">
      <c r="B7" s="2">
        <v>0.85940594000000003</v>
      </c>
      <c r="C7" s="2"/>
      <c r="D7" s="2"/>
      <c r="E7" s="2">
        <v>0.74970344</v>
      </c>
      <c r="F7" s="2">
        <v>0.73444399999999999</v>
      </c>
      <c r="G7" s="2">
        <v>0.53031974000000004</v>
      </c>
    </row>
    <row r="8" spans="1:7" x14ac:dyDescent="0.25">
      <c r="B8" s="2"/>
      <c r="C8" s="2"/>
      <c r="D8" s="2"/>
      <c r="E8" s="2">
        <v>0.65824916</v>
      </c>
      <c r="F8" s="2">
        <v>0.63564399999999999</v>
      </c>
      <c r="G8" s="2">
        <v>0.55471698000000003</v>
      </c>
    </row>
    <row r="9" spans="1:7" x14ac:dyDescent="0.25">
      <c r="B9" s="2"/>
      <c r="C9" s="2"/>
      <c r="D9" s="2"/>
      <c r="E9" s="2">
        <v>0.62011172999999997</v>
      </c>
      <c r="F9" s="2">
        <v>0.60883299999999996</v>
      </c>
      <c r="G9" s="2">
        <v>0.51551552</v>
      </c>
    </row>
    <row r="10" spans="1:7" x14ac:dyDescent="0.25">
      <c r="B10" s="2"/>
      <c r="C10" s="2"/>
      <c r="D10" s="2"/>
      <c r="E10" s="2">
        <v>0.49372862000000001</v>
      </c>
      <c r="F10" s="2">
        <v>0.66163099999999997</v>
      </c>
      <c r="G10" s="2"/>
    </row>
    <row r="11" spans="1:7" x14ac:dyDescent="0.25">
      <c r="B11" s="2"/>
      <c r="C11" s="2"/>
      <c r="D11" s="2"/>
      <c r="E11" s="2">
        <v>0.59974746999999995</v>
      </c>
      <c r="F11" s="2"/>
      <c r="G11" s="2"/>
    </row>
    <row r="12" spans="1:7" x14ac:dyDescent="0.25">
      <c r="A12" s="3" t="s">
        <v>12</v>
      </c>
      <c r="B12">
        <f>AVERAGE(B3:B11)</f>
        <v>0.71856211800000003</v>
      </c>
      <c r="C12">
        <f t="shared" ref="C12:G12" si="0">AVERAGE(C3:C11)</f>
        <v>0.74890833333333318</v>
      </c>
      <c r="D12">
        <f t="shared" si="0"/>
        <v>0.62777355749999997</v>
      </c>
      <c r="E12">
        <f t="shared" si="0"/>
        <v>0.62519928666666658</v>
      </c>
      <c r="F12">
        <f t="shared" si="0"/>
        <v>0.72532299999999994</v>
      </c>
      <c r="G12">
        <f t="shared" si="0"/>
        <v>0.6251633114285714</v>
      </c>
    </row>
    <row r="13" spans="1:7" x14ac:dyDescent="0.25">
      <c r="A13" s="3" t="s">
        <v>13</v>
      </c>
      <c r="B13" s="6">
        <f>AVERAGE(B12:D12)</f>
        <v>0.69841466961111109</v>
      </c>
      <c r="C13" s="6"/>
      <c r="D13" s="6"/>
      <c r="E13" s="6">
        <f>AVERAGE(E12:G12)</f>
        <v>0.65856186603174605</v>
      </c>
    </row>
  </sheetData>
  <mergeCells count="2">
    <mergeCell ref="B1:D1"/>
    <mergeCell ref="E1:G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rism9.Document" shapeId="4097" r:id="rId3">
          <objectPr defaultSize="0" autoPict="0" r:id="rId4">
            <anchor moveWithCells="1">
              <from>
                <xdr:col>1</xdr:col>
                <xdr:colOff>409575</xdr:colOff>
                <xdr:row>16</xdr:row>
                <xdr:rowOff>9525</xdr:rowOff>
              </from>
              <to>
                <xdr:col>6</xdr:col>
                <xdr:colOff>276225</xdr:colOff>
                <xdr:row>26</xdr:row>
                <xdr:rowOff>142875</xdr:rowOff>
              </to>
            </anchor>
          </objectPr>
        </oleObject>
      </mc:Choice>
      <mc:Fallback>
        <oleObject progId="Prism9.Document" shapeId="4097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Central Root Diameter</vt:lpstr>
      <vt:lpstr>Size TG</vt:lpstr>
      <vt:lpstr>Sox10 DAPI Ratio</vt:lpstr>
      <vt:lpstr>Six1 DAPI Ratio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Leonard</dc:creator>
  <cp:lastModifiedBy>Carrie Leonard</cp:lastModifiedBy>
  <dcterms:created xsi:type="dcterms:W3CDTF">2022-05-27T05:48:01Z</dcterms:created>
  <dcterms:modified xsi:type="dcterms:W3CDTF">2022-05-27T06:10:02Z</dcterms:modified>
</cp:coreProperties>
</file>