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cgrail/Mirror/McGrail Manuscripts/Liu Kambakam Mingh et al 20-06-2021-RA-eLife-71478 UFlip conditional floxed alleles/04-27-22 eLIfe revision liu kambakam ming et al/04-27-22 v2 figures and Source data files/"/>
    </mc:Choice>
  </mc:AlternateContent>
  <xr:revisionPtr revIDLastSave="0" documentId="8_{B6D0D751-BB00-6740-9821-4FF850BF98E1}" xr6:coauthVersionLast="47" xr6:coauthVersionMax="47" xr10:uidLastSave="{00000000-0000-0000-0000-000000000000}"/>
  <bookViews>
    <workbookView xWindow="2580" yWindow="1660" windowWidth="30640" windowHeight="18360" activeTab="1" xr2:uid="{7318D8FC-EDB2-A743-910B-56639D51954B}"/>
  </bookViews>
  <sheets>
    <sheet name="rb1-off Cre injected" sheetId="1" r:id="rId1"/>
    <sheet name="rb1-off neurod1-2A-Cre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53" i="1"/>
  <c r="I42" i="2"/>
  <c r="I53" i="2"/>
  <c r="I58" i="2"/>
  <c r="I47" i="2"/>
  <c r="I58" i="1"/>
  <c r="I47" i="1"/>
  <c r="E69" i="2" l="1"/>
  <c r="E68" i="2"/>
  <c r="E67" i="2"/>
  <c r="E64" i="2"/>
  <c r="E63" i="2"/>
  <c r="E62" i="2"/>
  <c r="F32" i="2" l="1"/>
  <c r="F31" i="2"/>
  <c r="F30" i="2"/>
  <c r="F25" i="2"/>
  <c r="F24" i="2"/>
  <c r="F23" i="2"/>
  <c r="F17" i="2"/>
  <c r="F16" i="2"/>
  <c r="F15" i="2"/>
  <c r="F11" i="2"/>
  <c r="F10" i="2"/>
  <c r="F9" i="2"/>
  <c r="E67" i="1"/>
  <c r="E66" i="1"/>
  <c r="E65" i="1"/>
  <c r="E63" i="1"/>
  <c r="E62" i="1"/>
  <c r="E61" i="1"/>
  <c r="F31" i="1"/>
  <c r="F30" i="1"/>
  <c r="F29" i="1"/>
  <c r="F25" i="1"/>
  <c r="F24" i="1"/>
  <c r="F23" i="1"/>
  <c r="F17" i="1"/>
  <c r="F16" i="1"/>
  <c r="F15" i="1"/>
  <c r="F11" i="1"/>
  <c r="F10" i="1"/>
  <c r="F9" i="1"/>
  <c r="F12" i="2" l="1"/>
  <c r="F33" i="2"/>
  <c r="G9" i="2"/>
  <c r="H9" i="2" s="1"/>
  <c r="G23" i="2"/>
  <c r="H23" i="2" s="1"/>
  <c r="F18" i="2"/>
  <c r="I23" i="1"/>
  <c r="F26" i="2"/>
  <c r="G30" i="2"/>
  <c r="H30" i="2" s="1"/>
  <c r="G15" i="2"/>
  <c r="H15" i="2" s="1"/>
  <c r="G29" i="1"/>
  <c r="H29" i="1" s="1"/>
  <c r="G23" i="1"/>
  <c r="H23" i="1" s="1"/>
  <c r="G15" i="1"/>
  <c r="H15" i="1" s="1"/>
  <c r="F12" i="1"/>
  <c r="F18" i="1"/>
  <c r="G9" i="1"/>
  <c r="H9" i="1" s="1"/>
  <c r="F26" i="1"/>
  <c r="F32" i="1"/>
</calcChain>
</file>

<file path=xl/sharedStrings.xml><?xml version="1.0" encoding="utf-8"?>
<sst xmlns="http://schemas.openxmlformats.org/spreadsheetml/2006/main" count="146" uniqueCount="43">
  <si>
    <t>Sect1</t>
  </si>
  <si>
    <t>Sect2</t>
  </si>
  <si>
    <t>Sect3</t>
  </si>
  <si>
    <t>Total</t>
  </si>
  <si>
    <t>SD</t>
  </si>
  <si>
    <t>SE</t>
  </si>
  <si>
    <t>p value</t>
  </si>
  <si>
    <t>Retina</t>
  </si>
  <si>
    <t>Avg</t>
  </si>
  <si>
    <t>Brain</t>
  </si>
  <si>
    <t>TR1</t>
  </si>
  <si>
    <t>TR2</t>
  </si>
  <si>
    <t>Δct (target-reference)</t>
  </si>
  <si>
    <t>ΔΔct (target-control)</t>
  </si>
  <si>
    <t>2^-ΔΔct</t>
  </si>
  <si>
    <t>2^-ΔΔct (%)</t>
  </si>
  <si>
    <t>pH3 counts</t>
  </si>
  <si>
    <t>Embryo 1</t>
  </si>
  <si>
    <t>Embryo 2</t>
  </si>
  <si>
    <t>Embryo 3</t>
  </si>
  <si>
    <t xml:space="preserve">rep1 </t>
  </si>
  <si>
    <t>rep2</t>
  </si>
  <si>
    <t>rep3</t>
  </si>
  <si>
    <t>rps6kb1b</t>
  </si>
  <si>
    <t>T-Test</t>
    <phoneticPr fontId="1" type="noConversion"/>
  </si>
  <si>
    <t>t-test</t>
    <phoneticPr fontId="1" type="noConversion"/>
  </si>
  <si>
    <t>*</t>
    <phoneticPr fontId="1" type="noConversion"/>
  </si>
  <si>
    <t>**</t>
    <phoneticPr fontId="1" type="noConversion"/>
  </si>
  <si>
    <t>****</t>
    <phoneticPr fontId="1" type="noConversion"/>
  </si>
  <si>
    <r>
      <t>rb1</t>
    </r>
    <r>
      <rPr>
        <b/>
        <i/>
        <vertAlign val="superscript"/>
        <sz val="11"/>
        <color theme="1"/>
        <rFont val="Arial"/>
        <family val="2"/>
      </rPr>
      <t>off/stop</t>
    </r>
    <r>
      <rPr>
        <b/>
        <i/>
        <sz val="11"/>
        <color theme="1"/>
        <rFont val="Arial"/>
        <family val="2"/>
      </rPr>
      <t xml:space="preserve"> </t>
    </r>
  </si>
  <si>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off/stop</t>
    </r>
    <r>
      <rPr>
        <b/>
        <sz val="11"/>
        <color theme="1"/>
        <rFont val="Arial"/>
        <family val="2"/>
      </rPr>
      <t xml:space="preserve"> Cre injected</t>
    </r>
  </si>
  <si>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off</t>
    </r>
    <r>
      <rPr>
        <b/>
        <sz val="11"/>
        <color theme="1"/>
        <rFont val="Arial"/>
        <family val="2"/>
      </rPr>
      <t xml:space="preserve"> 5' junction</t>
    </r>
  </si>
  <si>
    <r>
      <t>rb1</t>
    </r>
    <r>
      <rPr>
        <i/>
        <vertAlign val="superscript"/>
        <sz val="11"/>
        <color theme="1"/>
        <rFont val="Arial"/>
        <family val="2"/>
      </rPr>
      <t>off/stop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Cre injected</t>
    </r>
  </si>
  <si>
    <r>
      <t>rb1</t>
    </r>
    <r>
      <rPr>
        <i/>
        <vertAlign val="superscript"/>
        <sz val="11"/>
        <color theme="1"/>
        <rFont val="Arial"/>
        <family val="2"/>
      </rPr>
      <t>off/stop</t>
    </r>
  </si>
  <si>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off</t>
    </r>
    <r>
      <rPr>
        <b/>
        <sz val="11"/>
        <color theme="1"/>
        <rFont val="Arial"/>
        <family val="2"/>
      </rPr>
      <t xml:space="preserve"> 3' junction</t>
    </r>
  </si>
  <si>
    <r>
      <t>neurod1-2A-Cre; rb1</t>
    </r>
    <r>
      <rPr>
        <i/>
        <vertAlign val="superscript"/>
        <sz val="11"/>
        <color theme="1"/>
        <rFont val="Arial"/>
        <family val="2"/>
      </rPr>
      <t>off/stop</t>
    </r>
  </si>
  <si>
    <r>
      <t>neurod1-2A-Cre; rb1</t>
    </r>
    <r>
      <rPr>
        <b/>
        <i/>
        <vertAlign val="superscript"/>
        <sz val="11"/>
        <color theme="1"/>
        <rFont val="Arial"/>
        <family val="2"/>
      </rPr>
      <t xml:space="preserve">off/stop </t>
    </r>
  </si>
  <si>
    <r>
      <t xml:space="preserve">Figure 8 panels F and G. </t>
    </r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off</t>
    </r>
    <r>
      <rPr>
        <b/>
        <sz val="11"/>
        <color theme="1"/>
        <rFont val="Arial"/>
        <family val="2"/>
      </rPr>
      <t xml:space="preserve"> conditional rescue by Cre mRNA injection: quantification of pH3 cells and Cre-mediated inversion by qPCR.</t>
    </r>
  </si>
  <si>
    <r>
      <t xml:space="preserve">Figure 8 F  Quantification of pH3 positive cells in 5 dpf larvae head sections from Cre injected embryos from </t>
    </r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off</t>
    </r>
    <r>
      <rPr>
        <b/>
        <vertAlign val="superscript"/>
        <sz val="11"/>
        <color theme="1"/>
        <rFont val="Arial"/>
        <family val="2"/>
      </rPr>
      <t>/+</t>
    </r>
    <r>
      <rPr>
        <b/>
        <sz val="11"/>
        <color theme="1"/>
        <rFont val="Arial"/>
        <family val="2"/>
      </rPr>
      <t xml:space="preserve">  x  </t>
    </r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stop</t>
    </r>
    <r>
      <rPr>
        <b/>
        <vertAlign val="superscript"/>
        <sz val="11"/>
        <color theme="1"/>
        <rFont val="Arial"/>
        <family val="2"/>
      </rPr>
      <t>/+</t>
    </r>
  </si>
  <si>
    <r>
      <t xml:space="preserve">Figure 8 G  qPCR of 5' and 3' junctions in the </t>
    </r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 xml:space="preserve">off </t>
    </r>
    <r>
      <rPr>
        <b/>
        <sz val="11"/>
        <color theme="1"/>
        <rFont val="Arial"/>
        <family val="2"/>
      </rPr>
      <t>allele after Cre mRNA injection to measure inversion efficiency</t>
    </r>
  </si>
  <si>
    <r>
      <t xml:space="preserve">Figure 8 panels H and I. </t>
    </r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off</t>
    </r>
    <r>
      <rPr>
        <b/>
        <vertAlign val="superscript"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conditional rescue by </t>
    </r>
    <r>
      <rPr>
        <b/>
        <i/>
        <sz val="11"/>
        <color theme="1"/>
        <rFont val="Arial"/>
        <family val="2"/>
      </rPr>
      <t>neurod1-2A-Cr</t>
    </r>
    <r>
      <rPr>
        <b/>
        <sz val="11"/>
        <color theme="1"/>
        <rFont val="Arial"/>
        <family val="2"/>
      </rPr>
      <t>e: quantification of pH3 cells and Cre-mediated inversion by qPCR.</t>
    </r>
  </si>
  <si>
    <r>
      <t xml:space="preserve">Figure 8 H  Quantification of pH3 positive cells in 5 dpf larvae head sections from  </t>
    </r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off</t>
    </r>
    <r>
      <rPr>
        <b/>
        <vertAlign val="superscript"/>
        <sz val="11"/>
        <color theme="1"/>
        <rFont val="Arial"/>
        <family val="2"/>
      </rPr>
      <t>/stop</t>
    </r>
    <r>
      <rPr>
        <b/>
        <sz val="11"/>
        <color theme="1"/>
        <rFont val="Arial"/>
        <family val="2"/>
      </rPr>
      <t xml:space="preserve"> and neurod1-2A-Cre; </t>
    </r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>off/stop</t>
    </r>
    <r>
      <rPr>
        <b/>
        <i/>
        <sz val="11"/>
        <color theme="1"/>
        <rFont val="Arial"/>
        <family val="2"/>
      </rPr>
      <t xml:space="preserve"> </t>
    </r>
  </si>
  <si>
    <r>
      <t xml:space="preserve">Figure 8 I  qPCR of 5' and 3' junctions in the </t>
    </r>
    <r>
      <rPr>
        <b/>
        <i/>
        <sz val="11"/>
        <color theme="1"/>
        <rFont val="Arial"/>
        <family val="2"/>
      </rPr>
      <t>rb1</t>
    </r>
    <r>
      <rPr>
        <b/>
        <i/>
        <vertAlign val="superscript"/>
        <sz val="11"/>
        <color theme="1"/>
        <rFont val="Arial"/>
        <family val="2"/>
      </rPr>
      <t xml:space="preserve">off </t>
    </r>
    <r>
      <rPr>
        <b/>
        <sz val="11"/>
        <color theme="1"/>
        <rFont val="Arial"/>
        <family val="2"/>
      </rPr>
      <t xml:space="preserve">allele to measure efficiency of inversion by </t>
    </r>
    <r>
      <rPr>
        <b/>
        <i/>
        <sz val="11"/>
        <color theme="1"/>
        <rFont val="Arial"/>
        <family val="2"/>
      </rPr>
      <t>neurod1-2A-Cre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</si>
</sst>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"/>
    <numFmt numFmtId="165" formatCode="0.00_);\(0.00\)"/>
    <numFmt numFmtId="166" formatCode="0.00000"/>
  </numFmts>
  <fonts count="10" x14ac:knownFonts="1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4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Border="1" applyAlignment="1"/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/>
    <xf numFmtId="0" fontId="3" fillId="0" borderId="1" xfId="0" applyFont="1" applyBorder="1">
      <alignment vertical="center"/>
    </xf>
    <xf numFmtId="0" fontId="2" fillId="0" borderId="4" xfId="0" applyFont="1" applyBorder="1" applyAlignment="1"/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/>
    <xf numFmtId="0" fontId="5" fillId="0" borderId="0" xfId="0" applyFont="1" applyBorder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 applyProtection="1">
      <alignment horizontal="left" vertical="center"/>
    </xf>
    <xf numFmtId="164" fontId="2" fillId="0" borderId="0" xfId="0" applyNumberFormat="1" applyFont="1" applyBorder="1" applyAlignment="1">
      <alignment horizontal="left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3" fillId="0" borderId="4" xfId="0" applyFont="1" applyBorder="1" applyAlignment="1"/>
    <xf numFmtId="0" fontId="2" fillId="0" borderId="5" xfId="0" applyFont="1" applyBorder="1">
      <alignment vertical="center"/>
    </xf>
    <xf numFmtId="0" fontId="4" fillId="0" borderId="9" xfId="0" applyFont="1" applyBorder="1" applyAlignment="1"/>
    <xf numFmtId="0" fontId="2" fillId="0" borderId="9" xfId="0" applyFont="1" applyBorder="1" applyAlignment="1"/>
    <xf numFmtId="0" fontId="5" fillId="0" borderId="4" xfId="0" applyFont="1" applyBorder="1" applyAlignment="1"/>
    <xf numFmtId="0" fontId="3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6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left"/>
    </xf>
    <xf numFmtId="0" fontId="5" fillId="0" borderId="9" xfId="0" applyFont="1" applyBorder="1" applyAlignment="1"/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F1CF-C1EE-3949-8807-7F8EFE1EC2A6}">
  <dimension ref="A1:I123"/>
  <sheetViews>
    <sheetView topLeftCell="A63" zoomScale="130" zoomScaleNormal="130" workbookViewId="0">
      <selection activeCell="A36" sqref="A36"/>
    </sheetView>
  </sheetViews>
  <sheetFormatPr baseColWidth="10" defaultRowHeight="14" x14ac:dyDescent="0.2"/>
  <cols>
    <col min="1" max="1" width="23.1640625" style="2" customWidth="1"/>
    <col min="2" max="2" width="14.6640625" style="2" customWidth="1"/>
    <col min="3" max="5" width="10.83203125" style="19"/>
    <col min="6" max="6" width="13.33203125" style="19" customWidth="1"/>
    <col min="7" max="7" width="12.83203125" style="19" customWidth="1"/>
    <col min="8" max="8" width="10.83203125" style="19"/>
    <col min="9" max="9" width="22.83203125" style="19" customWidth="1"/>
    <col min="10" max="16384" width="10.83203125" style="2"/>
  </cols>
  <sheetData>
    <row r="1" spans="1:9" ht="19" customHeight="1" x14ac:dyDescent="0.2">
      <c r="A1" s="7" t="s">
        <v>37</v>
      </c>
    </row>
    <row r="4" spans="1:9" s="12" customFormat="1" ht="15" x14ac:dyDescent="0.2">
      <c r="A4" s="15" t="s">
        <v>38</v>
      </c>
      <c r="B4" s="16"/>
      <c r="C4" s="10"/>
      <c r="D4" s="10"/>
      <c r="E4" s="10"/>
      <c r="F4" s="10"/>
      <c r="G4" s="10"/>
      <c r="H4" s="10"/>
      <c r="I4" s="11"/>
    </row>
    <row r="5" spans="1:9" x14ac:dyDescent="0.15">
      <c r="A5" s="3"/>
      <c r="B5" s="9"/>
      <c r="C5" s="22"/>
      <c r="D5" s="22"/>
      <c r="E5" s="22"/>
      <c r="F5" s="22"/>
      <c r="G5" s="22"/>
      <c r="H5" s="22"/>
      <c r="I5" s="20"/>
    </row>
    <row r="6" spans="1:9" ht="15" thickBot="1" x14ac:dyDescent="0.2">
      <c r="A6" s="3"/>
      <c r="C6" s="42" t="s">
        <v>16</v>
      </c>
      <c r="D6" s="42"/>
      <c r="E6" s="42"/>
      <c r="F6" s="22"/>
      <c r="G6" s="22"/>
      <c r="H6" s="22"/>
      <c r="I6" s="20"/>
    </row>
    <row r="7" spans="1:9" ht="16" thickTop="1" x14ac:dyDescent="0.15">
      <c r="A7" s="3"/>
      <c r="B7" s="14" t="s">
        <v>29</v>
      </c>
      <c r="C7" s="22" t="s">
        <v>0</v>
      </c>
      <c r="D7" s="22" t="s">
        <v>1</v>
      </c>
      <c r="E7" s="22" t="s">
        <v>2</v>
      </c>
      <c r="F7" s="22" t="s">
        <v>3</v>
      </c>
      <c r="G7" s="22" t="s">
        <v>4</v>
      </c>
      <c r="H7" s="22" t="s">
        <v>5</v>
      </c>
      <c r="I7" s="20" t="s">
        <v>6</v>
      </c>
    </row>
    <row r="8" spans="1:9" x14ac:dyDescent="0.15">
      <c r="A8" s="3"/>
      <c r="B8" s="13" t="s">
        <v>7</v>
      </c>
      <c r="C8" s="22"/>
      <c r="D8" s="22"/>
      <c r="E8" s="22"/>
      <c r="F8" s="22"/>
      <c r="G8" s="22"/>
      <c r="H8" s="22"/>
      <c r="I8" s="20"/>
    </row>
    <row r="9" spans="1:9" x14ac:dyDescent="0.15">
      <c r="A9" s="3"/>
      <c r="B9" s="1" t="s">
        <v>17</v>
      </c>
      <c r="C9" s="22">
        <v>127</v>
      </c>
      <c r="D9" s="22">
        <v>145</v>
      </c>
      <c r="E9" s="22">
        <v>134</v>
      </c>
      <c r="F9" s="22">
        <f>SUM(C9:E9)</f>
        <v>406</v>
      </c>
      <c r="G9" s="22">
        <f>STDEV(F9:F11)</f>
        <v>12.503332889007368</v>
      </c>
      <c r="H9" s="22">
        <f>G9/1.732</f>
        <v>7.2190143700966329</v>
      </c>
      <c r="I9" s="20"/>
    </row>
    <row r="10" spans="1:9" x14ac:dyDescent="0.15">
      <c r="A10" s="3"/>
      <c r="B10" s="1" t="s">
        <v>18</v>
      </c>
      <c r="C10" s="22">
        <v>121</v>
      </c>
      <c r="D10" s="22">
        <v>147</v>
      </c>
      <c r="E10" s="22">
        <v>125</v>
      </c>
      <c r="F10" s="22">
        <f t="shared" ref="F10:F17" si="0">SUM(C10:E10)</f>
        <v>393</v>
      </c>
      <c r="G10" s="22"/>
      <c r="H10" s="22"/>
      <c r="I10" s="20"/>
    </row>
    <row r="11" spans="1:9" x14ac:dyDescent="0.15">
      <c r="A11" s="3"/>
      <c r="B11" s="1" t="s">
        <v>19</v>
      </c>
      <c r="C11" s="22">
        <v>137</v>
      </c>
      <c r="D11" s="22">
        <v>118</v>
      </c>
      <c r="E11" s="22">
        <v>126</v>
      </c>
      <c r="F11" s="22">
        <f t="shared" si="0"/>
        <v>381</v>
      </c>
      <c r="G11" s="22"/>
      <c r="H11" s="22"/>
      <c r="I11" s="20"/>
    </row>
    <row r="12" spans="1:9" x14ac:dyDescent="0.15">
      <c r="A12" s="3"/>
      <c r="B12" s="1" t="s">
        <v>8</v>
      </c>
      <c r="C12" s="22"/>
      <c r="D12" s="22"/>
      <c r="E12" s="22"/>
      <c r="F12" s="22">
        <f>AVERAGE(F9:F11)</f>
        <v>393.33333333333331</v>
      </c>
      <c r="G12" s="22"/>
      <c r="H12" s="22"/>
      <c r="I12" s="20"/>
    </row>
    <row r="13" spans="1:9" x14ac:dyDescent="0.15">
      <c r="A13" s="3"/>
      <c r="B13" s="1"/>
      <c r="C13" s="22"/>
      <c r="D13" s="22"/>
      <c r="E13" s="22"/>
      <c r="F13" s="22"/>
      <c r="G13" s="22"/>
      <c r="H13" s="22"/>
      <c r="I13" s="20"/>
    </row>
    <row r="14" spans="1:9" x14ac:dyDescent="0.15">
      <c r="A14" s="3"/>
      <c r="B14" s="13" t="s">
        <v>9</v>
      </c>
      <c r="C14" s="22"/>
      <c r="D14" s="22"/>
      <c r="E14" s="22"/>
      <c r="F14" s="22"/>
      <c r="G14" s="22"/>
      <c r="H14" s="22"/>
      <c r="I14" s="20"/>
    </row>
    <row r="15" spans="1:9" x14ac:dyDescent="0.15">
      <c r="A15" s="3"/>
      <c r="B15" s="1" t="s">
        <v>17</v>
      </c>
      <c r="C15" s="22">
        <v>42</v>
      </c>
      <c r="D15" s="22">
        <v>38</v>
      </c>
      <c r="E15" s="22">
        <v>43</v>
      </c>
      <c r="F15" s="22">
        <f t="shared" si="0"/>
        <v>123</v>
      </c>
      <c r="G15" s="22">
        <f>STDEV(F15:F17)</f>
        <v>21.455380055672101</v>
      </c>
      <c r="H15" s="22">
        <f>G15/1.732</f>
        <v>12.387632826600521</v>
      </c>
      <c r="I15" s="20"/>
    </row>
    <row r="16" spans="1:9" x14ac:dyDescent="0.15">
      <c r="A16" s="3"/>
      <c r="B16" s="1" t="s">
        <v>18</v>
      </c>
      <c r="C16" s="22">
        <v>39</v>
      </c>
      <c r="D16" s="22">
        <v>35</v>
      </c>
      <c r="E16" s="22">
        <v>45</v>
      </c>
      <c r="F16" s="22">
        <f t="shared" si="0"/>
        <v>119</v>
      </c>
      <c r="G16" s="22"/>
      <c r="H16" s="22"/>
      <c r="I16" s="20"/>
    </row>
    <row r="17" spans="1:9" x14ac:dyDescent="0.15">
      <c r="A17" s="3"/>
      <c r="B17" s="1" t="s">
        <v>19</v>
      </c>
      <c r="C17" s="22">
        <v>41</v>
      </c>
      <c r="D17" s="22">
        <v>61</v>
      </c>
      <c r="E17" s="22">
        <v>56</v>
      </c>
      <c r="F17" s="22">
        <f t="shared" si="0"/>
        <v>158</v>
      </c>
      <c r="G17" s="22"/>
      <c r="H17" s="22"/>
      <c r="I17" s="20"/>
    </row>
    <row r="18" spans="1:9" x14ac:dyDescent="0.15">
      <c r="A18" s="3"/>
      <c r="B18" s="1" t="s">
        <v>8</v>
      </c>
      <c r="C18" s="22"/>
      <c r="D18" s="22"/>
      <c r="E18" s="22"/>
      <c r="F18" s="22">
        <f>AVERAGE(F15:F17)</f>
        <v>133.33333333333334</v>
      </c>
      <c r="G18" s="22"/>
      <c r="H18" s="22"/>
      <c r="I18" s="20"/>
    </row>
    <row r="19" spans="1:9" x14ac:dyDescent="0.15">
      <c r="A19" s="3"/>
      <c r="B19" s="1"/>
      <c r="C19" s="22"/>
      <c r="D19" s="22"/>
      <c r="E19" s="22"/>
      <c r="F19" s="22"/>
      <c r="G19" s="22"/>
      <c r="H19" s="22"/>
      <c r="I19" s="20"/>
    </row>
    <row r="20" spans="1:9" x14ac:dyDescent="0.15">
      <c r="A20" s="3"/>
      <c r="C20" s="22"/>
      <c r="D20" s="22"/>
      <c r="E20" s="22"/>
      <c r="F20" s="22"/>
      <c r="G20" s="22"/>
      <c r="H20" s="22"/>
      <c r="I20" s="20"/>
    </row>
    <row r="21" spans="1:9" ht="15" x14ac:dyDescent="0.15">
      <c r="A21" s="3"/>
      <c r="B21" s="13" t="s">
        <v>30</v>
      </c>
      <c r="C21" s="22"/>
      <c r="D21" s="22"/>
      <c r="E21" s="22"/>
      <c r="F21" s="22"/>
      <c r="G21" s="22"/>
      <c r="H21" s="22"/>
      <c r="I21" s="20"/>
    </row>
    <row r="22" spans="1:9" x14ac:dyDescent="0.15">
      <c r="A22" s="3"/>
      <c r="B22" s="13" t="s">
        <v>7</v>
      </c>
      <c r="C22" s="22"/>
      <c r="D22" s="22"/>
      <c r="E22" s="22"/>
      <c r="F22" s="22"/>
      <c r="G22" s="22"/>
      <c r="H22" s="22"/>
      <c r="I22" s="20"/>
    </row>
    <row r="23" spans="1:9" x14ac:dyDescent="0.15">
      <c r="A23" s="3"/>
      <c r="B23" s="1" t="s">
        <v>17</v>
      </c>
      <c r="C23" s="22">
        <v>77</v>
      </c>
      <c r="D23" s="22">
        <v>61</v>
      </c>
      <c r="E23" s="22">
        <v>86</v>
      </c>
      <c r="F23" s="22">
        <f>SUM(C23:E23)</f>
        <v>224</v>
      </c>
      <c r="G23" s="22">
        <f>STDEV(F23:F25)</f>
        <v>58.103356185335798</v>
      </c>
      <c r="H23" s="22">
        <f>G23/1.732</f>
        <v>33.546972393380948</v>
      </c>
      <c r="I23" s="20">
        <f>TTEST(F9:F11,F23:F25,2,2)</f>
        <v>2.6059937074094743E-3</v>
      </c>
    </row>
    <row r="24" spans="1:9" ht="18" x14ac:dyDescent="0.2">
      <c r="A24" s="3"/>
      <c r="B24" s="1" t="s">
        <v>18</v>
      </c>
      <c r="C24" s="22">
        <v>50</v>
      </c>
      <c r="D24" s="22">
        <v>49</v>
      </c>
      <c r="E24" s="22">
        <v>61</v>
      </c>
      <c r="F24" s="22">
        <f t="shared" ref="F24:F31" si="1">SUM(C24:E24)</f>
        <v>160</v>
      </c>
      <c r="G24" s="22"/>
      <c r="H24" s="22"/>
      <c r="I24" s="37" t="s">
        <v>27</v>
      </c>
    </row>
    <row r="25" spans="1:9" x14ac:dyDescent="0.15">
      <c r="A25" s="3"/>
      <c r="B25" s="1" t="s">
        <v>19</v>
      </c>
      <c r="C25" s="22">
        <v>40</v>
      </c>
      <c r="D25" s="22">
        <v>30</v>
      </c>
      <c r="E25" s="22">
        <v>38</v>
      </c>
      <c r="F25" s="22">
        <f t="shared" si="1"/>
        <v>108</v>
      </c>
      <c r="G25" s="22"/>
      <c r="H25" s="22"/>
      <c r="I25" s="20"/>
    </row>
    <row r="26" spans="1:9" x14ac:dyDescent="0.15">
      <c r="A26" s="3"/>
      <c r="B26" s="1" t="s">
        <v>8</v>
      </c>
      <c r="C26" s="22"/>
      <c r="D26" s="22"/>
      <c r="E26" s="22"/>
      <c r="F26" s="22">
        <f>AVERAGE(F23:F25)</f>
        <v>164</v>
      </c>
      <c r="G26" s="22"/>
      <c r="H26" s="22"/>
      <c r="I26" s="20"/>
    </row>
    <row r="27" spans="1:9" x14ac:dyDescent="0.15">
      <c r="A27" s="3"/>
      <c r="B27" s="1"/>
      <c r="C27" s="22"/>
      <c r="D27" s="22"/>
      <c r="E27" s="22"/>
      <c r="F27" s="22"/>
      <c r="G27" s="22"/>
      <c r="H27" s="22"/>
      <c r="I27" s="20"/>
    </row>
    <row r="28" spans="1:9" x14ac:dyDescent="0.15">
      <c r="A28" s="3"/>
      <c r="B28" s="13" t="s">
        <v>9</v>
      </c>
      <c r="C28" s="22"/>
      <c r="D28" s="22"/>
      <c r="E28" s="22"/>
      <c r="F28" s="22"/>
      <c r="G28" s="22"/>
      <c r="H28" s="22"/>
      <c r="I28" s="20"/>
    </row>
    <row r="29" spans="1:9" x14ac:dyDescent="0.15">
      <c r="A29" s="3"/>
      <c r="B29" s="1" t="s">
        <v>17</v>
      </c>
      <c r="C29" s="22">
        <v>17</v>
      </c>
      <c r="D29" s="22">
        <v>13</v>
      </c>
      <c r="E29" s="22">
        <v>14</v>
      </c>
      <c r="F29" s="22">
        <f t="shared" si="1"/>
        <v>44</v>
      </c>
      <c r="G29" s="22">
        <f>STDEV(F29:F31)</f>
        <v>5.5075705472861154</v>
      </c>
      <c r="H29" s="22">
        <f>G29/1.732</f>
        <v>3.1798906162160021</v>
      </c>
      <c r="I29" s="20">
        <v>2.2000000000000001E-3</v>
      </c>
    </row>
    <row r="30" spans="1:9" ht="18" x14ac:dyDescent="0.2">
      <c r="A30" s="3"/>
      <c r="B30" s="1" t="s">
        <v>18</v>
      </c>
      <c r="C30" s="22">
        <v>24</v>
      </c>
      <c r="D30" s="22">
        <v>12</v>
      </c>
      <c r="E30" s="22">
        <v>13</v>
      </c>
      <c r="F30" s="22">
        <f t="shared" si="1"/>
        <v>49</v>
      </c>
      <c r="G30" s="22"/>
      <c r="H30" s="22"/>
      <c r="I30" s="37" t="s">
        <v>27</v>
      </c>
    </row>
    <row r="31" spans="1:9" x14ac:dyDescent="0.15">
      <c r="A31" s="3"/>
      <c r="B31" s="1" t="s">
        <v>19</v>
      </c>
      <c r="C31" s="22">
        <v>7</v>
      </c>
      <c r="D31" s="22">
        <v>21</v>
      </c>
      <c r="E31" s="22">
        <v>10</v>
      </c>
      <c r="F31" s="22">
        <f t="shared" si="1"/>
        <v>38</v>
      </c>
      <c r="G31" s="22"/>
      <c r="H31" s="22"/>
      <c r="I31" s="20"/>
    </row>
    <row r="32" spans="1:9" x14ac:dyDescent="0.15">
      <c r="A32" s="3"/>
      <c r="B32" s="4" t="s">
        <v>8</v>
      </c>
      <c r="C32" s="23"/>
      <c r="D32" s="23"/>
      <c r="E32" s="23"/>
      <c r="F32" s="23">
        <f>AVERAGE(F29:F31)</f>
        <v>43.666666666666664</v>
      </c>
      <c r="G32" s="23"/>
      <c r="H32" s="23"/>
      <c r="I32" s="21"/>
    </row>
    <row r="33" spans="1:9" x14ac:dyDescent="0.15">
      <c r="A33" s="17"/>
      <c r="B33" s="1"/>
      <c r="C33" s="22"/>
      <c r="D33" s="22"/>
      <c r="E33" s="22"/>
      <c r="F33" s="22"/>
      <c r="G33" s="22"/>
      <c r="H33" s="22"/>
      <c r="I33" s="22"/>
    </row>
    <row r="34" spans="1:9" x14ac:dyDescent="0.15">
      <c r="A34" s="18"/>
      <c r="B34" s="1"/>
      <c r="C34" s="22"/>
      <c r="D34" s="22"/>
      <c r="E34" s="22"/>
      <c r="F34" s="22"/>
      <c r="G34" s="22"/>
      <c r="H34" s="22"/>
      <c r="I34" s="22"/>
    </row>
    <row r="36" spans="1:9" s="7" customFormat="1" ht="15" x14ac:dyDescent="0.2">
      <c r="A36" s="5" t="s">
        <v>39</v>
      </c>
      <c r="B36" s="8"/>
      <c r="C36" s="10"/>
      <c r="D36" s="10"/>
      <c r="E36" s="10"/>
      <c r="F36" s="10"/>
      <c r="G36" s="10"/>
      <c r="H36" s="10"/>
      <c r="I36" s="11"/>
    </row>
    <row r="37" spans="1:9" x14ac:dyDescent="0.15">
      <c r="A37" s="6"/>
      <c r="B37" s="1"/>
      <c r="C37" s="22" t="s">
        <v>10</v>
      </c>
      <c r="D37" s="22" t="s">
        <v>11</v>
      </c>
      <c r="E37" s="22" t="s">
        <v>8</v>
      </c>
      <c r="F37" s="22" t="s">
        <v>12</v>
      </c>
      <c r="G37" s="22" t="s">
        <v>13</v>
      </c>
      <c r="H37" s="22" t="s">
        <v>14</v>
      </c>
      <c r="I37" s="20" t="s">
        <v>15</v>
      </c>
    </row>
    <row r="38" spans="1:9" ht="15" x14ac:dyDescent="0.15">
      <c r="A38" s="31" t="s">
        <v>31</v>
      </c>
      <c r="B38" s="1"/>
      <c r="C38" s="22"/>
      <c r="D38" s="22"/>
      <c r="E38" s="22"/>
      <c r="F38" s="22"/>
      <c r="G38" s="22"/>
      <c r="H38" s="22"/>
      <c r="I38" s="20"/>
    </row>
    <row r="39" spans="1:9" x14ac:dyDescent="0.15">
      <c r="A39" s="32"/>
      <c r="B39" s="9" t="s">
        <v>20</v>
      </c>
      <c r="C39" s="24">
        <v>27.779748505862077</v>
      </c>
      <c r="D39" s="24">
        <v>28.005194663510178</v>
      </c>
      <c r="E39" s="24">
        <v>27.892471584686128</v>
      </c>
      <c r="F39" s="24">
        <v>4.6808413951345358</v>
      </c>
      <c r="G39" s="24">
        <v>2.1646006531223811</v>
      </c>
      <c r="H39" s="24">
        <v>0.22304386122606468</v>
      </c>
      <c r="I39" s="20">
        <v>22</v>
      </c>
    </row>
    <row r="40" spans="1:9" ht="15" x14ac:dyDescent="0.15">
      <c r="A40" s="33" t="s">
        <v>32</v>
      </c>
      <c r="B40" s="9" t="s">
        <v>21</v>
      </c>
      <c r="C40" s="24">
        <v>28.20565342055934</v>
      </c>
      <c r="D40" s="24">
        <v>27.913831448888054</v>
      </c>
      <c r="E40" s="24">
        <v>28.059742434723695</v>
      </c>
      <c r="F40" s="24">
        <v>4.9862178349893043</v>
      </c>
      <c r="G40" s="24">
        <v>2.4699770929771496</v>
      </c>
      <c r="H40" s="24">
        <v>0.18049401529039907</v>
      </c>
      <c r="I40" s="20">
        <v>18</v>
      </c>
    </row>
    <row r="41" spans="1:9" x14ac:dyDescent="0.15">
      <c r="A41" s="34"/>
      <c r="B41" s="9" t="s">
        <v>22</v>
      </c>
      <c r="C41" s="24">
        <v>28.042276330956003</v>
      </c>
      <c r="D41" s="24">
        <v>27.932750157738081</v>
      </c>
      <c r="E41" s="24">
        <v>27.987513244347042</v>
      </c>
      <c r="F41" s="24">
        <v>4.5324732458575809</v>
      </c>
      <c r="G41" s="24">
        <v>2.0162325038454263</v>
      </c>
      <c r="H41" s="24">
        <v>0.24720288681964891</v>
      </c>
      <c r="I41" s="20">
        <v>25</v>
      </c>
    </row>
    <row r="42" spans="1:9" x14ac:dyDescent="0.15">
      <c r="A42" s="6"/>
      <c r="B42" s="9"/>
      <c r="C42" s="24"/>
      <c r="D42" s="24"/>
      <c r="E42" s="24"/>
      <c r="F42" s="24"/>
      <c r="G42" s="24"/>
      <c r="H42" s="24"/>
      <c r="I42" s="20">
        <f>AVERAGE(I39:I41)</f>
        <v>21.666666666666668</v>
      </c>
    </row>
    <row r="43" spans="1:9" x14ac:dyDescent="0.15">
      <c r="A43" s="6"/>
      <c r="B43" s="9"/>
      <c r="C43" s="24"/>
      <c r="D43" s="24"/>
      <c r="E43" s="24"/>
      <c r="F43" s="24"/>
      <c r="G43" s="24"/>
      <c r="H43" s="24"/>
      <c r="I43" s="20"/>
    </row>
    <row r="44" spans="1:9" x14ac:dyDescent="0.15">
      <c r="A44" s="34"/>
      <c r="B44" s="9" t="s">
        <v>20</v>
      </c>
      <c r="C44" s="24">
        <v>25.049936957415085</v>
      </c>
      <c r="D44" s="24">
        <v>25.134484282668332</v>
      </c>
      <c r="E44" s="24">
        <v>25.092210620041708</v>
      </c>
      <c r="F44" s="24">
        <v>2.2045339430586282</v>
      </c>
      <c r="G44" s="24">
        <v>-0.31170679895352649</v>
      </c>
      <c r="H44" s="24">
        <v>1.2411752200169344</v>
      </c>
      <c r="I44" s="20">
        <v>124</v>
      </c>
    </row>
    <row r="45" spans="1:9" ht="15" x14ac:dyDescent="0.15">
      <c r="A45" s="33" t="s">
        <v>33</v>
      </c>
      <c r="B45" s="9" t="s">
        <v>21</v>
      </c>
      <c r="C45" s="24">
        <v>25.885440705522061</v>
      </c>
      <c r="D45" s="24">
        <v>25.722134758947238</v>
      </c>
      <c r="E45" s="24">
        <v>25.80378773223465</v>
      </c>
      <c r="F45" s="24">
        <v>2.6699549186832847</v>
      </c>
      <c r="G45" s="24">
        <v>0.15371417667113008</v>
      </c>
      <c r="H45" s="24">
        <v>0.89893320349025119</v>
      </c>
      <c r="I45" s="20">
        <v>90</v>
      </c>
    </row>
    <row r="46" spans="1:9" x14ac:dyDescent="0.15">
      <c r="A46" s="34"/>
      <c r="B46" s="9" t="s">
        <v>22</v>
      </c>
      <c r="C46" s="24">
        <v>26.351129980505924</v>
      </c>
      <c r="D46" s="24">
        <v>26.218681264372741</v>
      </c>
      <c r="E46" s="24">
        <v>26.284905622439332</v>
      </c>
      <c r="F46" s="24">
        <v>2.6742333642945511</v>
      </c>
      <c r="G46" s="24">
        <v>0.15799262228239641</v>
      </c>
      <c r="H46" s="24">
        <v>0.89627128294934788</v>
      </c>
      <c r="I46" s="20">
        <v>89</v>
      </c>
    </row>
    <row r="47" spans="1:9" x14ac:dyDescent="0.15">
      <c r="A47" s="31" t="s">
        <v>24</v>
      </c>
      <c r="B47" s="30"/>
      <c r="C47" s="24"/>
      <c r="D47" s="24"/>
      <c r="E47" s="24"/>
      <c r="F47" s="24"/>
      <c r="G47" s="24"/>
      <c r="H47" s="24"/>
      <c r="I47" s="36">
        <f>TTEST(I39:I41,I44:I46,2,2)</f>
        <v>2.454377516307085E-3</v>
      </c>
    </row>
    <row r="48" spans="1:9" ht="18" x14ac:dyDescent="0.2">
      <c r="A48" s="6"/>
      <c r="B48" s="9"/>
      <c r="C48" s="24"/>
      <c r="D48" s="24"/>
      <c r="E48" s="24"/>
      <c r="F48" s="24"/>
      <c r="G48" s="24"/>
      <c r="H48" s="24"/>
      <c r="I48" s="37" t="s">
        <v>27</v>
      </c>
    </row>
    <row r="49" spans="1:9" ht="15" x14ac:dyDescent="0.15">
      <c r="A49" s="31" t="s">
        <v>34</v>
      </c>
      <c r="B49" s="9"/>
      <c r="C49" s="24"/>
      <c r="D49" s="24"/>
      <c r="E49" s="24"/>
      <c r="F49" s="24"/>
      <c r="G49" s="24"/>
      <c r="H49" s="24"/>
      <c r="I49" s="20"/>
    </row>
    <row r="50" spans="1:9" x14ac:dyDescent="0.15">
      <c r="A50" s="34"/>
      <c r="B50" s="9" t="s">
        <v>20</v>
      </c>
      <c r="C50" s="24">
        <v>28.433188990561124</v>
      </c>
      <c r="D50" s="24">
        <v>28.612404412817231</v>
      </c>
      <c r="E50" s="24">
        <v>28.522796701689177</v>
      </c>
      <c r="F50" s="24">
        <v>5.3111665121375857</v>
      </c>
      <c r="G50" s="24">
        <v>3.7894480073658618</v>
      </c>
      <c r="H50" s="24">
        <v>7.2320676970009726E-2</v>
      </c>
      <c r="I50" s="20">
        <v>7</v>
      </c>
    </row>
    <row r="51" spans="1:9" ht="15" x14ac:dyDescent="0.15">
      <c r="A51" s="33" t="s">
        <v>32</v>
      </c>
      <c r="B51" s="9" t="s">
        <v>21</v>
      </c>
      <c r="C51" s="24">
        <v>29.46603637099572</v>
      </c>
      <c r="D51" s="24">
        <v>29.311221199946434</v>
      </c>
      <c r="E51" s="24">
        <v>29.388628785471077</v>
      </c>
      <c r="F51" s="24">
        <v>6.3151041857366863</v>
      </c>
      <c r="G51" s="24">
        <v>4.7933856809649624</v>
      </c>
      <c r="H51" s="24">
        <v>3.6061777481222024E-2</v>
      </c>
      <c r="I51" s="20">
        <v>4</v>
      </c>
    </row>
    <row r="52" spans="1:9" x14ac:dyDescent="0.15">
      <c r="A52" s="34"/>
      <c r="B52" s="9" t="s">
        <v>22</v>
      </c>
      <c r="C52" s="24">
        <v>27.944300056621412</v>
      </c>
      <c r="D52" s="24">
        <v>27.678735867460894</v>
      </c>
      <c r="E52" s="24">
        <v>27.811517962041151</v>
      </c>
      <c r="F52" s="24">
        <v>4.3564779635516899</v>
      </c>
      <c r="G52" s="24">
        <v>2.834759458779966</v>
      </c>
      <c r="H52" s="24">
        <v>0.14016912826980982</v>
      </c>
      <c r="I52" s="20">
        <v>14</v>
      </c>
    </row>
    <row r="53" spans="1:9" x14ac:dyDescent="0.15">
      <c r="A53" s="6"/>
      <c r="B53" s="9"/>
      <c r="C53" s="24"/>
      <c r="D53" s="24"/>
      <c r="E53" s="24"/>
      <c r="F53" s="24"/>
      <c r="G53" s="24"/>
      <c r="H53" s="24"/>
      <c r="I53" s="20">
        <f>AVERAGE(I50:I52)</f>
        <v>8.3333333333333339</v>
      </c>
    </row>
    <row r="54" spans="1:9" x14ac:dyDescent="0.15">
      <c r="A54" s="6"/>
      <c r="B54" s="9"/>
      <c r="C54" s="24"/>
      <c r="D54" s="24"/>
      <c r="E54" s="24"/>
      <c r="F54" s="24"/>
      <c r="G54" s="24"/>
      <c r="H54" s="24"/>
      <c r="I54" s="20"/>
    </row>
    <row r="55" spans="1:9" x14ac:dyDescent="0.15">
      <c r="A55" s="34"/>
      <c r="B55" s="9" t="s">
        <v>20</v>
      </c>
      <c r="C55" s="24">
        <v>24.330616687307963</v>
      </c>
      <c r="D55" s="24">
        <v>24.253863840867563</v>
      </c>
      <c r="E55" s="24">
        <v>24.292240264087763</v>
      </c>
      <c r="F55" s="24">
        <v>1.4045635871046827</v>
      </c>
      <c r="G55" s="24">
        <v>-0.11715491766704145</v>
      </c>
      <c r="H55" s="24">
        <v>1.0845938670867903</v>
      </c>
      <c r="I55" s="20">
        <v>108</v>
      </c>
    </row>
    <row r="56" spans="1:9" ht="15" x14ac:dyDescent="0.15">
      <c r="A56" s="33" t="s">
        <v>33</v>
      </c>
      <c r="B56" s="9" t="s">
        <v>21</v>
      </c>
      <c r="C56" s="24">
        <v>24.7697658189546</v>
      </c>
      <c r="D56" s="24">
        <v>24.594012714758289</v>
      </c>
      <c r="E56" s="24">
        <v>24.681889266856444</v>
      </c>
      <c r="F56" s="24">
        <v>1.5480564533050796</v>
      </c>
      <c r="G56" s="24">
        <v>2.6337948533355471E-2</v>
      </c>
      <c r="H56" s="24">
        <v>0.98190955789967194</v>
      </c>
      <c r="I56" s="20">
        <v>98</v>
      </c>
    </row>
    <row r="57" spans="1:9" x14ac:dyDescent="0.15">
      <c r="A57" s="34"/>
      <c r="B57" s="9" t="s">
        <v>22</v>
      </c>
      <c r="C57" s="24">
        <v>25.336624213484402</v>
      </c>
      <c r="D57" s="24">
        <v>25.109791250615984</v>
      </c>
      <c r="E57" s="24">
        <v>25.223207732050192</v>
      </c>
      <c r="F57" s="24">
        <v>1.6125354739054103</v>
      </c>
      <c r="G57" s="24">
        <v>9.0816969133686198E-2</v>
      </c>
      <c r="H57" s="24">
        <v>0.93899086702229184</v>
      </c>
      <c r="I57" s="20">
        <v>94</v>
      </c>
    </row>
    <row r="58" spans="1:9" x14ac:dyDescent="0.15">
      <c r="A58" s="31" t="s">
        <v>24</v>
      </c>
      <c r="B58" s="9"/>
      <c r="C58" s="24"/>
      <c r="D58" s="24"/>
      <c r="E58" s="24"/>
      <c r="F58" s="24"/>
      <c r="G58" s="24"/>
      <c r="H58" s="24"/>
      <c r="I58" s="36">
        <f>TTEST(I50:I52,I55:I57,2,2)</f>
        <v>5.6756080828156996E-5</v>
      </c>
    </row>
    <row r="59" spans="1:9" ht="18" x14ac:dyDescent="0.2">
      <c r="A59" s="6"/>
      <c r="B59" s="9"/>
      <c r="C59" s="22"/>
      <c r="D59" s="22"/>
      <c r="E59" s="22"/>
      <c r="F59" s="22"/>
      <c r="G59" s="22"/>
      <c r="H59" s="22"/>
      <c r="I59" s="37" t="s">
        <v>28</v>
      </c>
    </row>
    <row r="60" spans="1:9" x14ac:dyDescent="0.15">
      <c r="A60" s="35" t="s">
        <v>23</v>
      </c>
      <c r="B60" s="9"/>
      <c r="C60" s="22"/>
      <c r="D60" s="22"/>
      <c r="E60" s="22"/>
      <c r="F60" s="22"/>
      <c r="G60" s="22"/>
      <c r="H60" s="22"/>
      <c r="I60" s="20"/>
    </row>
    <row r="61" spans="1:9" x14ac:dyDescent="0.15">
      <c r="A61" s="33"/>
      <c r="B61" s="9" t="s">
        <v>20</v>
      </c>
      <c r="C61" s="24">
        <v>23.211681980733843</v>
      </c>
      <c r="D61" s="24">
        <v>23.21157839836934</v>
      </c>
      <c r="E61" s="24">
        <f t="shared" ref="E61:E67" si="2">AVERAGE(C61:D61)</f>
        <v>23.211630189551592</v>
      </c>
      <c r="F61" s="22"/>
      <c r="G61" s="22"/>
      <c r="H61" s="22"/>
      <c r="I61" s="20"/>
    </row>
    <row r="62" spans="1:9" ht="15" x14ac:dyDescent="0.15">
      <c r="A62" s="33" t="s">
        <v>32</v>
      </c>
      <c r="B62" s="9" t="s">
        <v>21</v>
      </c>
      <c r="C62" s="24">
        <v>23.037591982632225</v>
      </c>
      <c r="D62" s="24">
        <v>23.109457216836557</v>
      </c>
      <c r="E62" s="24">
        <f t="shared" si="2"/>
        <v>23.073524599734391</v>
      </c>
      <c r="F62" s="22"/>
      <c r="G62" s="22"/>
      <c r="H62" s="22"/>
      <c r="I62" s="20"/>
    </row>
    <row r="63" spans="1:9" x14ac:dyDescent="0.15">
      <c r="A63" s="34"/>
      <c r="B63" s="9" t="s">
        <v>22</v>
      </c>
      <c r="C63" s="24">
        <v>23.358131946953804</v>
      </c>
      <c r="D63" s="24">
        <v>23.551948050025114</v>
      </c>
      <c r="E63" s="24">
        <f t="shared" si="2"/>
        <v>23.455039998489461</v>
      </c>
      <c r="F63" s="22"/>
      <c r="G63" s="22"/>
      <c r="H63" s="22"/>
      <c r="I63" s="20"/>
    </row>
    <row r="64" spans="1:9" x14ac:dyDescent="0.15">
      <c r="A64" s="6"/>
      <c r="B64" s="9"/>
      <c r="C64" s="24"/>
      <c r="D64" s="24"/>
      <c r="E64" s="24"/>
      <c r="F64" s="22"/>
      <c r="G64" s="22"/>
      <c r="H64" s="22"/>
      <c r="I64" s="20"/>
    </row>
    <row r="65" spans="1:9" x14ac:dyDescent="0.15">
      <c r="A65" s="34"/>
      <c r="B65" s="9" t="s">
        <v>20</v>
      </c>
      <c r="C65" s="24">
        <v>22.925722502073029</v>
      </c>
      <c r="D65" s="24">
        <v>22.849630851893131</v>
      </c>
      <c r="E65" s="24">
        <f t="shared" si="2"/>
        <v>22.88767667698308</v>
      </c>
      <c r="F65" s="22"/>
      <c r="G65" s="22"/>
      <c r="H65" s="22"/>
      <c r="I65" s="20"/>
    </row>
    <row r="66" spans="1:9" ht="15" x14ac:dyDescent="0.15">
      <c r="A66" s="33" t="s">
        <v>33</v>
      </c>
      <c r="B66" s="9" t="s">
        <v>21</v>
      </c>
      <c r="C66" s="24">
        <v>23.147560784897877</v>
      </c>
      <c r="D66" s="24">
        <v>23.120104842204857</v>
      </c>
      <c r="E66" s="24">
        <f t="shared" si="2"/>
        <v>23.133832813551365</v>
      </c>
      <c r="F66" s="22"/>
      <c r="G66" s="22"/>
      <c r="H66" s="22"/>
      <c r="I66" s="20"/>
    </row>
    <row r="67" spans="1:9" x14ac:dyDescent="0.15">
      <c r="A67" s="34"/>
      <c r="B67" s="9" t="s">
        <v>22</v>
      </c>
      <c r="C67" s="24">
        <v>23.661730205370631</v>
      </c>
      <c r="D67" s="24">
        <v>23.559614310918931</v>
      </c>
      <c r="E67" s="24">
        <f t="shared" si="2"/>
        <v>23.610672258144781</v>
      </c>
      <c r="F67" s="22"/>
      <c r="G67" s="22"/>
      <c r="H67" s="22"/>
      <c r="I67" s="20"/>
    </row>
    <row r="68" spans="1:9" x14ac:dyDescent="0.15">
      <c r="A68" s="6"/>
      <c r="B68" s="9"/>
      <c r="C68" s="24"/>
      <c r="D68" s="24"/>
      <c r="E68" s="24"/>
      <c r="F68" s="22"/>
      <c r="G68" s="22"/>
      <c r="H68" s="22"/>
      <c r="I68" s="20"/>
    </row>
    <row r="69" spans="1:9" x14ac:dyDescent="0.15">
      <c r="A69" s="1"/>
      <c r="B69" s="1"/>
      <c r="C69" s="24"/>
      <c r="D69" s="24"/>
      <c r="E69" s="24"/>
      <c r="F69" s="22"/>
      <c r="G69" s="22"/>
      <c r="H69" s="22"/>
      <c r="I69" s="22"/>
    </row>
    <row r="70" spans="1:9" x14ac:dyDescent="0.15">
      <c r="A70" s="1"/>
      <c r="B70" s="1"/>
      <c r="C70" s="24"/>
      <c r="D70" s="24"/>
      <c r="E70" s="24"/>
      <c r="F70" s="22"/>
      <c r="G70" s="22"/>
      <c r="H70" s="22"/>
      <c r="I70" s="22"/>
    </row>
    <row r="72" spans="1:9" customFormat="1" ht="16" x14ac:dyDescent="0.2"/>
    <row r="73" spans="1:9" customFormat="1" ht="16" x14ac:dyDescent="0.2"/>
    <row r="74" spans="1:9" customFormat="1" ht="16" x14ac:dyDescent="0.2"/>
    <row r="75" spans="1:9" customFormat="1" ht="16" x14ac:dyDescent="0.2"/>
    <row r="76" spans="1:9" customFormat="1" ht="16" x14ac:dyDescent="0.2"/>
    <row r="77" spans="1:9" customFormat="1" ht="16" x14ac:dyDescent="0.2"/>
    <row r="78" spans="1:9" customFormat="1" ht="16" x14ac:dyDescent="0.2"/>
    <row r="79" spans="1:9" customFormat="1" ht="16" x14ac:dyDescent="0.2"/>
    <row r="80" spans="1:9" customFormat="1" ht="16" x14ac:dyDescent="0.2"/>
    <row r="81" customFormat="1" ht="16" x14ac:dyDescent="0.2"/>
    <row r="82" customFormat="1" ht="16" x14ac:dyDescent="0.2"/>
    <row r="83" customFormat="1" ht="16" x14ac:dyDescent="0.2"/>
    <row r="84" customFormat="1" ht="16" x14ac:dyDescent="0.2"/>
    <row r="85" customFormat="1" ht="16" x14ac:dyDescent="0.2"/>
    <row r="86" customFormat="1" ht="16" x14ac:dyDescent="0.2"/>
    <row r="87" customFormat="1" ht="16" x14ac:dyDescent="0.2"/>
    <row r="88" customFormat="1" ht="16" x14ac:dyDescent="0.2"/>
    <row r="89" customFormat="1" ht="16" x14ac:dyDescent="0.2"/>
    <row r="90" customFormat="1" ht="16" x14ac:dyDescent="0.2"/>
    <row r="91" customFormat="1" ht="16" x14ac:dyDescent="0.2"/>
    <row r="92" customFormat="1" ht="16" x14ac:dyDescent="0.2"/>
    <row r="93" customFormat="1" ht="16" x14ac:dyDescent="0.2"/>
    <row r="94" customFormat="1" ht="16" x14ac:dyDescent="0.2"/>
    <row r="95" customFormat="1" ht="13" customHeight="1" x14ac:dyDescent="0.2"/>
    <row r="96" customFormat="1" ht="16" x14ac:dyDescent="0.2"/>
    <row r="97" customFormat="1" ht="16" x14ac:dyDescent="0.2"/>
    <row r="98" customFormat="1" ht="16" x14ac:dyDescent="0.2"/>
    <row r="99" customFormat="1" ht="16" x14ac:dyDescent="0.2"/>
    <row r="100" customFormat="1" ht="16" x14ac:dyDescent="0.2"/>
    <row r="101" customFormat="1" ht="16" x14ac:dyDescent="0.2"/>
    <row r="102" customFormat="1" ht="16" x14ac:dyDescent="0.2"/>
    <row r="103" customFormat="1" ht="16" x14ac:dyDescent="0.2"/>
    <row r="104" customFormat="1" ht="16" x14ac:dyDescent="0.2"/>
    <row r="105" customFormat="1" ht="16" x14ac:dyDescent="0.2"/>
    <row r="106" customFormat="1" ht="16" x14ac:dyDescent="0.2"/>
    <row r="107" customFormat="1" ht="16" x14ac:dyDescent="0.2"/>
    <row r="108" customFormat="1" ht="16" x14ac:dyDescent="0.2"/>
    <row r="109" customFormat="1" ht="16" x14ac:dyDescent="0.2"/>
    <row r="110" customFormat="1" ht="16" x14ac:dyDescent="0.2"/>
    <row r="111" customFormat="1" ht="16" x14ac:dyDescent="0.2"/>
    <row r="112" customFormat="1" ht="16" x14ac:dyDescent="0.2"/>
    <row r="113" customFormat="1" ht="16" x14ac:dyDescent="0.2"/>
    <row r="114" customFormat="1" ht="16" x14ac:dyDescent="0.2"/>
    <row r="115" customFormat="1" ht="16" x14ac:dyDescent="0.2"/>
    <row r="116" customFormat="1" ht="16" x14ac:dyDescent="0.2"/>
    <row r="117" customFormat="1" ht="16" x14ac:dyDescent="0.2"/>
    <row r="118" customFormat="1" ht="16" x14ac:dyDescent="0.2"/>
    <row r="119" customFormat="1" ht="16" x14ac:dyDescent="0.2"/>
    <row r="120" customFormat="1" ht="16" x14ac:dyDescent="0.2"/>
    <row r="121" customFormat="1" ht="16" x14ac:dyDescent="0.2"/>
    <row r="122" customFormat="1" ht="16" x14ac:dyDescent="0.2"/>
    <row r="123" customFormat="1" ht="16" x14ac:dyDescent="0.2"/>
  </sheetData>
  <mergeCells count="1">
    <mergeCell ref="C6:E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30DA-75FA-D74F-8723-5CF3900FB390}">
  <dimension ref="A1:I70"/>
  <sheetViews>
    <sheetView tabSelected="1" workbookViewId="0">
      <selection activeCell="A36" sqref="A36"/>
    </sheetView>
  </sheetViews>
  <sheetFormatPr baseColWidth="10" defaultRowHeight="16" x14ac:dyDescent="0.2"/>
  <cols>
    <col min="1" max="1" width="28.5" customWidth="1"/>
    <col min="2" max="2" width="26.83203125" customWidth="1"/>
    <col min="9" max="9" width="22.33203125" customWidth="1"/>
  </cols>
  <sheetData>
    <row r="1" spans="1:9" x14ac:dyDescent="0.2">
      <c r="A1" s="7" t="s">
        <v>40</v>
      </c>
      <c r="B1" s="2"/>
      <c r="C1" s="19"/>
      <c r="D1" s="19"/>
      <c r="E1" s="19"/>
      <c r="F1" s="19"/>
      <c r="G1" s="19"/>
      <c r="H1" s="19"/>
      <c r="I1" s="19"/>
    </row>
    <row r="2" spans="1:9" x14ac:dyDescent="0.2">
      <c r="A2" s="2"/>
      <c r="B2" s="2"/>
      <c r="C2" s="19"/>
      <c r="D2" s="19"/>
      <c r="E2" s="19"/>
      <c r="F2" s="19"/>
      <c r="G2" s="19"/>
      <c r="H2" s="19"/>
      <c r="I2" s="19"/>
    </row>
    <row r="3" spans="1:9" x14ac:dyDescent="0.2">
      <c r="A3" s="2"/>
      <c r="B3" s="2"/>
      <c r="C3" s="19"/>
      <c r="D3" s="19"/>
      <c r="E3" s="19"/>
      <c r="F3" s="19"/>
      <c r="G3" s="19"/>
      <c r="H3" s="19"/>
      <c r="I3" s="19"/>
    </row>
    <row r="4" spans="1:9" x14ac:dyDescent="0.2">
      <c r="A4" s="15" t="s">
        <v>41</v>
      </c>
      <c r="B4" s="16"/>
      <c r="C4" s="10"/>
      <c r="D4" s="10"/>
      <c r="E4" s="10"/>
      <c r="F4" s="10"/>
      <c r="G4" s="10"/>
      <c r="H4" s="10"/>
      <c r="I4" s="11"/>
    </row>
    <row r="5" spans="1:9" x14ac:dyDescent="0.15">
      <c r="A5" s="3"/>
      <c r="B5" s="9"/>
      <c r="C5" s="22"/>
      <c r="D5" s="22"/>
      <c r="E5" s="22"/>
      <c r="F5" s="22"/>
      <c r="G5" s="22"/>
      <c r="H5" s="22"/>
      <c r="I5" s="20"/>
    </row>
    <row r="6" spans="1:9" ht="17" thickBot="1" x14ac:dyDescent="0.2">
      <c r="A6" s="3"/>
      <c r="B6" s="2"/>
      <c r="C6" s="42" t="s">
        <v>16</v>
      </c>
      <c r="D6" s="42"/>
      <c r="E6" s="42"/>
      <c r="F6" s="22"/>
      <c r="G6" s="22"/>
      <c r="H6" s="22"/>
      <c r="I6" s="20"/>
    </row>
    <row r="7" spans="1:9" ht="17" thickTop="1" x14ac:dyDescent="0.15">
      <c r="A7" s="3"/>
      <c r="B7" s="14" t="s">
        <v>29</v>
      </c>
      <c r="C7" s="22" t="s">
        <v>0</v>
      </c>
      <c r="D7" s="22" t="s">
        <v>1</v>
      </c>
      <c r="E7" s="22" t="s">
        <v>2</v>
      </c>
      <c r="F7" s="22" t="s">
        <v>3</v>
      </c>
      <c r="G7" s="22" t="s">
        <v>4</v>
      </c>
      <c r="H7" s="22" t="s">
        <v>5</v>
      </c>
      <c r="I7" s="20" t="s">
        <v>6</v>
      </c>
    </row>
    <row r="8" spans="1:9" x14ac:dyDescent="0.15">
      <c r="A8" s="3"/>
      <c r="B8" s="13" t="s">
        <v>7</v>
      </c>
      <c r="C8" s="22"/>
      <c r="D8" s="22"/>
      <c r="E8" s="22"/>
      <c r="F8" s="22"/>
      <c r="G8" s="22"/>
      <c r="H8" s="22"/>
      <c r="I8" s="20"/>
    </row>
    <row r="9" spans="1:9" x14ac:dyDescent="0.15">
      <c r="A9" s="3"/>
      <c r="B9" s="1" t="s">
        <v>17</v>
      </c>
      <c r="C9" s="22">
        <v>112</v>
      </c>
      <c r="D9" s="22">
        <v>120</v>
      </c>
      <c r="E9" s="22">
        <v>117</v>
      </c>
      <c r="F9" s="22">
        <f>SUM(C9:E9)</f>
        <v>349</v>
      </c>
      <c r="G9" s="22">
        <f>STDEV(F9:F11)</f>
        <v>44.657959350303315</v>
      </c>
      <c r="H9" s="22">
        <f>G9/1.732</f>
        <v>25.784041195325241</v>
      </c>
      <c r="I9" s="20"/>
    </row>
    <row r="10" spans="1:9" x14ac:dyDescent="0.15">
      <c r="A10" s="3"/>
      <c r="B10" s="1" t="s">
        <v>18</v>
      </c>
      <c r="C10" s="22">
        <v>107</v>
      </c>
      <c r="D10" s="22">
        <v>106</v>
      </c>
      <c r="E10" s="22">
        <v>98</v>
      </c>
      <c r="F10" s="22">
        <f>SUM(C10:E10)</f>
        <v>311</v>
      </c>
      <c r="G10" s="22"/>
      <c r="H10" s="22"/>
      <c r="I10" s="20"/>
    </row>
    <row r="11" spans="1:9" x14ac:dyDescent="0.15">
      <c r="A11" s="3"/>
      <c r="B11" s="1" t="s">
        <v>19</v>
      </c>
      <c r="C11" s="22">
        <v>82</v>
      </c>
      <c r="D11" s="22">
        <v>87</v>
      </c>
      <c r="E11" s="22">
        <v>91</v>
      </c>
      <c r="F11" s="22">
        <f>SUM(C11:E11)</f>
        <v>260</v>
      </c>
      <c r="G11" s="22"/>
      <c r="H11" s="22"/>
      <c r="I11" s="20"/>
    </row>
    <row r="12" spans="1:9" x14ac:dyDescent="0.15">
      <c r="A12" s="3"/>
      <c r="B12" s="1" t="s">
        <v>8</v>
      </c>
      <c r="C12" s="22"/>
      <c r="D12" s="22"/>
      <c r="E12" s="22"/>
      <c r="F12" s="22">
        <f>AVERAGE(F9:F11)</f>
        <v>306.66666666666669</v>
      </c>
      <c r="G12" s="22"/>
      <c r="H12" s="22"/>
      <c r="I12" s="20"/>
    </row>
    <row r="13" spans="1:9" x14ac:dyDescent="0.15">
      <c r="A13" s="3"/>
      <c r="B13" s="1"/>
      <c r="C13" s="22"/>
      <c r="D13" s="22"/>
      <c r="E13" s="22"/>
      <c r="F13" s="22"/>
      <c r="G13" s="22"/>
      <c r="H13" s="22"/>
      <c r="I13" s="20"/>
    </row>
    <row r="14" spans="1:9" x14ac:dyDescent="0.15">
      <c r="A14" s="3"/>
      <c r="B14" s="13" t="s">
        <v>9</v>
      </c>
      <c r="C14" s="22"/>
      <c r="D14" s="22"/>
      <c r="E14" s="22"/>
      <c r="F14" s="22"/>
      <c r="G14" s="22"/>
      <c r="H14" s="22"/>
      <c r="I14" s="20"/>
    </row>
    <row r="15" spans="1:9" x14ac:dyDescent="0.15">
      <c r="A15" s="3"/>
      <c r="B15" s="1" t="s">
        <v>17</v>
      </c>
      <c r="C15" s="22">
        <v>32</v>
      </c>
      <c r="D15" s="22">
        <v>49</v>
      </c>
      <c r="E15" s="22">
        <v>37</v>
      </c>
      <c r="F15" s="22">
        <f>SUM(C15:E15)</f>
        <v>118</v>
      </c>
      <c r="G15" s="22">
        <f>STDEV(F15:F17)</f>
        <v>12.342339054382412</v>
      </c>
      <c r="H15" s="22">
        <f>G15/1.732</f>
        <v>7.1260618096896149</v>
      </c>
      <c r="I15" s="20"/>
    </row>
    <row r="16" spans="1:9" x14ac:dyDescent="0.15">
      <c r="A16" s="3"/>
      <c r="B16" s="1" t="s">
        <v>18</v>
      </c>
      <c r="C16" s="22">
        <v>40</v>
      </c>
      <c r="D16" s="22">
        <v>54</v>
      </c>
      <c r="E16" s="22">
        <v>48</v>
      </c>
      <c r="F16" s="22">
        <f>SUM(C16:E16)</f>
        <v>142</v>
      </c>
      <c r="G16" s="22"/>
      <c r="H16" s="22"/>
      <c r="I16" s="20"/>
    </row>
    <row r="17" spans="1:9" x14ac:dyDescent="0.15">
      <c r="A17" s="3"/>
      <c r="B17" s="1" t="s">
        <v>19</v>
      </c>
      <c r="C17" s="22">
        <v>35</v>
      </c>
      <c r="D17" s="22">
        <v>47</v>
      </c>
      <c r="E17" s="22">
        <v>43</v>
      </c>
      <c r="F17" s="22">
        <f>SUM(C17:E17)</f>
        <v>125</v>
      </c>
      <c r="G17" s="22"/>
      <c r="H17" s="22"/>
      <c r="I17" s="20"/>
    </row>
    <row r="18" spans="1:9" x14ac:dyDescent="0.15">
      <c r="A18" s="3"/>
      <c r="B18" s="1" t="s">
        <v>8</v>
      </c>
      <c r="C18" s="22"/>
      <c r="D18" s="22"/>
      <c r="E18" s="22"/>
      <c r="F18" s="22">
        <f>AVERAGE(F15:F17)</f>
        <v>128.33333333333334</v>
      </c>
      <c r="G18" s="22"/>
      <c r="H18" s="22"/>
      <c r="I18" s="20"/>
    </row>
    <row r="19" spans="1:9" x14ac:dyDescent="0.15">
      <c r="A19" s="3"/>
      <c r="B19" s="1"/>
      <c r="C19" s="29"/>
      <c r="I19" s="20"/>
    </row>
    <row r="20" spans="1:9" x14ac:dyDescent="0.15">
      <c r="A20" s="3"/>
      <c r="B20" s="2"/>
      <c r="C20" s="22"/>
      <c r="D20" s="22"/>
      <c r="E20" s="22"/>
      <c r="F20" s="22"/>
      <c r="G20" s="22"/>
      <c r="H20" s="22"/>
      <c r="I20" s="20"/>
    </row>
    <row r="21" spans="1:9" x14ac:dyDescent="0.15">
      <c r="A21" s="3"/>
      <c r="B21" s="41" t="s">
        <v>36</v>
      </c>
      <c r="C21" s="22"/>
      <c r="D21" s="22"/>
      <c r="E21" s="22"/>
      <c r="F21" s="22"/>
      <c r="G21" s="22"/>
      <c r="H21" s="22"/>
      <c r="I21" s="20"/>
    </row>
    <row r="22" spans="1:9" x14ac:dyDescent="0.15">
      <c r="A22" s="3"/>
      <c r="B22" s="13" t="s">
        <v>7</v>
      </c>
      <c r="C22" s="22"/>
      <c r="D22" s="22"/>
      <c r="E22" s="22"/>
      <c r="F22" s="22"/>
      <c r="G22" s="22"/>
      <c r="H22" s="22"/>
      <c r="I22" s="20"/>
    </row>
    <row r="23" spans="1:9" x14ac:dyDescent="0.15">
      <c r="A23" s="3"/>
      <c r="B23" s="1" t="s">
        <v>17</v>
      </c>
      <c r="C23" s="22">
        <v>62</v>
      </c>
      <c r="D23" s="22">
        <v>80</v>
      </c>
      <c r="E23" s="22">
        <v>88</v>
      </c>
      <c r="F23" s="22">
        <f>SUM(C23:E23)</f>
        <v>230</v>
      </c>
      <c r="G23" s="22">
        <f>STDEV(F23:F25)</f>
        <v>37.749172176353746</v>
      </c>
      <c r="H23" s="22">
        <f>G23/1.732</f>
        <v>21.795134051012557</v>
      </c>
      <c r="I23" s="38">
        <v>0.03</v>
      </c>
    </row>
    <row r="24" spans="1:9" ht="18" x14ac:dyDescent="0.2">
      <c r="A24" s="3"/>
      <c r="B24" s="1" t="s">
        <v>18</v>
      </c>
      <c r="C24" s="22">
        <v>48</v>
      </c>
      <c r="D24" s="22">
        <v>52</v>
      </c>
      <c r="E24" s="22">
        <v>55</v>
      </c>
      <c r="F24" s="22">
        <f>SUM(C24:E24)</f>
        <v>155</v>
      </c>
      <c r="G24" s="22"/>
      <c r="H24" s="22"/>
      <c r="I24" s="39" t="s">
        <v>26</v>
      </c>
    </row>
    <row r="25" spans="1:9" x14ac:dyDescent="0.15">
      <c r="A25" s="3"/>
      <c r="B25" s="1" t="s">
        <v>19</v>
      </c>
      <c r="C25" s="22">
        <v>67</v>
      </c>
      <c r="D25" s="22">
        <v>61</v>
      </c>
      <c r="E25" s="22">
        <v>72</v>
      </c>
      <c r="F25" s="22">
        <f>SUM(C25:E25)</f>
        <v>200</v>
      </c>
      <c r="G25" s="22"/>
      <c r="H25" s="22"/>
      <c r="I25" s="40"/>
    </row>
    <row r="26" spans="1:9" x14ac:dyDescent="0.15">
      <c r="A26" s="3"/>
      <c r="B26" s="1" t="s">
        <v>8</v>
      </c>
      <c r="C26" s="22"/>
      <c r="D26" s="22"/>
      <c r="E26" s="22"/>
      <c r="F26" s="22">
        <f>AVERAGE(F23:F25)</f>
        <v>195</v>
      </c>
      <c r="G26" s="22"/>
      <c r="H26" s="22"/>
      <c r="I26" s="40"/>
    </row>
    <row r="27" spans="1:9" x14ac:dyDescent="0.15">
      <c r="A27" s="3"/>
      <c r="B27" s="1"/>
      <c r="C27" s="22"/>
      <c r="D27" s="22"/>
      <c r="E27" s="22"/>
      <c r="F27" s="22"/>
      <c r="G27" s="22"/>
      <c r="H27" s="22"/>
      <c r="I27" s="40"/>
    </row>
    <row r="28" spans="1:9" x14ac:dyDescent="0.15">
      <c r="A28" s="3"/>
      <c r="B28" s="13" t="s">
        <v>9</v>
      </c>
      <c r="C28" s="22"/>
      <c r="D28" s="22"/>
      <c r="E28" s="22"/>
      <c r="F28" s="22"/>
      <c r="G28" s="22"/>
      <c r="H28" s="22"/>
      <c r="I28" s="40"/>
    </row>
    <row r="29" spans="1:9" x14ac:dyDescent="0.15">
      <c r="A29" s="3"/>
      <c r="B29" s="1" t="s">
        <v>17</v>
      </c>
      <c r="C29" s="22"/>
      <c r="D29" s="22"/>
      <c r="E29" s="22"/>
      <c r="F29" s="22"/>
      <c r="G29" s="22"/>
      <c r="H29" s="22"/>
      <c r="I29" s="40"/>
    </row>
    <row r="30" spans="1:9" x14ac:dyDescent="0.15">
      <c r="A30" s="3"/>
      <c r="B30" s="1" t="s">
        <v>18</v>
      </c>
      <c r="C30" s="22">
        <v>13</v>
      </c>
      <c r="D30" s="22">
        <v>14</v>
      </c>
      <c r="E30" s="22">
        <v>12</v>
      </c>
      <c r="F30" s="22">
        <f>SUM(C30:E30)</f>
        <v>39</v>
      </c>
      <c r="G30" s="22">
        <f>STDEV(F30:F32)</f>
        <v>12.096831541082709</v>
      </c>
      <c r="H30" s="22">
        <f>G30/1.732</f>
        <v>6.9843138227960218</v>
      </c>
      <c r="I30" s="38">
        <v>1E-3</v>
      </c>
    </row>
    <row r="31" spans="1:9" ht="18" x14ac:dyDescent="0.2">
      <c r="A31" s="3"/>
      <c r="B31" s="1" t="s">
        <v>19</v>
      </c>
      <c r="C31" s="22">
        <v>11</v>
      </c>
      <c r="D31" s="22">
        <v>17</v>
      </c>
      <c r="E31" s="22">
        <v>16</v>
      </c>
      <c r="F31" s="22">
        <f>SUM(C31:E31)</f>
        <v>44</v>
      </c>
      <c r="G31" s="22"/>
      <c r="H31" s="22"/>
      <c r="I31" s="37" t="s">
        <v>27</v>
      </c>
    </row>
    <row r="32" spans="1:9" x14ac:dyDescent="0.15">
      <c r="A32" s="3"/>
      <c r="B32" s="1" t="s">
        <v>8</v>
      </c>
      <c r="C32" s="22">
        <v>20</v>
      </c>
      <c r="D32" s="22">
        <v>22</v>
      </c>
      <c r="E32" s="22">
        <v>20</v>
      </c>
      <c r="F32" s="22">
        <f>SUM(C32:E32)</f>
        <v>62</v>
      </c>
      <c r="G32" s="22"/>
      <c r="H32" s="22"/>
      <c r="I32" s="20"/>
    </row>
    <row r="33" spans="1:9" x14ac:dyDescent="0.15">
      <c r="A33" s="28"/>
      <c r="B33" s="28"/>
      <c r="C33" s="4"/>
      <c r="D33" s="23"/>
      <c r="E33" s="23"/>
      <c r="F33" s="23">
        <f>AVERAGE(F30:F32)</f>
        <v>48.333333333333336</v>
      </c>
      <c r="G33" s="23"/>
      <c r="H33" s="23"/>
      <c r="I33" s="21"/>
    </row>
    <row r="36" spans="1:9" x14ac:dyDescent="0.2">
      <c r="A36" s="5" t="s">
        <v>42</v>
      </c>
      <c r="B36" s="8"/>
      <c r="C36" s="10"/>
      <c r="D36" s="10"/>
      <c r="E36" s="10"/>
      <c r="F36" s="10"/>
      <c r="G36" s="10"/>
      <c r="H36" s="10"/>
      <c r="I36" s="11"/>
    </row>
    <row r="37" spans="1:9" x14ac:dyDescent="0.15">
      <c r="A37" s="6"/>
      <c r="B37" s="1"/>
      <c r="C37" s="22" t="s">
        <v>10</v>
      </c>
      <c r="D37" s="22" t="s">
        <v>11</v>
      </c>
      <c r="E37" s="22" t="s">
        <v>8</v>
      </c>
      <c r="F37" s="22" t="s">
        <v>12</v>
      </c>
      <c r="G37" s="22" t="s">
        <v>13</v>
      </c>
      <c r="H37" s="22" t="s">
        <v>14</v>
      </c>
      <c r="I37" s="20" t="s">
        <v>15</v>
      </c>
    </row>
    <row r="38" spans="1:9" x14ac:dyDescent="0.15">
      <c r="A38" s="31" t="s">
        <v>31</v>
      </c>
      <c r="B38" s="1"/>
      <c r="C38" s="22"/>
      <c r="D38" s="22"/>
      <c r="E38" s="22"/>
      <c r="F38" s="22"/>
      <c r="G38" s="22"/>
      <c r="H38" s="22"/>
      <c r="I38" s="20"/>
    </row>
    <row r="39" spans="1:9" x14ac:dyDescent="0.15">
      <c r="A39" s="32"/>
      <c r="B39" s="9" t="s">
        <v>20</v>
      </c>
      <c r="C39" s="26">
        <v>26.793066250424086</v>
      </c>
      <c r="D39" s="26">
        <v>26.804550322807444</v>
      </c>
      <c r="E39" s="27">
        <v>26.798808286615767</v>
      </c>
      <c r="F39" s="25">
        <v>3.6848336954075442</v>
      </c>
      <c r="G39" s="25">
        <v>0.9952964840593026</v>
      </c>
      <c r="H39" s="25">
        <v>0.50163277456961275</v>
      </c>
      <c r="I39" s="20">
        <v>50</v>
      </c>
    </row>
    <row r="40" spans="1:9" x14ac:dyDescent="0.15">
      <c r="A40" s="33" t="s">
        <v>35</v>
      </c>
      <c r="B40" s="9" t="s">
        <v>21</v>
      </c>
      <c r="C40" s="26">
        <v>26.886225465303895</v>
      </c>
      <c r="D40" s="26">
        <v>26.54502774111231</v>
      </c>
      <c r="E40" s="27">
        <v>26.715626603208101</v>
      </c>
      <c r="F40" s="25">
        <v>3.4660337348744719</v>
      </c>
      <c r="G40" s="25">
        <v>0.77649652352623022</v>
      </c>
      <c r="H40" s="25">
        <v>0.58378274579221112</v>
      </c>
      <c r="I40" s="20">
        <v>58</v>
      </c>
    </row>
    <row r="41" spans="1:9" x14ac:dyDescent="0.15">
      <c r="A41" s="34"/>
      <c r="B41" s="9" t="s">
        <v>22</v>
      </c>
      <c r="C41" s="26">
        <v>26.320720283103128</v>
      </c>
      <c r="D41" s="26">
        <v>26.119450387950074</v>
      </c>
      <c r="E41" s="27">
        <v>26.220085335526601</v>
      </c>
      <c r="F41" s="25">
        <v>2.9702162933906386</v>
      </c>
      <c r="G41" s="25">
        <v>0.280679082042397</v>
      </c>
      <c r="H41" s="25">
        <v>0.82320344106753385</v>
      </c>
      <c r="I41" s="20">
        <v>82</v>
      </c>
    </row>
    <row r="42" spans="1:9" x14ac:dyDescent="0.15">
      <c r="A42" s="6"/>
      <c r="B42" s="9"/>
      <c r="C42" s="24"/>
      <c r="D42" s="24"/>
      <c r="E42" s="24"/>
      <c r="F42" s="24"/>
      <c r="G42" s="24"/>
      <c r="H42" s="24"/>
      <c r="I42" s="20">
        <f>AVERAGE(I39:I41)</f>
        <v>63.333333333333336</v>
      </c>
    </row>
    <row r="43" spans="1:9" x14ac:dyDescent="0.15">
      <c r="A43" s="6"/>
      <c r="B43" s="9"/>
      <c r="C43" s="24"/>
      <c r="D43" s="24"/>
      <c r="E43" s="24"/>
      <c r="F43" s="24"/>
      <c r="G43" s="24"/>
      <c r="H43" s="24"/>
      <c r="I43" s="20"/>
    </row>
    <row r="44" spans="1:9" x14ac:dyDescent="0.15">
      <c r="A44" s="34"/>
      <c r="B44" s="9" t="s">
        <v>20</v>
      </c>
      <c r="C44" s="26">
        <v>26.249674073946821</v>
      </c>
      <c r="D44" s="26">
        <v>26.261214552262764</v>
      </c>
      <c r="E44" s="27">
        <v>26.255444313104793</v>
      </c>
      <c r="F44" s="25">
        <v>2.9135718064109994</v>
      </c>
      <c r="G44" s="25">
        <v>0.2240345950627578</v>
      </c>
      <c r="H44" s="25">
        <v>0.8561677538511504</v>
      </c>
      <c r="I44" s="20">
        <v>86</v>
      </c>
    </row>
    <row r="45" spans="1:9" x14ac:dyDescent="0.15">
      <c r="A45" s="33" t="s">
        <v>33</v>
      </c>
      <c r="B45" s="9" t="s">
        <v>21</v>
      </c>
      <c r="C45" s="26">
        <v>26.045826223450998</v>
      </c>
      <c r="D45" s="26">
        <v>26.010129483630184</v>
      </c>
      <c r="E45" s="27">
        <v>26.027977853540591</v>
      </c>
      <c r="F45" s="25">
        <v>2.592811568781336</v>
      </c>
      <c r="G45" s="25">
        <v>-9.6725642566905634E-2</v>
      </c>
      <c r="H45" s="25">
        <v>1.0693437113673558</v>
      </c>
      <c r="I45" s="20">
        <v>107</v>
      </c>
    </row>
    <row r="46" spans="1:9" x14ac:dyDescent="0.15">
      <c r="A46" s="34"/>
      <c r="B46" s="9" t="s">
        <v>22</v>
      </c>
      <c r="C46" s="26">
        <v>26.024422759100993</v>
      </c>
      <c r="D46" s="26">
        <v>25.807999943618341</v>
      </c>
      <c r="E46" s="27">
        <v>25.916211351359667</v>
      </c>
      <c r="F46" s="25">
        <v>2.5622282588523895</v>
      </c>
      <c r="G46" s="25">
        <v>-0.12730895249585217</v>
      </c>
      <c r="H46" s="25">
        <v>1.0922544264975076</v>
      </c>
      <c r="I46" s="20">
        <v>109</v>
      </c>
    </row>
    <row r="47" spans="1:9" x14ac:dyDescent="0.15">
      <c r="A47" s="31" t="s">
        <v>25</v>
      </c>
      <c r="B47" s="1"/>
      <c r="C47" s="24"/>
      <c r="D47" s="24"/>
      <c r="E47" s="24"/>
      <c r="F47" s="24"/>
      <c r="G47" s="24"/>
      <c r="H47" s="24"/>
      <c r="I47" s="36">
        <f>TTEST(I39:I41,I44:I46,2,2)</f>
        <v>3.6792961676906849E-2</v>
      </c>
    </row>
    <row r="48" spans="1:9" ht="18" x14ac:dyDescent="0.2">
      <c r="A48" s="6"/>
      <c r="B48" s="1"/>
      <c r="C48" s="24"/>
      <c r="D48" s="24"/>
      <c r="E48" s="24"/>
      <c r="F48" s="24"/>
      <c r="G48" s="24"/>
      <c r="H48" s="24"/>
      <c r="I48" s="37" t="s">
        <v>26</v>
      </c>
    </row>
    <row r="49" spans="1:9" x14ac:dyDescent="0.15">
      <c r="A49" s="31" t="s">
        <v>34</v>
      </c>
      <c r="B49" s="9"/>
      <c r="C49" s="24"/>
      <c r="D49" s="24"/>
      <c r="E49" s="24"/>
      <c r="F49" s="24"/>
      <c r="G49" s="24"/>
      <c r="H49" s="24"/>
      <c r="I49" s="20"/>
    </row>
    <row r="50" spans="1:9" x14ac:dyDescent="0.15">
      <c r="A50" s="34"/>
      <c r="B50" s="9" t="s">
        <v>20</v>
      </c>
      <c r="C50" s="26">
        <v>25.140007982567461</v>
      </c>
      <c r="D50" s="26">
        <v>25.117351960320157</v>
      </c>
      <c r="E50" s="27">
        <v>25.128679971443809</v>
      </c>
      <c r="F50" s="25">
        <v>2.0147053802355863</v>
      </c>
      <c r="G50" s="25">
        <v>0.61176467485212882</v>
      </c>
      <c r="H50" s="25">
        <v>0.6543957687638442</v>
      </c>
      <c r="I50" s="20">
        <v>65</v>
      </c>
    </row>
    <row r="51" spans="1:9" x14ac:dyDescent="0.15">
      <c r="A51" s="33" t="s">
        <v>35</v>
      </c>
      <c r="B51" s="9" t="s">
        <v>21</v>
      </c>
      <c r="C51" s="26">
        <v>25.354489613301229</v>
      </c>
      <c r="D51" s="26">
        <v>25.32558858243657</v>
      </c>
      <c r="E51" s="27">
        <v>25.3400390978689</v>
      </c>
      <c r="F51" s="25">
        <v>2.0904462295352708</v>
      </c>
      <c r="G51" s="25">
        <v>0.68750552415181332</v>
      </c>
      <c r="H51" s="25">
        <v>0.62092652847330831</v>
      </c>
      <c r="I51" s="20">
        <v>62</v>
      </c>
    </row>
    <row r="52" spans="1:9" x14ac:dyDescent="0.15">
      <c r="A52" s="34"/>
      <c r="B52" s="9" t="s">
        <v>22</v>
      </c>
      <c r="C52" s="26">
        <v>25.227919120611269</v>
      </c>
      <c r="D52" s="26">
        <v>24.977920043664916</v>
      </c>
      <c r="E52" s="27">
        <v>25.102919582138092</v>
      </c>
      <c r="F52" s="25">
        <v>1.8530505400021298</v>
      </c>
      <c r="G52" s="25">
        <v>0.45010983461867227</v>
      </c>
      <c r="H52" s="25">
        <v>0.7319871185329585</v>
      </c>
      <c r="I52" s="20">
        <v>73</v>
      </c>
    </row>
    <row r="53" spans="1:9" x14ac:dyDescent="0.15">
      <c r="A53" s="6"/>
      <c r="B53" s="9"/>
      <c r="C53" s="26"/>
      <c r="D53" s="26"/>
      <c r="E53" s="27"/>
      <c r="F53" s="25"/>
      <c r="G53" s="25"/>
      <c r="H53" s="25"/>
      <c r="I53" s="20">
        <f>AVERAGE(I50:I52)</f>
        <v>66.666666666666671</v>
      </c>
    </row>
    <row r="54" spans="1:9" x14ac:dyDescent="0.15">
      <c r="A54" s="6"/>
      <c r="B54" s="9"/>
      <c r="C54" s="26"/>
      <c r="D54" s="26"/>
      <c r="E54" s="27"/>
      <c r="F54" s="25"/>
      <c r="G54" s="25"/>
      <c r="H54" s="25"/>
      <c r="I54" s="20"/>
    </row>
    <row r="55" spans="1:9" x14ac:dyDescent="0.15">
      <c r="A55" s="34"/>
      <c r="B55" s="9" t="s">
        <v>20</v>
      </c>
      <c r="C55" s="26">
        <v>24.742064867228777</v>
      </c>
      <c r="D55" s="26">
        <v>24.661051068970448</v>
      </c>
      <c r="E55" s="27">
        <v>24.701557968099614</v>
      </c>
      <c r="F55" s="25">
        <v>1.3596854614058209</v>
      </c>
      <c r="G55" s="25">
        <v>-4.3255243977636582E-2</v>
      </c>
      <c r="H55" s="25">
        <v>1.0304362439678021</v>
      </c>
      <c r="I55" s="20">
        <v>103</v>
      </c>
    </row>
    <row r="56" spans="1:9" x14ac:dyDescent="0.15">
      <c r="A56" s="33" t="s">
        <v>33</v>
      </c>
      <c r="B56" s="9" t="s">
        <v>21</v>
      </c>
      <c r="C56" s="26">
        <v>24.954089821900812</v>
      </c>
      <c r="D56" s="26">
        <v>24.808464332857003</v>
      </c>
      <c r="E56" s="27">
        <v>24.881277077378908</v>
      </c>
      <c r="F56" s="25">
        <v>1.4461107926196526</v>
      </c>
      <c r="G56" s="25">
        <v>4.3170087236195087E-2</v>
      </c>
      <c r="H56" s="25">
        <v>0.97052004309017925</v>
      </c>
      <c r="I56" s="20">
        <v>97</v>
      </c>
    </row>
    <row r="57" spans="1:9" x14ac:dyDescent="0.15">
      <c r="A57" s="34"/>
      <c r="B57" s="9" t="s">
        <v>22</v>
      </c>
      <c r="C57" s="26">
        <v>24.971626158472656</v>
      </c>
      <c r="D57" s="26">
        <v>24.542391750791694</v>
      </c>
      <c r="E57" s="27">
        <v>24.757008954632177</v>
      </c>
      <c r="F57" s="25">
        <v>1.403025862124899</v>
      </c>
      <c r="G57" s="25">
        <v>8.5156741441494432E-5</v>
      </c>
      <c r="H57" s="25">
        <v>0.99994097558677342</v>
      </c>
      <c r="I57" s="20">
        <v>100</v>
      </c>
    </row>
    <row r="58" spans="1:9" x14ac:dyDescent="0.15">
      <c r="A58" s="31" t="s">
        <v>25</v>
      </c>
      <c r="B58" s="1"/>
      <c r="C58" s="26"/>
      <c r="D58" s="26"/>
      <c r="E58" s="27"/>
      <c r="F58" s="25"/>
      <c r="G58" s="25"/>
      <c r="H58" s="25"/>
      <c r="I58" s="36">
        <f>TTEST(I50:I52,I55:I57,2,2)</f>
        <v>8.5098029536039412E-4</v>
      </c>
    </row>
    <row r="59" spans="1:9" ht="18" x14ac:dyDescent="0.2">
      <c r="A59" s="6"/>
      <c r="B59" s="1"/>
      <c r="C59" s="26"/>
      <c r="D59" s="26"/>
      <c r="E59" s="27"/>
      <c r="F59" s="25"/>
      <c r="G59" s="25"/>
      <c r="H59" s="25"/>
      <c r="I59" s="37" t="s">
        <v>27</v>
      </c>
    </row>
    <row r="60" spans="1:9" x14ac:dyDescent="0.15">
      <c r="A60" s="6"/>
      <c r="B60" s="1"/>
      <c r="C60" s="22"/>
      <c r="D60" s="22"/>
      <c r="E60" s="22"/>
      <c r="F60" s="22"/>
      <c r="G60" s="22"/>
      <c r="H60" s="22"/>
      <c r="I60" s="20"/>
    </row>
    <row r="61" spans="1:9" x14ac:dyDescent="0.15">
      <c r="A61" s="35" t="s">
        <v>23</v>
      </c>
      <c r="B61" s="9"/>
      <c r="C61" s="22"/>
      <c r="D61" s="22"/>
      <c r="E61" s="22"/>
      <c r="F61" s="22"/>
      <c r="G61" s="22"/>
      <c r="H61" s="22"/>
      <c r="I61" s="20"/>
    </row>
    <row r="62" spans="1:9" x14ac:dyDescent="0.15">
      <c r="A62" s="33"/>
      <c r="B62" s="9" t="s">
        <v>20</v>
      </c>
      <c r="C62" s="26">
        <v>23.29671379720844</v>
      </c>
      <c r="D62" s="26">
        <v>22.931235385208005</v>
      </c>
      <c r="E62" s="27">
        <f t="shared" ref="E62:E69" si="0">AVERAGE(C62:D62)</f>
        <v>23.113974591208223</v>
      </c>
      <c r="F62" s="22"/>
      <c r="G62" s="22"/>
      <c r="H62" s="22"/>
      <c r="I62" s="20"/>
    </row>
    <row r="63" spans="1:9" x14ac:dyDescent="0.15">
      <c r="A63" s="33" t="s">
        <v>35</v>
      </c>
      <c r="B63" s="9" t="s">
        <v>21</v>
      </c>
      <c r="C63" s="26">
        <v>23.23687153031738</v>
      </c>
      <c r="D63" s="26">
        <v>23.262314206349878</v>
      </c>
      <c r="E63" s="27">
        <f t="shared" si="0"/>
        <v>23.249592868333629</v>
      </c>
      <c r="F63" s="22"/>
      <c r="G63" s="22"/>
      <c r="H63" s="22"/>
      <c r="I63" s="20"/>
    </row>
    <row r="64" spans="1:9" x14ac:dyDescent="0.15">
      <c r="A64" s="34"/>
      <c r="B64" s="9" t="s">
        <v>22</v>
      </c>
      <c r="C64" s="26">
        <v>23.192783153009408</v>
      </c>
      <c r="D64" s="26">
        <v>23.306954931262513</v>
      </c>
      <c r="E64" s="27">
        <f t="shared" si="0"/>
        <v>23.249869042135963</v>
      </c>
      <c r="F64" s="22"/>
      <c r="G64" s="22"/>
      <c r="H64" s="22"/>
      <c r="I64" s="20"/>
    </row>
    <row r="65" spans="1:9" x14ac:dyDescent="0.15">
      <c r="A65" s="6"/>
      <c r="B65" s="9"/>
      <c r="C65" s="26"/>
      <c r="D65" s="26"/>
      <c r="E65" s="27"/>
      <c r="F65" s="22"/>
      <c r="G65" s="22"/>
      <c r="H65" s="22"/>
      <c r="I65" s="20"/>
    </row>
    <row r="66" spans="1:9" x14ac:dyDescent="0.15">
      <c r="A66" s="6"/>
      <c r="B66" s="9"/>
      <c r="C66" s="26"/>
      <c r="D66" s="26"/>
      <c r="E66" s="27"/>
      <c r="F66" s="22"/>
      <c r="G66" s="22"/>
      <c r="H66" s="22"/>
      <c r="I66" s="20"/>
    </row>
    <row r="67" spans="1:9" x14ac:dyDescent="0.15">
      <c r="A67" s="34"/>
      <c r="B67" s="9" t="s">
        <v>20</v>
      </c>
      <c r="C67" s="26">
        <v>23.388359466699203</v>
      </c>
      <c r="D67" s="26">
        <v>23.295385546688383</v>
      </c>
      <c r="E67" s="27">
        <f t="shared" si="0"/>
        <v>23.341872506693793</v>
      </c>
      <c r="F67" s="22"/>
      <c r="G67" s="22"/>
      <c r="H67" s="22"/>
      <c r="I67" s="20"/>
    </row>
    <row r="68" spans="1:9" x14ac:dyDescent="0.15">
      <c r="A68" s="33" t="s">
        <v>33</v>
      </c>
      <c r="B68" s="9" t="s">
        <v>21</v>
      </c>
      <c r="C68" s="26">
        <v>23.509879279690395</v>
      </c>
      <c r="D68" s="26">
        <v>23.360453289828111</v>
      </c>
      <c r="E68" s="27">
        <f t="shared" si="0"/>
        <v>23.435166284759255</v>
      </c>
      <c r="F68" s="22"/>
      <c r="G68" s="22"/>
      <c r="H68" s="22"/>
      <c r="I68" s="20"/>
    </row>
    <row r="69" spans="1:9" x14ac:dyDescent="0.15">
      <c r="A69" s="34"/>
      <c r="B69" s="9" t="s">
        <v>22</v>
      </c>
      <c r="C69" s="26">
        <v>23.384191449237125</v>
      </c>
      <c r="D69" s="26">
        <v>23.323774735777434</v>
      </c>
      <c r="E69" s="27">
        <f t="shared" si="0"/>
        <v>23.353983092507278</v>
      </c>
      <c r="F69" s="22"/>
      <c r="G69" s="22"/>
      <c r="H69" s="22"/>
      <c r="I69" s="20"/>
    </row>
    <row r="70" spans="1:9" x14ac:dyDescent="0.15">
      <c r="A70" s="6"/>
      <c r="B70" s="9"/>
      <c r="C70" s="26"/>
      <c r="D70" s="26"/>
      <c r="E70" s="27"/>
      <c r="F70" s="22"/>
      <c r="G70" s="22"/>
      <c r="H70" s="22"/>
      <c r="I70" s="20"/>
    </row>
  </sheetData>
  <mergeCells count="1">
    <mergeCell ref="C6:E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rb1-off Cre injected</vt:lpstr>
      <vt:lpstr>rb1-off neurod1-2A-Cre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Maura McGrail</cp:lastModifiedBy>
  <dcterms:created xsi:type="dcterms:W3CDTF">2022-03-29T20:32:52Z</dcterms:created>
  <dcterms:modified xsi:type="dcterms:W3CDTF">2022-04-28T00:49:33Z</dcterms:modified>
</cp:coreProperties>
</file>