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gjoyce/Documents/Directory/Manuscripts/eLife '21/eLife '21 source data/"/>
    </mc:Choice>
  </mc:AlternateContent>
  <xr:revisionPtr revIDLastSave="0" documentId="13_ncr:1_{47940F84-D66A-964A-A11C-DA5C1B292BB9}" xr6:coauthVersionLast="47" xr6:coauthVersionMax="47" xr10:uidLastSave="{00000000-0000-0000-0000-000000000000}"/>
  <bookViews>
    <workbookView xWindow="0" yWindow="500" windowWidth="24220" windowHeight="15620" xr2:uid="{00000000-000D-0000-FFFF-FFFF00000000}"/>
  </bookViews>
  <sheets>
    <sheet name="extension yields" sheetId="1" r:id="rId1"/>
    <sheet name="Figure 3A" sheetId="2" r:id="rId2"/>
    <sheet name="Figure 3B" sheetId="4" r:id="rId3"/>
    <sheet name="Figure 3C" sheetId="6" r:id="rId4"/>
    <sheet name="Figure 3 supp 1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H32" i="1"/>
  <c r="G32" i="1"/>
  <c r="K31" i="1"/>
  <c r="H31" i="1"/>
  <c r="G31" i="1"/>
  <c r="K30" i="1"/>
  <c r="I30" i="1"/>
  <c r="H30" i="1"/>
  <c r="G30" i="1"/>
  <c r="K29" i="1"/>
  <c r="H29" i="1"/>
  <c r="G29" i="1"/>
  <c r="K28" i="1"/>
  <c r="H28" i="1"/>
  <c r="G28" i="1"/>
  <c r="I28" i="1" s="1"/>
  <c r="K27" i="1"/>
  <c r="H27" i="1"/>
  <c r="G27" i="1"/>
  <c r="K26" i="1"/>
  <c r="H26" i="1"/>
  <c r="G26" i="1"/>
  <c r="K25" i="1"/>
  <c r="H25" i="1"/>
  <c r="G25" i="1"/>
  <c r="K24" i="1"/>
  <c r="H24" i="1"/>
  <c r="G24" i="1"/>
  <c r="K23" i="1"/>
  <c r="H23" i="1"/>
  <c r="G23" i="1"/>
  <c r="K22" i="1"/>
  <c r="H22" i="1"/>
  <c r="G22" i="1"/>
  <c r="K21" i="1"/>
  <c r="H21" i="1"/>
  <c r="G21" i="1"/>
  <c r="K20" i="1"/>
  <c r="H20" i="1"/>
  <c r="G20" i="1"/>
  <c r="K19" i="1"/>
  <c r="H19" i="1"/>
  <c r="G19" i="1"/>
  <c r="K18" i="1"/>
  <c r="H18" i="1"/>
  <c r="G18" i="1"/>
  <c r="K17" i="1"/>
  <c r="H17" i="1"/>
  <c r="G17" i="1"/>
  <c r="K16" i="1"/>
  <c r="H16" i="1"/>
  <c r="G16" i="1"/>
  <c r="K15" i="1"/>
  <c r="H15" i="1"/>
  <c r="G15" i="1"/>
  <c r="K14" i="1"/>
  <c r="H14" i="1"/>
  <c r="G14" i="1"/>
  <c r="K13" i="1"/>
  <c r="H13" i="1"/>
  <c r="G13" i="1"/>
  <c r="K12" i="1"/>
  <c r="H12" i="1"/>
  <c r="G12" i="1"/>
  <c r="K11" i="1"/>
  <c r="H11" i="1"/>
  <c r="G11" i="1"/>
  <c r="K10" i="1"/>
  <c r="H10" i="1"/>
  <c r="G10" i="1"/>
  <c r="K9" i="1"/>
  <c r="H9" i="1"/>
  <c r="G9" i="1"/>
  <c r="K8" i="1"/>
  <c r="H8" i="1"/>
  <c r="G8" i="1"/>
  <c r="K7" i="1"/>
  <c r="H7" i="1"/>
  <c r="G7" i="1"/>
  <c r="K6" i="1"/>
  <c r="H6" i="1"/>
  <c r="G6" i="1"/>
  <c r="I6" i="1" s="1"/>
  <c r="K5" i="1"/>
  <c r="H5" i="1"/>
  <c r="G5" i="1"/>
  <c r="I5" i="1" s="1"/>
  <c r="K4" i="1"/>
  <c r="H4" i="1"/>
  <c r="G4" i="1"/>
  <c r="I10" i="1" l="1"/>
  <c r="I26" i="1"/>
  <c r="I31" i="1"/>
  <c r="I13" i="1"/>
  <c r="J13" i="1" s="1"/>
  <c r="I21" i="1"/>
  <c r="I8" i="1"/>
  <c r="J8" i="1" s="1"/>
  <c r="I11" i="1"/>
  <c r="J11" i="1" s="1"/>
  <c r="I14" i="1"/>
  <c r="J14" i="1" s="1"/>
  <c r="I9" i="1"/>
  <c r="J10" i="1"/>
  <c r="J5" i="1"/>
  <c r="I18" i="1"/>
  <c r="J18" i="1" s="1"/>
  <c r="I19" i="1"/>
  <c r="J19" i="1" s="1"/>
  <c r="I32" i="1"/>
  <c r="J32" i="1" s="1"/>
  <c r="I7" i="1"/>
  <c r="I22" i="1"/>
  <c r="J22" i="1" s="1"/>
  <c r="I20" i="1"/>
  <c r="J20" i="1" s="1"/>
  <c r="I25" i="1"/>
  <c r="J25" i="1" s="1"/>
  <c r="J31" i="1"/>
  <c r="J26" i="1"/>
  <c r="J6" i="1"/>
  <c r="J9" i="1"/>
  <c r="I27" i="1"/>
  <c r="J27" i="1" s="1"/>
  <c r="J21" i="1"/>
  <c r="I23" i="1"/>
  <c r="J23" i="1" s="1"/>
  <c r="J30" i="1"/>
  <c r="J7" i="1"/>
  <c r="J28" i="1"/>
  <c r="I4" i="1"/>
  <c r="J4" i="1" s="1"/>
  <c r="I16" i="1"/>
  <c r="J16" i="1" s="1"/>
  <c r="I12" i="1"/>
  <c r="J12" i="1" s="1"/>
  <c r="I24" i="1"/>
  <c r="J24" i="1" s="1"/>
  <c r="I17" i="1"/>
  <c r="J17" i="1" s="1"/>
  <c r="I29" i="1"/>
  <c r="J29" i="1" s="1"/>
  <c r="I15" i="1"/>
  <c r="J15" i="1" s="1"/>
</calcChain>
</file>

<file path=xl/sharedStrings.xml><?xml version="1.0" encoding="utf-8"?>
<sst xmlns="http://schemas.openxmlformats.org/spreadsheetml/2006/main" count="182" uniqueCount="88">
  <si>
    <t>52-2</t>
  </si>
  <si>
    <t>G11C</t>
  </si>
  <si>
    <t>C89G</t>
  </si>
  <si>
    <t>C12G</t>
  </si>
  <si>
    <t>G88C</t>
  </si>
  <si>
    <t>C12G G88C</t>
  </si>
  <si>
    <t>A13U</t>
  </si>
  <si>
    <t>U87A</t>
  </si>
  <si>
    <t>A13U U87A</t>
  </si>
  <si>
    <t>C14G</t>
  </si>
  <si>
    <t>G86C</t>
  </si>
  <si>
    <t>C15G</t>
  </si>
  <si>
    <t>G85C</t>
  </si>
  <si>
    <t>A16U</t>
  </si>
  <si>
    <t>U84A</t>
  </si>
  <si>
    <t>U80G</t>
  </si>
  <si>
    <t>C81G</t>
  </si>
  <si>
    <t>C81G G88C</t>
  </si>
  <si>
    <t>C12G C81G G88C</t>
  </si>
  <si>
    <t>C12G C81G</t>
  </si>
  <si>
    <t>A82U</t>
  </si>
  <si>
    <t>A82U U87A</t>
  </si>
  <si>
    <t>A13U A82U U87A</t>
  </si>
  <si>
    <t>A13U A82U</t>
  </si>
  <si>
    <t>mean</t>
  </si>
  <si>
    <t>SD</t>
  </si>
  <si>
    <t>N</t>
  </si>
  <si>
    <t>G11C C89G</t>
  </si>
  <si>
    <t>double mutant</t>
  </si>
  <si>
    <t>Fig 3 supp 1B</t>
  </si>
  <si>
    <t>Fig 3 supp 1C</t>
  </si>
  <si>
    <t>Fig 3 supp 1D</t>
  </si>
  <si>
    <t>G11C/G89C</t>
  </si>
  <si>
    <t>C12G/G88C</t>
  </si>
  <si>
    <t>A13U/U87A</t>
  </si>
  <si>
    <t>C14G/G86C</t>
  </si>
  <si>
    <t>C15G/G85C</t>
  </si>
  <si>
    <t>A16U/U84A</t>
  </si>
  <si>
    <t>C81G/G88C</t>
  </si>
  <si>
    <t>C12G/C81G/G88C</t>
  </si>
  <si>
    <t>C12G/C81G</t>
  </si>
  <si>
    <t>A82U/U87A</t>
  </si>
  <si>
    <t>A13U/A82U/U87A</t>
  </si>
  <si>
    <t>A13U/A82U</t>
  </si>
  <si>
    <t>primer only</t>
  </si>
  <si>
    <t>replicate 1</t>
  </si>
  <si>
    <t>replicate 2</t>
  </si>
  <si>
    <t>replicate 3</t>
  </si>
  <si>
    <t>replicate 4</t>
  </si>
  <si>
    <t>replicate 5</t>
  </si>
  <si>
    <t>std dev</t>
  </si>
  <si>
    <t>mutant</t>
  </si>
  <si>
    <t>replicates</t>
  </si>
  <si>
    <t>5´ mutant</t>
  </si>
  <si>
    <t>3´ mutant</t>
  </si>
  <si>
    <t>n</t>
  </si>
  <si>
    <t>rep 1</t>
  </si>
  <si>
    <t>rep 2</t>
  </si>
  <si>
    <t>time (s)</t>
  </si>
  <si>
    <t xml:space="preserve">Figure 3: Effect on polymerase activity of disruptive and compensatory mutations within the P8 stem </t>
  </si>
  <si>
    <t>Figure 3A: Yield of full-length RNA relative to 52-2 polymerase (30-min reaction)</t>
  </si>
  <si>
    <t>Figure 3B: Time course of primer extension</t>
  </si>
  <si>
    <t>base pair</t>
  </si>
  <si>
    <t>G11-C89</t>
  </si>
  <si>
    <t>C12-G88</t>
  </si>
  <si>
    <t>A13-U87</t>
  </si>
  <si>
    <t>C14-G86</t>
  </si>
  <si>
    <t>C15-G85</t>
  </si>
  <si>
    <t>A16-U84</t>
  </si>
  <si>
    <t>y(t=0)</t>
  </si>
  <si>
    <t>y(max)</t>
  </si>
  <si>
    <t>k (sec–1)</t>
  </si>
  <si>
    <t>std. error y(t=0)</t>
  </si>
  <si>
    <t>std. error y(max)</t>
  </si>
  <si>
    <t>std error k</t>
  </si>
  <si>
    <t>R-squared</t>
  </si>
  <si>
    <t>S(y.x)</t>
  </si>
  <si>
    <t>Figure 3C: Average number of nucleotides added during burst phase</t>
  </si>
  <si>
    <t>Linear fit</t>
  </si>
  <si>
    <t>slope</t>
  </si>
  <si>
    <t>y-intercept</t>
  </si>
  <si>
    <t>std error slope</t>
  </si>
  <si>
    <t>std error y-intercept</t>
  </si>
  <si>
    <t>(values in gray not included in the fit)</t>
  </si>
  <si>
    <t>Kinetic model: y = y(t=0) + [(y(max) – y(t=0) * (1 – exp(–k*x))]</t>
  </si>
  <si>
    <t>% 52-2 activity</t>
  </si>
  <si>
    <t>% 52-2 std dev</t>
  </si>
  <si>
    <t>Figure 3, supplement 1: Effect on polymerase activity of mutations within the P7 and P8 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</si>
</sst>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00"/>
    <numFmt numFmtId="166" formatCode="0.000000"/>
    <numFmt numFmtId="167" formatCode="0.0000"/>
    <numFmt numFmtId="168" formatCode="0.00000"/>
  </numFmts>
  <fonts count="11" x14ac:knownFonts="1">
    <font>
      <sz val="10"/>
      <color rgb="FF000000"/>
      <name val="Arial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trike/>
      <sz val="10"/>
      <name val="Arial"/>
      <family val="2"/>
    </font>
    <font>
      <sz val="10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11" fontId="2" fillId="0" borderId="0" xfId="0" applyNumberFormat="1" applyFont="1" applyAlignment="1"/>
    <xf numFmtId="0" fontId="2" fillId="0" borderId="0" xfId="0" applyFont="1"/>
    <xf numFmtId="0" fontId="2" fillId="0" borderId="0" xfId="0" applyFont="1" applyAlignme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Font="1" applyBorder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/>
    <xf numFmtId="0" fontId="4" fillId="0" borderId="9" xfId="0" applyFont="1" applyBorder="1" applyAlignment="1">
      <alignment horizontal="center"/>
    </xf>
    <xf numFmtId="0" fontId="7" fillId="0" borderId="0" xfId="0" applyFont="1" applyAlignment="1"/>
    <xf numFmtId="0" fontId="4" fillId="0" borderId="1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2" xfId="0" applyFont="1" applyBorder="1" applyAlignment="1"/>
    <xf numFmtId="0" fontId="7" fillId="0" borderId="11" xfId="0" applyFont="1" applyBorder="1" applyAlignment="1"/>
    <xf numFmtId="0" fontId="7" fillId="0" borderId="13" xfId="0" applyFont="1" applyBorder="1" applyAlignment="1"/>
    <xf numFmtId="0" fontId="5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/>
    <xf numFmtId="0" fontId="3" fillId="0" borderId="1" xfId="0" applyFont="1" applyBorder="1" applyAlignment="1"/>
    <xf numFmtId="0" fontId="8" fillId="0" borderId="1" xfId="0" applyFont="1" applyBorder="1"/>
    <xf numFmtId="164" fontId="3" fillId="0" borderId="0" xfId="0" applyNumberFormat="1" applyFont="1" applyAlignment="1"/>
    <xf numFmtId="164" fontId="6" fillId="0" borderId="0" xfId="0" applyNumberFormat="1" applyFont="1" applyAlignment="1">
      <alignment horizontal="right"/>
    </xf>
    <xf numFmtId="164" fontId="8" fillId="0" borderId="0" xfId="0" applyNumberFormat="1" applyFont="1"/>
    <xf numFmtId="164" fontId="6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/>
    <xf numFmtId="164" fontId="8" fillId="0" borderId="1" xfId="0" applyNumberFormat="1" applyFont="1" applyBorder="1"/>
    <xf numFmtId="164" fontId="6" fillId="0" borderId="0" xfId="0" applyNumberFormat="1" applyFont="1" applyAlignment="1"/>
    <xf numFmtId="164" fontId="9" fillId="0" borderId="0" xfId="0" applyNumberFormat="1" applyFont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6" fillId="0" borderId="1" xfId="0" applyNumberFormat="1" applyFont="1" applyBorder="1" applyAlignment="1"/>
    <xf numFmtId="2" fontId="7" fillId="0" borderId="0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15" xfId="0" applyFont="1" applyBorder="1" applyAlignment="1">
      <alignment horizontal="center"/>
    </xf>
    <xf numFmtId="0" fontId="4" fillId="0" borderId="0" xfId="1" applyFont="1"/>
    <xf numFmtId="0" fontId="4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/>
    </xf>
    <xf numFmtId="165" fontId="7" fillId="0" borderId="0" xfId="0" applyNumberFormat="1" applyFont="1" applyAlignment="1"/>
    <xf numFmtId="165" fontId="0" fillId="0" borderId="0" xfId="0" applyNumberFormat="1" applyFont="1" applyAlignment="1"/>
    <xf numFmtId="166" fontId="7" fillId="0" borderId="0" xfId="0" applyNumberFormat="1" applyFont="1" applyAlignment="1"/>
    <xf numFmtId="166" fontId="0" fillId="0" borderId="0" xfId="0" applyNumberFormat="1" applyFont="1" applyAlignment="1"/>
    <xf numFmtId="0" fontId="3" fillId="0" borderId="0" xfId="0" applyFont="1" applyAlignment="1">
      <alignment horizontal="right"/>
    </xf>
    <xf numFmtId="0" fontId="6" fillId="0" borderId="0" xfId="0" applyFont="1" applyAlignment="1"/>
    <xf numFmtId="167" fontId="7" fillId="0" borderId="0" xfId="0" applyNumberFormat="1" applyFont="1" applyAlignment="1"/>
    <xf numFmtId="167" fontId="0" fillId="0" borderId="0" xfId="0" applyNumberFormat="1" applyFont="1" applyAlignment="1"/>
    <xf numFmtId="2" fontId="7" fillId="0" borderId="0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2" fontId="10" fillId="0" borderId="5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10" fillId="0" borderId="8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168" fontId="7" fillId="0" borderId="0" xfId="0" applyNumberFormat="1" applyFont="1" applyAlignment="1"/>
    <xf numFmtId="0" fontId="3" fillId="0" borderId="0" xfId="0" applyFont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71F28355-5EDC-1A48-81A4-CE1F25F66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0"/>
  <sheetViews>
    <sheetView tabSelected="1" workbookViewId="0">
      <selection activeCell="J4" sqref="J4"/>
    </sheetView>
  </sheetViews>
  <sheetFormatPr baseColWidth="10" defaultColWidth="14.5" defaultRowHeight="15.75" customHeight="1" x14ac:dyDescent="0.15"/>
  <cols>
    <col min="1" max="1" width="15.83203125" customWidth="1"/>
    <col min="2" max="11" width="12.83203125" customWidth="1"/>
  </cols>
  <sheetData>
    <row r="1" spans="1:26" ht="15.75" customHeight="1" x14ac:dyDescent="0.15">
      <c r="A1" s="58" t="s">
        <v>59</v>
      </c>
    </row>
    <row r="3" spans="1:26" ht="15.75" customHeight="1" x14ac:dyDescent="0.2">
      <c r="A3" s="45" t="s">
        <v>51</v>
      </c>
      <c r="B3" s="46" t="s">
        <v>45</v>
      </c>
      <c r="C3" s="46" t="s">
        <v>46</v>
      </c>
      <c r="D3" s="46" t="s">
        <v>47</v>
      </c>
      <c r="E3" s="46" t="s">
        <v>48</v>
      </c>
      <c r="F3" s="46" t="s">
        <v>49</v>
      </c>
      <c r="G3" s="46" t="s">
        <v>24</v>
      </c>
      <c r="H3" s="47" t="s">
        <v>50</v>
      </c>
      <c r="I3" s="46" t="s">
        <v>85</v>
      </c>
      <c r="J3" s="46" t="s">
        <v>86</v>
      </c>
      <c r="K3" s="46" t="s">
        <v>52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34" t="s">
        <v>44</v>
      </c>
      <c r="B4" s="37">
        <v>1.1709992966176759E-5</v>
      </c>
      <c r="C4" s="37">
        <v>2.966810017991494E-4</v>
      </c>
      <c r="D4" s="37">
        <v>1.5622936771984315E-4</v>
      </c>
      <c r="E4" s="38">
        <v>2.0000000000000001E-4</v>
      </c>
      <c r="F4" s="37">
        <v>1.5318004624461585E-5</v>
      </c>
      <c r="G4" s="39">
        <f t="shared" ref="G4:G32" si="0">AVERAGE(B4:F4)</f>
        <v>1.359876734219262E-4</v>
      </c>
      <c r="H4" s="39">
        <f t="shared" ref="H4:H32" si="1">STDEV(B4:F4)</f>
        <v>1.2281669344402002E-4</v>
      </c>
      <c r="I4" s="39">
        <f t="shared" ref="I4:I32" si="2">G4/G$5</f>
        <v>6.9184622297048244E-4</v>
      </c>
      <c r="J4" s="39">
        <f t="shared" ref="J4:J32" si="3">SQRT(POWER(H4/G4,2)+POWER(H$5/G$5,2))*I4</f>
        <v>6.2869640353292635E-4</v>
      </c>
      <c r="K4" s="33">
        <f t="shared" ref="K4:K32" si="4">COUNT(B4:F4)</f>
        <v>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35" t="s">
        <v>0</v>
      </c>
      <c r="B5" s="40">
        <v>0.19921292589935161</v>
      </c>
      <c r="C5" s="40">
        <v>0.21149028334872241</v>
      </c>
      <c r="D5" s="40">
        <v>0.21853806728475247</v>
      </c>
      <c r="E5" s="40">
        <v>0.1825</v>
      </c>
      <c r="F5" s="41">
        <v>0.17104701446958098</v>
      </c>
      <c r="G5" s="42">
        <f t="shared" si="0"/>
        <v>0.19655765820048149</v>
      </c>
      <c r="H5" s="42">
        <f t="shared" si="1"/>
        <v>1.9758433778572511E-2</v>
      </c>
      <c r="I5" s="42">
        <f t="shared" si="2"/>
        <v>1</v>
      </c>
      <c r="J5" s="42">
        <f t="shared" si="3"/>
        <v>0.14216004238515839</v>
      </c>
      <c r="K5" s="36">
        <f t="shared" si="4"/>
        <v>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34" t="s">
        <v>1</v>
      </c>
      <c r="B6" s="38">
        <v>7.436765013857995E-5</v>
      </c>
      <c r="C6" s="38">
        <v>0</v>
      </c>
      <c r="D6" s="38">
        <v>5.4231102012999226E-4</v>
      </c>
      <c r="E6" s="37">
        <v>9.1608084355214526E-5</v>
      </c>
      <c r="F6" s="43"/>
      <c r="G6" s="39">
        <f t="shared" si="0"/>
        <v>1.7707168865594669E-4</v>
      </c>
      <c r="H6" s="39">
        <f t="shared" si="1"/>
        <v>2.4671596311475613E-4</v>
      </c>
      <c r="I6" s="39">
        <f t="shared" si="2"/>
        <v>9.0086384970734725E-4</v>
      </c>
      <c r="J6" s="39">
        <f t="shared" si="3"/>
        <v>1.2584461084091149E-3</v>
      </c>
      <c r="K6" s="33">
        <f t="shared" si="4"/>
        <v>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34" t="s">
        <v>2</v>
      </c>
      <c r="B7" s="38">
        <v>5.360655342710169E-3</v>
      </c>
      <c r="C7" s="38">
        <v>1.8779364818579901E-3</v>
      </c>
      <c r="D7" s="38">
        <v>1.6962445458361354E-3</v>
      </c>
      <c r="E7" s="37">
        <v>2.3744471698405544E-3</v>
      </c>
      <c r="F7" s="43"/>
      <c r="G7" s="39">
        <f t="shared" si="0"/>
        <v>2.8273208850612126E-3</v>
      </c>
      <c r="H7" s="39">
        <f t="shared" si="1"/>
        <v>1.7130423721602864E-3</v>
      </c>
      <c r="I7" s="39">
        <f t="shared" si="2"/>
        <v>1.4384180758693466E-2</v>
      </c>
      <c r="J7" s="39">
        <f t="shared" si="3"/>
        <v>8.8343477824965634E-3</v>
      </c>
      <c r="K7" s="33">
        <f t="shared" si="4"/>
        <v>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34" t="s">
        <v>32</v>
      </c>
      <c r="B8" s="38">
        <v>1.5031795737915271E-2</v>
      </c>
      <c r="C8" s="38">
        <v>8.7557671310539119E-3</v>
      </c>
      <c r="D8" s="38">
        <v>5.8196850976160591E-3</v>
      </c>
      <c r="E8" s="37">
        <v>1.3009899990361807E-2</v>
      </c>
      <c r="F8" s="43"/>
      <c r="G8" s="39">
        <f t="shared" si="0"/>
        <v>1.0654286989236763E-2</v>
      </c>
      <c r="H8" s="39">
        <f t="shared" si="1"/>
        <v>4.1508733441772399E-3</v>
      </c>
      <c r="I8" s="39">
        <f t="shared" si="2"/>
        <v>5.4204385048023856E-2</v>
      </c>
      <c r="J8" s="39">
        <f t="shared" si="3"/>
        <v>2.1809449571203916E-2</v>
      </c>
      <c r="K8" s="33">
        <f t="shared" si="4"/>
        <v>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34" t="s">
        <v>3</v>
      </c>
      <c r="B9" s="38">
        <v>2.4186076356873222E-5</v>
      </c>
      <c r="C9" s="38">
        <v>0</v>
      </c>
      <c r="D9" s="38">
        <v>6.7181232888730968E-4</v>
      </c>
      <c r="E9" s="37">
        <v>4.0147424457929058E-5</v>
      </c>
      <c r="F9" s="43"/>
      <c r="G9" s="39">
        <f t="shared" si="0"/>
        <v>1.8403645742552798E-4</v>
      </c>
      <c r="H9" s="39">
        <f t="shared" si="1"/>
        <v>3.2560247571652138E-4</v>
      </c>
      <c r="I9" s="39">
        <f t="shared" si="2"/>
        <v>9.36297568410271E-4</v>
      </c>
      <c r="J9" s="39">
        <f t="shared" si="3"/>
        <v>1.6591956098730059E-3</v>
      </c>
      <c r="K9" s="33">
        <f t="shared" si="4"/>
        <v>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34" t="s">
        <v>4</v>
      </c>
      <c r="B10" s="38">
        <v>5.8323165526378788E-3</v>
      </c>
      <c r="C10" s="38">
        <v>3.0177994150360258E-3</v>
      </c>
      <c r="D10" s="38">
        <v>4.5590721849299142E-3</v>
      </c>
      <c r="E10" s="37">
        <v>4.1589631614989886E-3</v>
      </c>
      <c r="F10" s="43"/>
      <c r="G10" s="39">
        <f t="shared" si="0"/>
        <v>4.3920378285257017E-3</v>
      </c>
      <c r="H10" s="39">
        <f t="shared" si="1"/>
        <v>1.1612002837394595E-3</v>
      </c>
      <c r="I10" s="39">
        <f t="shared" si="2"/>
        <v>2.2344781011004858E-2</v>
      </c>
      <c r="J10" s="39">
        <f t="shared" si="3"/>
        <v>6.3202771021136353E-3</v>
      </c>
      <c r="K10" s="33">
        <f t="shared" si="4"/>
        <v>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34" t="s">
        <v>33</v>
      </c>
      <c r="B11" s="38">
        <v>0.13811614505999248</v>
      </c>
      <c r="C11" s="38">
        <v>9.5558047407572164E-2</v>
      </c>
      <c r="D11" s="38">
        <v>0.12224703994509974</v>
      </c>
      <c r="E11" s="37">
        <v>0.10512390828896782</v>
      </c>
      <c r="F11" s="43"/>
      <c r="G11" s="39">
        <f t="shared" si="0"/>
        <v>0.11526128517540805</v>
      </c>
      <c r="H11" s="39">
        <f t="shared" si="1"/>
        <v>1.8816033754220148E-2</v>
      </c>
      <c r="I11" s="39">
        <f t="shared" si="2"/>
        <v>0.58639936103555856</v>
      </c>
      <c r="J11" s="39">
        <f t="shared" si="3"/>
        <v>0.11242095558042518</v>
      </c>
      <c r="K11" s="33">
        <f t="shared" si="4"/>
        <v>4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34" t="s">
        <v>6</v>
      </c>
      <c r="B12" s="38">
        <v>2.8409982526619291E-3</v>
      </c>
      <c r="C12" s="38">
        <v>1.163256603359469E-3</v>
      </c>
      <c r="D12" s="38">
        <v>2.122209434426506E-3</v>
      </c>
      <c r="E12" s="37">
        <v>1.8820866018591977E-3</v>
      </c>
      <c r="F12" s="43"/>
      <c r="G12" s="39">
        <f t="shared" si="0"/>
        <v>2.0021377230767757E-3</v>
      </c>
      <c r="H12" s="39">
        <f t="shared" si="1"/>
        <v>6.9191473672365557E-4</v>
      </c>
      <c r="I12" s="39">
        <f t="shared" si="2"/>
        <v>1.0186007207283014E-2</v>
      </c>
      <c r="J12" s="39">
        <f t="shared" si="3"/>
        <v>3.6660541248599069E-3</v>
      </c>
      <c r="K12" s="33">
        <f t="shared" si="4"/>
        <v>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34" t="s">
        <v>7</v>
      </c>
      <c r="B13" s="38">
        <v>6.1351760467473785E-4</v>
      </c>
      <c r="C13" s="38">
        <v>0</v>
      </c>
      <c r="D13" s="38">
        <v>1.5200564594038039E-3</v>
      </c>
      <c r="E13" s="37">
        <v>3.9775404370790232E-4</v>
      </c>
      <c r="F13" s="43"/>
      <c r="G13" s="39">
        <f t="shared" si="0"/>
        <v>6.3283202694661112E-4</v>
      </c>
      <c r="H13" s="39">
        <f t="shared" si="1"/>
        <v>6.437593424537928E-4</v>
      </c>
      <c r="I13" s="39">
        <f t="shared" si="2"/>
        <v>3.2195745143704653E-3</v>
      </c>
      <c r="J13" s="39">
        <f t="shared" si="3"/>
        <v>3.2911194733585393E-3</v>
      </c>
      <c r="K13" s="33">
        <f t="shared" si="4"/>
        <v>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34" t="s">
        <v>34</v>
      </c>
      <c r="B14" s="38">
        <v>0.13516415293848391</v>
      </c>
      <c r="C14" s="38">
        <v>0.11333913729917156</v>
      </c>
      <c r="D14" s="38">
        <v>0.12295734639835902</v>
      </c>
      <c r="E14" s="37">
        <v>0.12922969023799438</v>
      </c>
      <c r="F14" s="43"/>
      <c r="G14" s="39">
        <f t="shared" si="0"/>
        <v>0.12517258171850221</v>
      </c>
      <c r="H14" s="39">
        <f t="shared" si="1"/>
        <v>9.3314753983833355E-3</v>
      </c>
      <c r="I14" s="39">
        <f t="shared" si="2"/>
        <v>0.63682373337410658</v>
      </c>
      <c r="J14" s="39">
        <f t="shared" si="3"/>
        <v>7.969785769900882E-2</v>
      </c>
      <c r="K14" s="33">
        <f t="shared" si="4"/>
        <v>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34" t="s">
        <v>9</v>
      </c>
      <c r="B15" s="38">
        <v>5.2878259051953795E-5</v>
      </c>
      <c r="C15" s="38">
        <v>0</v>
      </c>
      <c r="D15" s="38">
        <v>1.2996827431519045E-3</v>
      </c>
      <c r="E15" s="37">
        <v>2.6021533977466159E-4</v>
      </c>
      <c r="F15" s="43"/>
      <c r="G15" s="39">
        <f t="shared" si="0"/>
        <v>4.0319408549462999E-4</v>
      </c>
      <c r="H15" s="39">
        <f t="shared" si="1"/>
        <v>6.0811771992760953E-4</v>
      </c>
      <c r="I15" s="39">
        <f t="shared" si="2"/>
        <v>2.0512763999425911E-3</v>
      </c>
      <c r="J15" s="39">
        <f t="shared" si="3"/>
        <v>3.1007026484965975E-3</v>
      </c>
      <c r="K15" s="33">
        <f t="shared" si="4"/>
        <v>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34" t="s">
        <v>10</v>
      </c>
      <c r="B16" s="38">
        <v>1.4532259618659877E-3</v>
      </c>
      <c r="C16" s="38">
        <v>9.5325555246727285E-4</v>
      </c>
      <c r="D16" s="38">
        <v>3.3508323204760955E-3</v>
      </c>
      <c r="E16" s="37">
        <v>1.1266970768701715E-3</v>
      </c>
      <c r="F16" s="43"/>
      <c r="G16" s="39">
        <f t="shared" si="0"/>
        <v>1.721002727919882E-3</v>
      </c>
      <c r="H16" s="39">
        <f t="shared" si="1"/>
        <v>1.1061470410837966E-3</v>
      </c>
      <c r="I16" s="39">
        <f t="shared" si="2"/>
        <v>8.7557144487574404E-3</v>
      </c>
      <c r="J16" s="39">
        <f t="shared" si="3"/>
        <v>5.696006388392039E-3</v>
      </c>
      <c r="K16" s="33">
        <f t="shared" si="4"/>
        <v>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34" t="s">
        <v>35</v>
      </c>
      <c r="B17" s="38">
        <v>0.16677189238927068</v>
      </c>
      <c r="C17" s="38">
        <v>0.13270758357623394</v>
      </c>
      <c r="D17" s="38">
        <v>0.1404567489774923</v>
      </c>
      <c r="E17" s="37">
        <v>0.12724078573416847</v>
      </c>
      <c r="F17" s="43"/>
      <c r="G17" s="39">
        <f t="shared" si="0"/>
        <v>0.14179425266929135</v>
      </c>
      <c r="H17" s="39">
        <f t="shared" si="1"/>
        <v>1.7512303838017249E-2</v>
      </c>
      <c r="I17" s="39">
        <f t="shared" si="2"/>
        <v>0.72138757638568574</v>
      </c>
      <c r="J17" s="39">
        <f t="shared" si="3"/>
        <v>0.11487569288140957</v>
      </c>
      <c r="K17" s="33">
        <f t="shared" si="4"/>
        <v>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34" t="s">
        <v>11</v>
      </c>
      <c r="B18" s="38">
        <v>0</v>
      </c>
      <c r="C18" s="38">
        <v>2.5745198264649017E-5</v>
      </c>
      <c r="D18" s="38">
        <v>1.8194590443463983E-3</v>
      </c>
      <c r="E18" s="37">
        <v>3.9992690488201568E-5</v>
      </c>
      <c r="F18" s="43"/>
      <c r="G18" s="39">
        <f t="shared" si="0"/>
        <v>4.7129923327481223E-4</v>
      </c>
      <c r="H18" s="39">
        <f t="shared" si="1"/>
        <v>8.9892557634811579E-4</v>
      </c>
      <c r="I18" s="39">
        <f t="shared" si="2"/>
        <v>2.3977658138056601E-3</v>
      </c>
      <c r="J18" s="39">
        <f t="shared" si="3"/>
        <v>4.5796900038850641E-3</v>
      </c>
      <c r="K18" s="33">
        <f t="shared" si="4"/>
        <v>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34" t="s">
        <v>12</v>
      </c>
      <c r="B19" s="38">
        <v>2.2307765985408244E-3</v>
      </c>
      <c r="C19" s="38">
        <v>1.5947076079469733E-3</v>
      </c>
      <c r="D19" s="38">
        <v>3.1940765055434488E-3</v>
      </c>
      <c r="E19" s="37">
        <v>1.4878479183818541E-3</v>
      </c>
      <c r="F19" s="43"/>
      <c r="G19" s="39">
        <f t="shared" si="0"/>
        <v>2.1268521576032753E-3</v>
      </c>
      <c r="H19" s="39">
        <f t="shared" si="1"/>
        <v>7.8342673295643214E-4</v>
      </c>
      <c r="I19" s="39">
        <f t="shared" si="2"/>
        <v>1.0820500086717382E-2</v>
      </c>
      <c r="J19" s="39">
        <f t="shared" si="3"/>
        <v>4.1314862548379669E-3</v>
      </c>
      <c r="K19" s="33">
        <f t="shared" si="4"/>
        <v>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34" t="s">
        <v>36</v>
      </c>
      <c r="B20" s="38">
        <v>2.595764245702915E-2</v>
      </c>
      <c r="C20" s="38">
        <v>1.670342168351252E-2</v>
      </c>
      <c r="D20" s="38">
        <v>3.5187123873756741E-2</v>
      </c>
      <c r="E20" s="37">
        <v>1.8344082778678987E-2</v>
      </c>
      <c r="F20" s="43"/>
      <c r="G20" s="39">
        <f t="shared" si="0"/>
        <v>2.4048067698244351E-2</v>
      </c>
      <c r="H20" s="39">
        <f t="shared" si="1"/>
        <v>8.4499372243221123E-3</v>
      </c>
      <c r="I20" s="39">
        <f t="shared" si="2"/>
        <v>0.12234612438105168</v>
      </c>
      <c r="J20" s="39">
        <f t="shared" si="3"/>
        <v>4.4714205443864112E-2</v>
      </c>
      <c r="K20" s="33">
        <f t="shared" si="4"/>
        <v>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34" t="s">
        <v>13</v>
      </c>
      <c r="B21" s="37">
        <v>5.696638955123304E-4</v>
      </c>
      <c r="C21" s="37">
        <v>2.2067265496346507E-4</v>
      </c>
      <c r="D21" s="37">
        <v>1.1324996483523014E-4</v>
      </c>
      <c r="E21" s="38">
        <v>1.1000000000000001E-3</v>
      </c>
      <c r="F21" s="37">
        <v>2.5617778650617687E-4</v>
      </c>
      <c r="G21" s="39">
        <f t="shared" si="0"/>
        <v>4.5195286036344047E-4</v>
      </c>
      <c r="H21" s="39">
        <f t="shared" si="1"/>
        <v>4.0011218657390806E-4</v>
      </c>
      <c r="I21" s="39">
        <f t="shared" si="2"/>
        <v>2.2993398705557703E-3</v>
      </c>
      <c r="J21" s="39">
        <f t="shared" si="3"/>
        <v>2.04867730123966E-3</v>
      </c>
      <c r="K21" s="33">
        <f t="shared" si="4"/>
        <v>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34" t="s">
        <v>14</v>
      </c>
      <c r="B22" s="37">
        <v>0.10413957311242812</v>
      </c>
      <c r="C22" s="37">
        <v>6.5906318073406911E-2</v>
      </c>
      <c r="D22" s="37">
        <v>8.0237006468268257E-2</v>
      </c>
      <c r="E22" s="38">
        <v>8.9399999999999993E-2</v>
      </c>
      <c r="F22" s="37">
        <v>7.5567564790560551E-2</v>
      </c>
      <c r="G22" s="39">
        <f t="shared" si="0"/>
        <v>8.3050092488932761E-2</v>
      </c>
      <c r="H22" s="39">
        <f t="shared" si="1"/>
        <v>1.4516354512195052E-2</v>
      </c>
      <c r="I22" s="39">
        <f t="shared" si="2"/>
        <v>0.42252280195679154</v>
      </c>
      <c r="J22" s="39">
        <f t="shared" si="3"/>
        <v>8.5195103456699173E-2</v>
      </c>
      <c r="K22" s="33">
        <f t="shared" si="4"/>
        <v>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34" t="s">
        <v>37</v>
      </c>
      <c r="B23" s="37">
        <v>3.1335047061209392E-5</v>
      </c>
      <c r="C23" s="37">
        <v>4.1035226674470825E-4</v>
      </c>
      <c r="D23" s="37">
        <v>1.8103243955842497E-4</v>
      </c>
      <c r="E23" s="38">
        <v>4.0000000000000002E-4</v>
      </c>
      <c r="F23" s="37">
        <v>1.1198609072268182E-4</v>
      </c>
      <c r="G23" s="39">
        <f t="shared" si="0"/>
        <v>2.2694116881740489E-4</v>
      </c>
      <c r="H23" s="39">
        <f t="shared" si="1"/>
        <v>1.711527286983928E-4</v>
      </c>
      <c r="I23" s="39">
        <f t="shared" si="2"/>
        <v>1.1545781064705876E-3</v>
      </c>
      <c r="J23" s="39">
        <f t="shared" si="3"/>
        <v>8.7845147867253275E-4</v>
      </c>
      <c r="K23" s="33">
        <f t="shared" si="4"/>
        <v>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34" t="s">
        <v>15</v>
      </c>
      <c r="B24" s="37">
        <v>4.5166469118834394E-2</v>
      </c>
      <c r="C24" s="37">
        <v>2.7809436832377767E-2</v>
      </c>
      <c r="D24" s="37">
        <v>3.7049858540397565E-2</v>
      </c>
      <c r="E24" s="37">
        <v>2.908603151838152E-2</v>
      </c>
      <c r="F24" s="43"/>
      <c r="G24" s="39">
        <f t="shared" si="0"/>
        <v>3.477794900249781E-2</v>
      </c>
      <c r="H24" s="39">
        <f t="shared" si="1"/>
        <v>8.0424086289914657E-3</v>
      </c>
      <c r="I24" s="39">
        <f t="shared" si="2"/>
        <v>0.17693510047329522</v>
      </c>
      <c r="J24" s="39">
        <f t="shared" si="3"/>
        <v>4.461481156449866E-2</v>
      </c>
      <c r="K24" s="33">
        <f t="shared" si="4"/>
        <v>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34" t="s">
        <v>16</v>
      </c>
      <c r="B25" s="37">
        <v>3.289931485656785E-2</v>
      </c>
      <c r="C25" s="37">
        <v>2.0261118310738548E-2</v>
      </c>
      <c r="D25" s="37">
        <v>2.0749432145414106E-2</v>
      </c>
      <c r="E25" s="37">
        <v>2.0365018219400687E-2</v>
      </c>
      <c r="F25" s="43"/>
      <c r="G25" s="39">
        <f t="shared" si="0"/>
        <v>2.35687208830303E-2</v>
      </c>
      <c r="H25" s="39">
        <f t="shared" si="1"/>
        <v>6.2239408313983519E-3</v>
      </c>
      <c r="I25" s="39">
        <f t="shared" si="2"/>
        <v>0.11990741596540126</v>
      </c>
      <c r="J25" s="39">
        <f t="shared" si="3"/>
        <v>3.3881226701027785E-2</v>
      </c>
      <c r="K25" s="33">
        <f t="shared" si="4"/>
        <v>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34" t="s">
        <v>38</v>
      </c>
      <c r="B26" s="37">
        <v>4.029314318055898E-4</v>
      </c>
      <c r="C26" s="37">
        <v>3.3969837905450646E-4</v>
      </c>
      <c r="D26" s="37">
        <v>3.3556310144157886E-4</v>
      </c>
      <c r="E26" s="37"/>
      <c r="F26" s="43"/>
      <c r="G26" s="39">
        <f t="shared" si="0"/>
        <v>3.5939763743389171E-4</v>
      </c>
      <c r="H26" s="39">
        <f t="shared" si="1"/>
        <v>3.7758026557699819E-5</v>
      </c>
      <c r="I26" s="39">
        <f t="shared" si="2"/>
        <v>1.8284590929920396E-3</v>
      </c>
      <c r="J26" s="39">
        <f t="shared" si="3"/>
        <v>2.6586432353694353E-4</v>
      </c>
      <c r="K26" s="33">
        <f t="shared" si="4"/>
        <v>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34" t="s">
        <v>39</v>
      </c>
      <c r="B27" s="37">
        <v>4.2745219385549128E-2</v>
      </c>
      <c r="C27" s="37">
        <v>2.3746183989918328E-2</v>
      </c>
      <c r="D27" s="37">
        <v>3.4031993613480513E-2</v>
      </c>
      <c r="E27" s="37">
        <v>2.7969636709588942E-2</v>
      </c>
      <c r="F27" s="43"/>
      <c r="G27" s="39">
        <f t="shared" si="0"/>
        <v>3.2123258424634225E-2</v>
      </c>
      <c r="H27" s="39">
        <f t="shared" si="1"/>
        <v>8.2441347658564253E-3</v>
      </c>
      <c r="I27" s="39">
        <f t="shared" si="2"/>
        <v>0.16342918774433962</v>
      </c>
      <c r="J27" s="39">
        <f t="shared" si="3"/>
        <v>4.5045180222695942E-2</v>
      </c>
      <c r="K27" s="33">
        <f t="shared" si="4"/>
        <v>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34" t="s">
        <v>40</v>
      </c>
      <c r="B28" s="37">
        <v>6.6055643174169618E-4</v>
      </c>
      <c r="C28" s="37">
        <v>7.5214850370257467E-4</v>
      </c>
      <c r="D28" s="37">
        <v>7.5279070941577356E-4</v>
      </c>
      <c r="E28" s="44"/>
      <c r="F28" s="43"/>
      <c r="G28" s="39">
        <f t="shared" si="0"/>
        <v>7.2183188162001487E-4</v>
      </c>
      <c r="H28" s="39">
        <f t="shared" si="1"/>
        <v>5.3067067710466816E-5</v>
      </c>
      <c r="I28" s="39">
        <f t="shared" si="2"/>
        <v>3.6723671223421539E-3</v>
      </c>
      <c r="J28" s="39">
        <f t="shared" si="3"/>
        <v>4.5734639473501466E-4</v>
      </c>
      <c r="K28" s="33">
        <f t="shared" si="4"/>
        <v>3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34" t="s">
        <v>20</v>
      </c>
      <c r="B29" s="37">
        <v>0.10100800821840498</v>
      </c>
      <c r="C29" s="37">
        <v>6.7693354236193881E-2</v>
      </c>
      <c r="D29" s="37">
        <v>6.2473323674262692E-2</v>
      </c>
      <c r="E29" s="37">
        <v>7.2831936985610329E-2</v>
      </c>
      <c r="F29" s="43"/>
      <c r="G29" s="39">
        <f t="shared" si="0"/>
        <v>7.6001655778617977E-2</v>
      </c>
      <c r="H29" s="39">
        <f t="shared" si="1"/>
        <v>1.7198918799497864E-2</v>
      </c>
      <c r="I29" s="39">
        <f t="shared" si="2"/>
        <v>0.38666341710837399</v>
      </c>
      <c r="J29" s="39">
        <f t="shared" si="3"/>
        <v>9.5745002354865744E-2</v>
      </c>
      <c r="K29" s="33">
        <f t="shared" si="4"/>
        <v>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34" t="s">
        <v>41</v>
      </c>
      <c r="B30" s="37">
        <v>1.7074120930187515E-4</v>
      </c>
      <c r="C30" s="37">
        <v>3.6024092214534756E-4</v>
      </c>
      <c r="D30" s="37">
        <v>1.6769456713013218E-3</v>
      </c>
      <c r="E30" s="37">
        <v>2.5195194160820405E-4</v>
      </c>
      <c r="F30" s="43"/>
      <c r="G30" s="39">
        <f t="shared" si="0"/>
        <v>6.1496993608918711E-4</v>
      </c>
      <c r="H30" s="39">
        <f t="shared" si="1"/>
        <v>7.1222668646628382E-4</v>
      </c>
      <c r="I30" s="39">
        <f t="shared" si="2"/>
        <v>3.1286999535878714E-3</v>
      </c>
      <c r="J30" s="39">
        <f t="shared" si="3"/>
        <v>3.6371232573502743E-3</v>
      </c>
      <c r="K30" s="33">
        <f t="shared" si="4"/>
        <v>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34" t="s">
        <v>42</v>
      </c>
      <c r="B31" s="37">
        <v>9.0892293796720119E-2</v>
      </c>
      <c r="C31" s="37">
        <v>5.6621293823084944E-2</v>
      </c>
      <c r="D31" s="37">
        <v>4.8697912712266582E-2</v>
      </c>
      <c r="E31" s="37">
        <v>6.2824715157855274E-2</v>
      </c>
      <c r="F31" s="43"/>
      <c r="G31" s="39">
        <f t="shared" si="0"/>
        <v>6.4759053872481737E-2</v>
      </c>
      <c r="H31" s="39">
        <f t="shared" si="1"/>
        <v>1.8356391159399341E-2</v>
      </c>
      <c r="I31" s="39">
        <f t="shared" si="2"/>
        <v>0.32946594126813372</v>
      </c>
      <c r="J31" s="39">
        <f t="shared" si="3"/>
        <v>9.9087926554901354E-2</v>
      </c>
      <c r="K31" s="33">
        <f t="shared" si="4"/>
        <v>4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35" t="s">
        <v>43</v>
      </c>
      <c r="B32" s="41">
        <v>2.8188890182885974E-4</v>
      </c>
      <c r="C32" s="41">
        <v>5.767450593040811E-4</v>
      </c>
      <c r="D32" s="40">
        <v>4.0000000000000002E-4</v>
      </c>
      <c r="E32" s="41">
        <v>6.7561398845918151E-4</v>
      </c>
      <c r="F32" s="48"/>
      <c r="G32" s="42">
        <f t="shared" si="0"/>
        <v>4.8356198739803061E-4</v>
      </c>
      <c r="H32" s="42">
        <f t="shared" si="1"/>
        <v>1.7627790103729132E-4</v>
      </c>
      <c r="I32" s="42">
        <f t="shared" si="2"/>
        <v>2.4601533810746532E-3</v>
      </c>
      <c r="J32" s="42">
        <f t="shared" si="3"/>
        <v>9.3029740763360934E-4</v>
      </c>
      <c r="K32" s="36">
        <f t="shared" si="4"/>
        <v>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2"/>
      <c r="B33" s="2"/>
      <c r="C33" s="2"/>
      <c r="D33" s="2"/>
      <c r="E33" s="3"/>
      <c r="F33" s="2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2"/>
      <c r="B34" s="2"/>
      <c r="C34" s="2"/>
      <c r="D34" s="2"/>
      <c r="E34" s="3"/>
      <c r="F34" s="3"/>
      <c r="G34" s="4"/>
      <c r="H34" s="4"/>
      <c r="I34" s="4"/>
      <c r="J34" s="4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4"/>
      <c r="B35" s="4"/>
      <c r="C35" s="4"/>
      <c r="D35" s="5"/>
      <c r="E35" s="4"/>
      <c r="F35" s="4"/>
      <c r="G35" s="4"/>
      <c r="H35" s="4"/>
      <c r="I35" s="4"/>
      <c r="J35" s="4"/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4"/>
      <c r="B36" s="4"/>
      <c r="C36" s="4"/>
      <c r="D36" s="5"/>
      <c r="E36" s="4"/>
      <c r="F36" s="4"/>
      <c r="G36" s="4"/>
      <c r="H36" s="4"/>
      <c r="I36" s="4"/>
      <c r="J36" s="4"/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4"/>
      <c r="B37" s="4"/>
      <c r="C37" s="4"/>
      <c r="D37" s="5"/>
      <c r="E37" s="4"/>
      <c r="F37" s="4"/>
      <c r="G37" s="4"/>
      <c r="H37" s="4"/>
      <c r="I37" s="4"/>
      <c r="J37" s="4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6928-828B-4E09-9643-307CB7F3E86C}">
  <dimension ref="A1:K10"/>
  <sheetViews>
    <sheetView workbookViewId="0"/>
  </sheetViews>
  <sheetFormatPr baseColWidth="10" defaultColWidth="8.83203125" defaultRowHeight="13" x14ac:dyDescent="0.15"/>
  <cols>
    <col min="1" max="1" width="8.6640625" style="7"/>
    <col min="2" max="10" width="8.6640625" style="6"/>
  </cols>
  <sheetData>
    <row r="1" spans="1:11" x14ac:dyDescent="0.15">
      <c r="A1" s="59" t="s">
        <v>60</v>
      </c>
    </row>
    <row r="3" spans="1:11" s="8" customFormat="1" x14ac:dyDescent="0.15">
      <c r="A3" s="88" t="s">
        <v>62</v>
      </c>
      <c r="B3" s="85" t="s">
        <v>53</v>
      </c>
      <c r="C3" s="86"/>
      <c r="D3" s="87"/>
      <c r="E3" s="85" t="s">
        <v>54</v>
      </c>
      <c r="F3" s="86"/>
      <c r="G3" s="86"/>
      <c r="H3" s="85" t="s">
        <v>28</v>
      </c>
      <c r="I3" s="86"/>
      <c r="J3" s="87"/>
    </row>
    <row r="4" spans="1:11" s="8" customFormat="1" ht="14" thickBot="1" x14ac:dyDescent="0.2">
      <c r="A4" s="89"/>
      <c r="B4" s="20" t="s">
        <v>24</v>
      </c>
      <c r="C4" s="9" t="s">
        <v>50</v>
      </c>
      <c r="D4" s="9" t="s">
        <v>55</v>
      </c>
      <c r="E4" s="20" t="s">
        <v>24</v>
      </c>
      <c r="F4" s="9" t="s">
        <v>50</v>
      </c>
      <c r="G4" s="9" t="s">
        <v>55</v>
      </c>
      <c r="H4" s="20" t="s">
        <v>24</v>
      </c>
      <c r="I4" s="9" t="s">
        <v>50</v>
      </c>
      <c r="J4" s="9" t="s">
        <v>55</v>
      </c>
      <c r="K4" s="21"/>
    </row>
    <row r="5" spans="1:11" x14ac:dyDescent="0.15">
      <c r="A5" s="81" t="s">
        <v>63</v>
      </c>
      <c r="B5" s="10">
        <v>0.09</v>
      </c>
      <c r="C5" s="14">
        <v>0.13</v>
      </c>
      <c r="D5" s="14">
        <v>4</v>
      </c>
      <c r="E5" s="10">
        <v>1.44</v>
      </c>
      <c r="F5" s="14">
        <v>0.88</v>
      </c>
      <c r="G5" s="14">
        <v>4</v>
      </c>
      <c r="H5" s="10">
        <v>5.42</v>
      </c>
      <c r="I5" s="14">
        <v>2.1800000000000002</v>
      </c>
      <c r="J5" s="15">
        <v>4</v>
      </c>
      <c r="K5" s="13"/>
    </row>
    <row r="6" spans="1:11" x14ac:dyDescent="0.15">
      <c r="A6" s="81" t="s">
        <v>64</v>
      </c>
      <c r="B6" s="11">
        <v>0.09</v>
      </c>
      <c r="C6" s="16">
        <v>0.17</v>
      </c>
      <c r="D6" s="16">
        <v>4</v>
      </c>
      <c r="E6" s="11">
        <v>2.23</v>
      </c>
      <c r="F6" s="16">
        <v>0.63</v>
      </c>
      <c r="G6" s="16">
        <v>4</v>
      </c>
      <c r="H6" s="11">
        <v>58.64</v>
      </c>
      <c r="I6" s="16">
        <v>11.24</v>
      </c>
      <c r="J6" s="12">
        <v>4</v>
      </c>
      <c r="K6" s="13"/>
    </row>
    <row r="7" spans="1:11" x14ac:dyDescent="0.15">
      <c r="A7" s="81" t="s">
        <v>65</v>
      </c>
      <c r="B7" s="11">
        <v>1.02</v>
      </c>
      <c r="C7" s="16">
        <v>0.37</v>
      </c>
      <c r="D7" s="12">
        <v>4</v>
      </c>
      <c r="E7" s="16">
        <v>0.32</v>
      </c>
      <c r="F7" s="16">
        <v>0.33</v>
      </c>
      <c r="G7" s="16">
        <v>4</v>
      </c>
      <c r="H7" s="11">
        <v>63.68</v>
      </c>
      <c r="I7" s="16">
        <v>7.97</v>
      </c>
      <c r="J7" s="12">
        <v>4</v>
      </c>
      <c r="K7" s="13"/>
    </row>
    <row r="8" spans="1:11" x14ac:dyDescent="0.15">
      <c r="A8" s="81" t="s">
        <v>66</v>
      </c>
      <c r="B8" s="11">
        <v>0.21</v>
      </c>
      <c r="C8" s="16">
        <v>0.31</v>
      </c>
      <c r="D8" s="16">
        <v>4</v>
      </c>
      <c r="E8" s="11">
        <v>0.88</v>
      </c>
      <c r="F8" s="16">
        <v>0.56999999999999995</v>
      </c>
      <c r="G8" s="16">
        <v>4</v>
      </c>
      <c r="H8" s="11">
        <v>72.14</v>
      </c>
      <c r="I8" s="16">
        <v>11.49</v>
      </c>
      <c r="J8" s="12">
        <v>4</v>
      </c>
      <c r="K8" s="13"/>
    </row>
    <row r="9" spans="1:11" x14ac:dyDescent="0.15">
      <c r="A9" s="81" t="s">
        <v>67</v>
      </c>
      <c r="B9" s="11">
        <v>0.24</v>
      </c>
      <c r="C9" s="16">
        <v>0.46</v>
      </c>
      <c r="D9" s="12">
        <v>4</v>
      </c>
      <c r="E9" s="16">
        <v>1.08</v>
      </c>
      <c r="F9" s="16">
        <v>0.41</v>
      </c>
      <c r="G9" s="16">
        <v>4</v>
      </c>
      <c r="H9" s="11">
        <v>12.23</v>
      </c>
      <c r="I9" s="16">
        <v>4.47</v>
      </c>
      <c r="J9" s="12">
        <v>4</v>
      </c>
      <c r="K9" s="13"/>
    </row>
    <row r="10" spans="1:11" ht="14" thickBot="1" x14ac:dyDescent="0.2">
      <c r="A10" s="19" t="s">
        <v>68</v>
      </c>
      <c r="B10" s="17">
        <v>0.23</v>
      </c>
      <c r="C10" s="60">
        <v>0.2</v>
      </c>
      <c r="D10" s="19">
        <v>5</v>
      </c>
      <c r="E10" s="18">
        <v>42.25</v>
      </c>
      <c r="F10" s="18">
        <v>8.52</v>
      </c>
      <c r="G10" s="18">
        <v>5</v>
      </c>
      <c r="H10" s="17">
        <v>0.12</v>
      </c>
      <c r="I10" s="18">
        <v>0.09</v>
      </c>
      <c r="J10" s="19">
        <v>5</v>
      </c>
    </row>
  </sheetData>
  <mergeCells count="4">
    <mergeCell ref="B3:D3"/>
    <mergeCell ref="E3:G3"/>
    <mergeCell ref="H3:J3"/>
    <mergeCell ref="A3:A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E4535-763A-4DA8-B366-DA7A3EABDBEF}">
  <dimension ref="A1:I44"/>
  <sheetViews>
    <sheetView workbookViewId="0"/>
  </sheetViews>
  <sheetFormatPr baseColWidth="10" defaultColWidth="8.83203125" defaultRowHeight="13" x14ac:dyDescent="0.15"/>
  <cols>
    <col min="1" max="1" width="16.83203125" customWidth="1"/>
    <col min="2" max="9" width="12.83203125" customWidth="1"/>
  </cols>
  <sheetData>
    <row r="1" spans="1:9" x14ac:dyDescent="0.15">
      <c r="A1" s="59" t="s">
        <v>61</v>
      </c>
    </row>
    <row r="2" spans="1:9" ht="14" thickBot="1" x14ac:dyDescent="0.2"/>
    <row r="3" spans="1:9" x14ac:dyDescent="0.15">
      <c r="A3" s="90" t="s">
        <v>58</v>
      </c>
      <c r="B3" s="92" t="s">
        <v>0</v>
      </c>
      <c r="C3" s="93"/>
      <c r="D3" s="94" t="s">
        <v>3</v>
      </c>
      <c r="E3" s="93"/>
      <c r="F3" s="94" t="s">
        <v>4</v>
      </c>
      <c r="G3" s="93"/>
      <c r="H3" s="94" t="s">
        <v>33</v>
      </c>
      <c r="I3" s="93"/>
    </row>
    <row r="4" spans="1:9" ht="14" thickBot="1" x14ac:dyDescent="0.2">
      <c r="A4" s="91"/>
      <c r="B4" s="28" t="s">
        <v>56</v>
      </c>
      <c r="C4" s="22" t="s">
        <v>57</v>
      </c>
      <c r="D4" s="28" t="s">
        <v>56</v>
      </c>
      <c r="E4" s="22" t="s">
        <v>57</v>
      </c>
      <c r="F4" s="28" t="s">
        <v>56</v>
      </c>
      <c r="G4" s="22" t="s">
        <v>57</v>
      </c>
      <c r="H4" s="28" t="s">
        <v>56</v>
      </c>
      <c r="I4" s="22" t="s">
        <v>57</v>
      </c>
    </row>
    <row r="5" spans="1:9" x14ac:dyDescent="0.15">
      <c r="A5" s="29">
        <v>0</v>
      </c>
      <c r="B5" s="49">
        <v>0</v>
      </c>
      <c r="C5" s="50">
        <v>0</v>
      </c>
      <c r="D5" s="51">
        <v>0</v>
      </c>
      <c r="E5" s="50">
        <v>0</v>
      </c>
      <c r="F5" s="51">
        <v>0</v>
      </c>
      <c r="G5" s="50">
        <v>0</v>
      </c>
      <c r="H5" s="51">
        <v>0</v>
      </c>
      <c r="I5" s="50">
        <v>0</v>
      </c>
    </row>
    <row r="6" spans="1:9" x14ac:dyDescent="0.15">
      <c r="A6" s="30">
        <v>10</v>
      </c>
      <c r="B6" s="49">
        <v>0.171038</v>
      </c>
      <c r="C6" s="50">
        <v>0.17255100000000001</v>
      </c>
      <c r="D6" s="51">
        <v>9.6889999999999997E-3</v>
      </c>
      <c r="E6" s="50">
        <v>7.3369999999999998E-3</v>
      </c>
      <c r="F6" s="51">
        <v>5.3332999999999998E-2</v>
      </c>
      <c r="G6" s="50">
        <v>3.6701999999999999E-2</v>
      </c>
      <c r="H6" s="51">
        <v>0.14283000000000001</v>
      </c>
      <c r="I6" s="50">
        <v>0.15409900000000001</v>
      </c>
    </row>
    <row r="7" spans="1:9" x14ac:dyDescent="0.15">
      <c r="A7" s="30">
        <v>20</v>
      </c>
      <c r="B7" s="49">
        <v>0.201542</v>
      </c>
      <c r="C7" s="50">
        <v>0.19189200000000001</v>
      </c>
      <c r="D7" s="51">
        <v>1.0682000000000001E-2</v>
      </c>
      <c r="E7" s="50">
        <v>-1.67E-3</v>
      </c>
      <c r="F7" s="51">
        <v>6.0668E-2</v>
      </c>
      <c r="G7" s="50">
        <v>3.4813999999999998E-2</v>
      </c>
      <c r="H7" s="51">
        <v>0.16823199999999999</v>
      </c>
      <c r="I7" s="50">
        <v>0.17232600000000001</v>
      </c>
    </row>
    <row r="8" spans="1:9" x14ac:dyDescent="0.15">
      <c r="A8" s="30">
        <v>30</v>
      </c>
      <c r="B8" s="49">
        <v>0.21529699999999999</v>
      </c>
      <c r="C8" s="50">
        <v>0.20644799999999999</v>
      </c>
      <c r="D8" s="51">
        <v>1.6864000000000001E-2</v>
      </c>
      <c r="E8" s="50">
        <v>3.323E-3</v>
      </c>
      <c r="F8" s="51">
        <v>6.4394999999999994E-2</v>
      </c>
      <c r="G8" s="50">
        <v>3.9757000000000001E-2</v>
      </c>
      <c r="H8" s="51">
        <v>0.174654</v>
      </c>
      <c r="I8" s="50">
        <v>0.17020199999999999</v>
      </c>
    </row>
    <row r="9" spans="1:9" x14ac:dyDescent="0.15">
      <c r="A9" s="30">
        <v>40</v>
      </c>
      <c r="B9" s="49">
        <v>0.21105599999999999</v>
      </c>
      <c r="C9" s="50">
        <v>0.20960100000000001</v>
      </c>
      <c r="D9" s="51">
        <v>1.9726E-2</v>
      </c>
      <c r="E9" s="50">
        <v>1.3929999999999999E-3</v>
      </c>
      <c r="F9" s="51">
        <v>7.5510999999999995E-2</v>
      </c>
      <c r="G9" s="50">
        <v>3.8731000000000002E-2</v>
      </c>
      <c r="H9" s="51">
        <v>0.17255100000000001</v>
      </c>
      <c r="I9" s="50">
        <v>0.18307699999999999</v>
      </c>
    </row>
    <row r="10" spans="1:9" x14ac:dyDescent="0.15">
      <c r="A10" s="30">
        <v>50</v>
      </c>
      <c r="B10" s="49">
        <v>0.218639</v>
      </c>
      <c r="C10" s="50">
        <v>0.214029</v>
      </c>
      <c r="D10" s="51">
        <v>1.9923E-2</v>
      </c>
      <c r="E10" s="50">
        <v>4.1479999999999998E-3</v>
      </c>
      <c r="F10" s="51">
        <v>7.6805999999999999E-2</v>
      </c>
      <c r="G10" s="50">
        <v>4.7662000000000003E-2</v>
      </c>
      <c r="H10" s="51">
        <v>0.176929</v>
      </c>
      <c r="I10" s="50">
        <v>0.190104</v>
      </c>
    </row>
    <row r="11" spans="1:9" x14ac:dyDescent="0.15">
      <c r="A11" s="30">
        <v>60</v>
      </c>
      <c r="B11" s="49">
        <v>0.22734799999999999</v>
      </c>
      <c r="C11" s="50">
        <v>0.21968199999999999</v>
      </c>
      <c r="D11" s="51">
        <v>1.3958999999999999E-2</v>
      </c>
      <c r="E11" s="50">
        <v>9.469E-3</v>
      </c>
      <c r="F11" s="51">
        <v>7.7743000000000007E-2</v>
      </c>
      <c r="G11" s="50">
        <v>4.3118999999999998E-2</v>
      </c>
      <c r="H11" s="51">
        <v>0.19275200000000001</v>
      </c>
      <c r="I11" s="50">
        <v>0.20224200000000001</v>
      </c>
    </row>
    <row r="12" spans="1:9" x14ac:dyDescent="0.15">
      <c r="A12" s="30">
        <v>80</v>
      </c>
      <c r="B12" s="49">
        <v>0.240507</v>
      </c>
      <c r="C12" s="50">
        <v>0.23103399999999999</v>
      </c>
      <c r="D12" s="51"/>
      <c r="E12" s="50"/>
      <c r="F12" s="51"/>
      <c r="G12" s="50"/>
      <c r="H12" s="51">
        <v>0.20749899999999999</v>
      </c>
      <c r="I12" s="50">
        <v>0.22692899999999999</v>
      </c>
    </row>
    <row r="13" spans="1:9" x14ac:dyDescent="0.15">
      <c r="A13" s="30">
        <v>100</v>
      </c>
      <c r="B13" s="49">
        <v>0.25223800000000002</v>
      </c>
      <c r="C13" s="50">
        <v>0.24467800000000001</v>
      </c>
      <c r="D13" s="51"/>
      <c r="E13" s="50"/>
      <c r="F13" s="51"/>
      <c r="G13" s="50"/>
      <c r="H13" s="51">
        <v>0.20533999999999999</v>
      </c>
      <c r="I13" s="50">
        <v>0.22734399999999999</v>
      </c>
    </row>
    <row r="14" spans="1:9" x14ac:dyDescent="0.15">
      <c r="A14" s="30">
        <v>120</v>
      </c>
      <c r="B14" s="49">
        <v>0.253278</v>
      </c>
      <c r="C14" s="50">
        <v>0.24715799999999999</v>
      </c>
      <c r="D14" s="51">
        <v>3.0276999999999998E-2</v>
      </c>
      <c r="E14" s="50">
        <v>2.5467E-2</v>
      </c>
      <c r="F14" s="51">
        <v>0.103087</v>
      </c>
      <c r="G14" s="50">
        <v>6.8900000000000003E-2</v>
      </c>
      <c r="H14" s="51">
        <v>0.21406600000000001</v>
      </c>
      <c r="I14" s="50">
        <v>0.24035000000000001</v>
      </c>
    </row>
    <row r="15" spans="1:9" x14ac:dyDescent="0.15">
      <c r="A15" s="30">
        <v>180</v>
      </c>
      <c r="B15" s="49">
        <v>0.27610600000000002</v>
      </c>
      <c r="C15" s="50">
        <v>0.27510200000000001</v>
      </c>
      <c r="D15" s="51">
        <v>3.6435000000000002E-2</v>
      </c>
      <c r="E15" s="50">
        <v>4.1582000000000001E-2</v>
      </c>
      <c r="F15" s="51">
        <v>0.10767599999999999</v>
      </c>
      <c r="G15" s="50">
        <v>6.5584000000000003E-2</v>
      </c>
      <c r="H15" s="51">
        <v>0.26107999999999998</v>
      </c>
      <c r="I15" s="50">
        <v>0.28333399999999997</v>
      </c>
    </row>
    <row r="16" spans="1:9" x14ac:dyDescent="0.15">
      <c r="A16" s="30">
        <v>240</v>
      </c>
      <c r="B16" s="49">
        <v>0.30342599999999997</v>
      </c>
      <c r="C16" s="50">
        <v>0.30266100000000001</v>
      </c>
      <c r="D16" s="51">
        <v>3.3198999999999999E-2</v>
      </c>
      <c r="E16" s="50">
        <v>3.3634999999999998E-2</v>
      </c>
      <c r="F16" s="51">
        <v>0.10810500000000001</v>
      </c>
      <c r="G16" s="50">
        <v>6.6130999999999995E-2</v>
      </c>
      <c r="H16" s="51">
        <v>0.28309600000000001</v>
      </c>
      <c r="I16" s="50">
        <v>0.30106899999999998</v>
      </c>
    </row>
    <row r="17" spans="1:9" x14ac:dyDescent="0.15">
      <c r="A17" s="30">
        <v>300</v>
      </c>
      <c r="B17" s="49">
        <v>0.32236900000000002</v>
      </c>
      <c r="C17" s="50">
        <v>0.32306499999999999</v>
      </c>
      <c r="D17" s="51">
        <v>4.8175999999999997E-2</v>
      </c>
      <c r="E17" s="50">
        <v>3.3357999999999999E-2</v>
      </c>
      <c r="F17" s="51">
        <v>0.12243900000000001</v>
      </c>
      <c r="G17" s="50">
        <v>6.6800999999999999E-2</v>
      </c>
      <c r="H17" s="51">
        <v>0.30377999999999999</v>
      </c>
      <c r="I17" s="50">
        <v>0.32756600000000002</v>
      </c>
    </row>
    <row r="18" spans="1:9" x14ac:dyDescent="0.15">
      <c r="A18" s="30">
        <v>600</v>
      </c>
      <c r="B18" s="49">
        <v>0.41638799999999998</v>
      </c>
      <c r="C18" s="50">
        <v>0.41330499999999998</v>
      </c>
      <c r="D18" s="51">
        <v>6.8229999999999999E-2</v>
      </c>
      <c r="E18" s="50">
        <v>5.7931000000000003E-2</v>
      </c>
      <c r="F18" s="51">
        <v>0.143292</v>
      </c>
      <c r="G18" s="50">
        <v>0.105213</v>
      </c>
      <c r="H18" s="51">
        <v>0.393175</v>
      </c>
      <c r="I18" s="50">
        <v>0.41214699999999999</v>
      </c>
    </row>
    <row r="19" spans="1:9" x14ac:dyDescent="0.15">
      <c r="A19" s="30">
        <v>1200</v>
      </c>
      <c r="B19" s="49">
        <v>0.55577399999999999</v>
      </c>
      <c r="C19" s="50">
        <v>0.55400799999999994</v>
      </c>
      <c r="D19" s="51">
        <v>0.122339</v>
      </c>
      <c r="E19" s="50">
        <v>0.10247000000000001</v>
      </c>
      <c r="F19" s="51">
        <v>0.211924</v>
      </c>
      <c r="G19" s="50">
        <v>0.16111500000000001</v>
      </c>
      <c r="H19" s="51">
        <v>0.52709600000000001</v>
      </c>
      <c r="I19" s="50">
        <v>0.532663</v>
      </c>
    </row>
    <row r="20" spans="1:9" x14ac:dyDescent="0.15">
      <c r="A20" s="30">
        <v>1800</v>
      </c>
      <c r="B20" s="49">
        <v>0.64</v>
      </c>
      <c r="C20" s="50">
        <v>0.63505800000000001</v>
      </c>
      <c r="D20" s="51">
        <v>0.16208400000000001</v>
      </c>
      <c r="E20" s="50">
        <v>0.14815600000000001</v>
      </c>
      <c r="F20" s="51">
        <v>0.26189099999999998</v>
      </c>
      <c r="G20" s="50">
        <v>0.21782699999999999</v>
      </c>
      <c r="H20" s="51">
        <v>0.60980299999999998</v>
      </c>
      <c r="I20" s="50">
        <v>0.61551599999999995</v>
      </c>
    </row>
    <row r="21" spans="1:9" x14ac:dyDescent="0.15">
      <c r="A21" s="30">
        <v>2400</v>
      </c>
      <c r="B21" s="49"/>
      <c r="C21" s="50"/>
      <c r="D21" s="51">
        <v>0.205397</v>
      </c>
      <c r="E21" s="50">
        <v>0.183922</v>
      </c>
      <c r="F21" s="51">
        <v>0.30353999999999998</v>
      </c>
      <c r="G21" s="50">
        <v>0.26530300000000001</v>
      </c>
      <c r="H21" s="51"/>
      <c r="I21" s="50"/>
    </row>
    <row r="22" spans="1:9" x14ac:dyDescent="0.15">
      <c r="A22" s="30">
        <v>3000</v>
      </c>
      <c r="B22" s="49"/>
      <c r="C22" s="50"/>
      <c r="D22" s="51">
        <v>0.228156</v>
      </c>
      <c r="E22" s="50">
        <v>0.205896</v>
      </c>
      <c r="F22" s="51">
        <v>0.33799600000000002</v>
      </c>
      <c r="G22" s="50">
        <v>0.30454999999999999</v>
      </c>
      <c r="H22" s="51"/>
      <c r="I22" s="50"/>
    </row>
    <row r="23" spans="1:9" x14ac:dyDescent="0.15">
      <c r="A23" s="30">
        <v>3600</v>
      </c>
      <c r="B23" s="49">
        <v>0.78841600000000001</v>
      </c>
      <c r="C23" s="50">
        <v>0.78707400000000005</v>
      </c>
      <c r="D23" s="51">
        <v>0.257434</v>
      </c>
      <c r="E23" s="50">
        <v>0.240618</v>
      </c>
      <c r="F23" s="51">
        <v>0.36763299999999999</v>
      </c>
      <c r="G23" s="50">
        <v>0.336005</v>
      </c>
      <c r="H23" s="51">
        <v>0.74869300000000005</v>
      </c>
      <c r="I23" s="50">
        <v>0.74935099999999999</v>
      </c>
    </row>
    <row r="24" spans="1:9" x14ac:dyDescent="0.15">
      <c r="A24" s="30">
        <v>7200</v>
      </c>
      <c r="B24" s="49">
        <v>0.88420699999999997</v>
      </c>
      <c r="C24" s="50">
        <v>0.88298200000000004</v>
      </c>
      <c r="D24" s="51">
        <v>0.38720500000000002</v>
      </c>
      <c r="E24" s="50">
        <v>0.36571300000000001</v>
      </c>
      <c r="F24" s="51">
        <v>0.51360300000000003</v>
      </c>
      <c r="G24" s="50">
        <v>0.49113200000000001</v>
      </c>
      <c r="H24" s="51">
        <v>0.85326500000000005</v>
      </c>
      <c r="I24" s="50">
        <v>0.85200900000000002</v>
      </c>
    </row>
    <row r="25" spans="1:9" x14ac:dyDescent="0.15">
      <c r="A25" s="30">
        <v>14400</v>
      </c>
      <c r="B25" s="49">
        <v>0.93982200000000005</v>
      </c>
      <c r="C25" s="50">
        <v>0.93865600000000005</v>
      </c>
      <c r="D25" s="51">
        <v>0.53132500000000005</v>
      </c>
      <c r="E25" s="50">
        <v>0.51178299999999999</v>
      </c>
      <c r="F25" s="51">
        <v>0.65907300000000002</v>
      </c>
      <c r="G25" s="50">
        <v>0.64423399999999997</v>
      </c>
      <c r="H25" s="51">
        <v>0.91097099999999998</v>
      </c>
      <c r="I25" s="50">
        <v>0.91570600000000002</v>
      </c>
    </row>
    <row r="26" spans="1:9" x14ac:dyDescent="0.15">
      <c r="A26" s="30">
        <v>21600</v>
      </c>
      <c r="B26" s="49">
        <v>0.96023199999999997</v>
      </c>
      <c r="C26" s="50">
        <v>0.957623</v>
      </c>
      <c r="D26" s="51">
        <v>0.62384799999999996</v>
      </c>
      <c r="E26" s="50">
        <v>0.60625799999999996</v>
      </c>
      <c r="F26" s="51">
        <v>0.75071600000000005</v>
      </c>
      <c r="G26" s="50">
        <v>0.73351500000000003</v>
      </c>
      <c r="H26" s="51">
        <v>0.93791000000000002</v>
      </c>
      <c r="I26" s="50">
        <v>0.93872599999999995</v>
      </c>
    </row>
    <row r="27" spans="1:9" x14ac:dyDescent="0.15">
      <c r="A27" s="30">
        <v>72000</v>
      </c>
      <c r="B27" s="49">
        <v>0.98315399999999997</v>
      </c>
      <c r="C27" s="50">
        <v>0.98210500000000001</v>
      </c>
      <c r="D27" s="51">
        <v>0.80177200000000004</v>
      </c>
      <c r="E27" s="50">
        <v>0.80718800000000002</v>
      </c>
      <c r="F27" s="51">
        <v>0.91066400000000003</v>
      </c>
      <c r="G27" s="50">
        <v>0.90879600000000005</v>
      </c>
      <c r="H27" s="51">
        <v>0.97080699999999998</v>
      </c>
      <c r="I27" s="50">
        <v>0.97035000000000005</v>
      </c>
    </row>
    <row r="28" spans="1:9" x14ac:dyDescent="0.15">
      <c r="A28" s="30">
        <v>180000</v>
      </c>
      <c r="B28" s="49">
        <v>0.98783299999999996</v>
      </c>
      <c r="C28" s="50">
        <v>0.98727299999999996</v>
      </c>
      <c r="D28" s="51">
        <v>0.91217400000000004</v>
      </c>
      <c r="E28" s="50">
        <v>0.91033699999999995</v>
      </c>
      <c r="F28" s="51">
        <v>0.96352800000000005</v>
      </c>
      <c r="G28" s="50">
        <v>0.962395</v>
      </c>
      <c r="H28" s="51">
        <v>0.98278600000000005</v>
      </c>
      <c r="I28" s="50">
        <v>0.98218399999999995</v>
      </c>
    </row>
    <row r="29" spans="1:9" ht="14" thickBot="1" x14ac:dyDescent="0.2">
      <c r="A29" s="31">
        <v>342000</v>
      </c>
      <c r="B29" s="52">
        <v>0.98926000000000003</v>
      </c>
      <c r="C29" s="53">
        <v>0.98896700000000004</v>
      </c>
      <c r="D29" s="54">
        <v>0.94941200000000003</v>
      </c>
      <c r="E29" s="53">
        <v>0.94805799999999996</v>
      </c>
      <c r="F29" s="54">
        <v>0.97577499999999995</v>
      </c>
      <c r="G29" s="53">
        <v>0.974244</v>
      </c>
      <c r="H29" s="54">
        <v>0.98668500000000003</v>
      </c>
      <c r="I29" s="53">
        <v>0.98606499999999997</v>
      </c>
    </row>
    <row r="31" spans="1:9" x14ac:dyDescent="0.15">
      <c r="A31" s="56" t="s">
        <v>84</v>
      </c>
      <c r="B31" s="55"/>
      <c r="C31" s="55"/>
      <c r="D31" s="55"/>
      <c r="E31" s="55"/>
      <c r="F31" s="55"/>
      <c r="G31" s="55"/>
      <c r="H31" s="55"/>
      <c r="I31" s="55"/>
    </row>
    <row r="32" spans="1:9" x14ac:dyDescent="0.15">
      <c r="A32" s="32"/>
      <c r="B32" s="56"/>
      <c r="C32" s="56"/>
      <c r="D32" s="56"/>
      <c r="E32" s="56"/>
      <c r="F32" s="56"/>
      <c r="G32" s="56"/>
      <c r="H32" s="56"/>
      <c r="I32" s="56"/>
    </row>
    <row r="33" spans="1:8" x14ac:dyDescent="0.15">
      <c r="A33" s="65" t="s">
        <v>69</v>
      </c>
      <c r="B33" s="61">
        <v>0.18440000000000001</v>
      </c>
      <c r="C33" s="62"/>
      <c r="D33" s="61">
        <v>2.632E-2</v>
      </c>
      <c r="E33" s="62"/>
      <c r="F33" s="61">
        <v>6.7290000000000003E-2</v>
      </c>
      <c r="G33" s="62"/>
      <c r="H33" s="61">
        <v>0.16450000000000001</v>
      </c>
    </row>
    <row r="34" spans="1:8" x14ac:dyDescent="0.15">
      <c r="A34" s="65" t="s">
        <v>70</v>
      </c>
      <c r="B34" s="61">
        <v>0.95679999999999998</v>
      </c>
      <c r="C34" s="62"/>
      <c r="D34" s="61">
        <v>0.88329999999999997</v>
      </c>
      <c r="E34" s="62"/>
      <c r="F34" s="61">
        <v>0.93049999999999999</v>
      </c>
      <c r="G34" s="62"/>
      <c r="H34" s="61">
        <v>0.9405</v>
      </c>
    </row>
    <row r="35" spans="1:8" x14ac:dyDescent="0.15">
      <c r="A35" s="65" t="s">
        <v>71</v>
      </c>
      <c r="B35" s="63">
        <v>5.1429999999999998E-4</v>
      </c>
      <c r="C35" s="64"/>
      <c r="D35" s="63">
        <v>6.5309999999999996E-5</v>
      </c>
      <c r="E35" s="64"/>
      <c r="F35" s="63">
        <v>9.3330000000000003E-5</v>
      </c>
      <c r="G35" s="64"/>
      <c r="H35" s="63">
        <v>4.9819999999999997E-4</v>
      </c>
    </row>
    <row r="36" spans="1:8" x14ac:dyDescent="0.15">
      <c r="A36" s="65"/>
      <c r="B36" s="23"/>
      <c r="D36" s="23"/>
      <c r="F36" s="23"/>
      <c r="H36" s="23"/>
    </row>
    <row r="37" spans="1:8" x14ac:dyDescent="0.15">
      <c r="A37" s="65" t="s">
        <v>72</v>
      </c>
      <c r="B37" s="61">
        <v>1.047E-2</v>
      </c>
      <c r="C37" s="62"/>
      <c r="D37" s="61">
        <v>6.7200000000000003E-3</v>
      </c>
      <c r="E37" s="62"/>
      <c r="F37" s="61">
        <v>7.6610000000000003E-3</v>
      </c>
      <c r="G37" s="62"/>
      <c r="H37" s="61">
        <v>1.069E-2</v>
      </c>
    </row>
    <row r="38" spans="1:8" x14ac:dyDescent="0.15">
      <c r="A38" s="65" t="s">
        <v>73</v>
      </c>
      <c r="B38" s="61">
        <v>1.3899999999999999E-2</v>
      </c>
      <c r="C38" s="62"/>
      <c r="D38" s="61">
        <v>1.4420000000000001E-2</v>
      </c>
      <c r="E38" s="62"/>
      <c r="F38" s="61">
        <v>1.504E-2</v>
      </c>
      <c r="G38" s="62"/>
      <c r="H38" s="61">
        <v>1.43E-2</v>
      </c>
    </row>
    <row r="39" spans="1:8" x14ac:dyDescent="0.15">
      <c r="A39" s="65" t="s">
        <v>74</v>
      </c>
      <c r="B39" s="63">
        <v>4.2179999999999999E-5</v>
      </c>
      <c r="C39" s="64"/>
      <c r="D39" s="63">
        <v>3.6569999999999999E-6</v>
      </c>
      <c r="E39" s="64"/>
      <c r="F39" s="63">
        <v>5.5330000000000002E-6</v>
      </c>
      <c r="G39" s="64"/>
      <c r="H39" s="63">
        <v>4.176E-5</v>
      </c>
    </row>
    <row r="40" spans="1:8" x14ac:dyDescent="0.15">
      <c r="A40" s="65"/>
      <c r="B40" s="23"/>
      <c r="D40" s="23"/>
      <c r="F40" s="23"/>
      <c r="H40" s="23"/>
    </row>
    <row r="41" spans="1:8" x14ac:dyDescent="0.15">
      <c r="A41" s="65" t="s">
        <v>75</v>
      </c>
      <c r="B41" s="23">
        <v>0.98050000000000004</v>
      </c>
      <c r="D41" s="23">
        <v>0.98770000000000002</v>
      </c>
      <c r="F41" s="23">
        <v>0.98629999999999995</v>
      </c>
      <c r="H41" s="23">
        <v>0.97960000000000003</v>
      </c>
    </row>
    <row r="42" spans="1:8" x14ac:dyDescent="0.15">
      <c r="A42" s="65" t="s">
        <v>76</v>
      </c>
      <c r="B42" s="23">
        <v>4.7210000000000002E-2</v>
      </c>
      <c r="D42" s="23">
        <v>3.4790000000000001E-2</v>
      </c>
      <c r="F42" s="23">
        <v>3.8379999999999997E-2</v>
      </c>
      <c r="H42" s="23">
        <v>4.8390000000000002E-2</v>
      </c>
    </row>
    <row r="43" spans="1:8" x14ac:dyDescent="0.15">
      <c r="A43" s="66"/>
    </row>
    <row r="44" spans="1:8" x14ac:dyDescent="0.15">
      <c r="A44" s="66"/>
    </row>
  </sheetData>
  <mergeCells count="5"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76D8-3703-4A01-9F1C-A45E1A38AEEE}">
  <dimension ref="A1:I38"/>
  <sheetViews>
    <sheetView workbookViewId="0"/>
  </sheetViews>
  <sheetFormatPr baseColWidth="10" defaultColWidth="8.83203125" defaultRowHeight="13" x14ac:dyDescent="0.15"/>
  <cols>
    <col min="1" max="1" width="16.83203125" customWidth="1"/>
    <col min="2" max="9" width="12.83203125" customWidth="1"/>
  </cols>
  <sheetData>
    <row r="1" spans="1:9" x14ac:dyDescent="0.15">
      <c r="A1" s="59" t="s">
        <v>77</v>
      </c>
    </row>
    <row r="2" spans="1:9" ht="14" thickBot="1" x14ac:dyDescent="0.2"/>
    <row r="3" spans="1:9" x14ac:dyDescent="0.15">
      <c r="A3" s="95" t="s">
        <v>58</v>
      </c>
      <c r="B3" s="92" t="s">
        <v>0</v>
      </c>
      <c r="C3" s="93"/>
      <c r="D3" s="94" t="s">
        <v>3</v>
      </c>
      <c r="E3" s="93"/>
      <c r="F3" s="94" t="s">
        <v>4</v>
      </c>
      <c r="G3" s="93"/>
      <c r="H3" s="94" t="s">
        <v>33</v>
      </c>
      <c r="I3" s="93"/>
    </row>
    <row r="4" spans="1:9" ht="14" thickBot="1" x14ac:dyDescent="0.2">
      <c r="A4" s="96"/>
      <c r="B4" s="28" t="s">
        <v>56</v>
      </c>
      <c r="C4" s="22" t="s">
        <v>57</v>
      </c>
      <c r="D4" s="28" t="s">
        <v>56</v>
      </c>
      <c r="E4" s="22" t="s">
        <v>57</v>
      </c>
      <c r="F4" s="28" t="s">
        <v>56</v>
      </c>
      <c r="G4" s="22" t="s">
        <v>57</v>
      </c>
      <c r="H4" s="28" t="s">
        <v>56</v>
      </c>
      <c r="I4" s="22" t="s">
        <v>57</v>
      </c>
    </row>
    <row r="5" spans="1:9" x14ac:dyDescent="0.15">
      <c r="A5" s="29">
        <v>0</v>
      </c>
      <c r="B5" s="69">
        <v>0</v>
      </c>
      <c r="C5" s="70">
        <v>0</v>
      </c>
      <c r="D5" s="71">
        <v>0</v>
      </c>
      <c r="E5" s="70">
        <v>0</v>
      </c>
      <c r="F5" s="71">
        <v>0</v>
      </c>
      <c r="G5" s="70">
        <v>0</v>
      </c>
      <c r="H5" s="71">
        <v>0</v>
      </c>
      <c r="I5" s="70">
        <v>0</v>
      </c>
    </row>
    <row r="6" spans="1:9" x14ac:dyDescent="0.15">
      <c r="A6" s="30">
        <v>10</v>
      </c>
      <c r="B6" s="69">
        <v>0.56487164769999998</v>
      </c>
      <c r="C6" s="70">
        <v>0.56049682629999997</v>
      </c>
      <c r="D6" s="71">
        <v>1.7865009689999999E-2</v>
      </c>
      <c r="E6" s="70">
        <v>2.5659357170000001E-2</v>
      </c>
      <c r="F6" s="71">
        <v>9.4266572749999999E-2</v>
      </c>
      <c r="G6" s="70">
        <v>3.9502175610000002E-2</v>
      </c>
      <c r="H6" s="71">
        <v>0.36313600299999998</v>
      </c>
      <c r="I6" s="70">
        <v>0.50171901060000001</v>
      </c>
    </row>
    <row r="7" spans="1:9" x14ac:dyDescent="0.15">
      <c r="A7" s="30">
        <v>20</v>
      </c>
      <c r="B7" s="69">
        <v>1.1119861150000001</v>
      </c>
      <c r="C7" s="70">
        <v>1.048018406</v>
      </c>
      <c r="D7" s="71">
        <v>1.450400887E-2</v>
      </c>
      <c r="E7" s="70">
        <v>2.4223242369999998E-2</v>
      </c>
      <c r="F7" s="71">
        <v>0.186088852</v>
      </c>
      <c r="G7" s="70">
        <v>5.745972547E-2</v>
      </c>
      <c r="H7" s="71">
        <v>0.77812305049999997</v>
      </c>
      <c r="I7" s="70">
        <v>0.83110400750000002</v>
      </c>
    </row>
    <row r="8" spans="1:9" x14ac:dyDescent="0.15">
      <c r="A8" s="30">
        <v>30</v>
      </c>
      <c r="B8" s="69">
        <v>1.5736215579999999</v>
      </c>
      <c r="C8" s="70">
        <v>1.490107648</v>
      </c>
      <c r="D8" s="71">
        <v>1.238357367E-2</v>
      </c>
      <c r="E8" s="70">
        <v>3.637057371E-2</v>
      </c>
      <c r="F8" s="71">
        <v>0.2715531397</v>
      </c>
      <c r="G8" s="70">
        <v>0.14565134830000001</v>
      </c>
      <c r="H8" s="71">
        <v>1.12177109</v>
      </c>
      <c r="I8" s="70">
        <v>1.183820517</v>
      </c>
    </row>
    <row r="9" spans="1:9" x14ac:dyDescent="0.15">
      <c r="A9" s="30">
        <v>40</v>
      </c>
      <c r="B9" s="72">
        <v>1.780787138</v>
      </c>
      <c r="C9" s="73">
        <v>1.70563928</v>
      </c>
      <c r="D9" s="71">
        <v>2.1312813199999999E-2</v>
      </c>
      <c r="E9" s="70">
        <v>2.6910871279999998E-2</v>
      </c>
      <c r="F9" s="71">
        <v>0.37128680949999998</v>
      </c>
      <c r="G9" s="70">
        <v>0.2160735479</v>
      </c>
      <c r="H9" s="74">
        <v>1.402938765</v>
      </c>
      <c r="I9" s="73">
        <v>1.368825183</v>
      </c>
    </row>
    <row r="10" spans="1:9" x14ac:dyDescent="0.15">
      <c r="A10" s="30">
        <v>50</v>
      </c>
      <c r="B10" s="72">
        <v>1.951067788</v>
      </c>
      <c r="C10" s="73">
        <v>1.8985876340000001</v>
      </c>
      <c r="D10" s="71">
        <v>7.4787105840000007E-2</v>
      </c>
      <c r="E10" s="70">
        <v>2.6944909489999998E-2</v>
      </c>
      <c r="F10" s="71">
        <v>0.4437542632</v>
      </c>
      <c r="G10" s="70">
        <v>0.34207194880000003</v>
      </c>
      <c r="H10" s="74">
        <v>1.578501859</v>
      </c>
      <c r="I10" s="73">
        <v>1.5040172249999999</v>
      </c>
    </row>
    <row r="11" spans="1:9" x14ac:dyDescent="0.15">
      <c r="A11" s="30">
        <v>60</v>
      </c>
      <c r="B11" s="72">
        <v>2.082268392</v>
      </c>
      <c r="C11" s="73">
        <v>2.0251416240000002</v>
      </c>
      <c r="D11" s="71">
        <v>2.9596634439999998E-2</v>
      </c>
      <c r="E11" s="70">
        <v>3.5953525909999999E-2</v>
      </c>
      <c r="F11" s="71">
        <v>0.4917465312</v>
      </c>
      <c r="G11" s="70">
        <v>0.35964428079999999</v>
      </c>
      <c r="H11" s="74">
        <v>1.6532703769999999</v>
      </c>
      <c r="I11" s="73">
        <v>1.6997544099999999</v>
      </c>
    </row>
    <row r="12" spans="1:9" x14ac:dyDescent="0.15">
      <c r="A12" s="30">
        <v>80</v>
      </c>
      <c r="B12" s="72">
        <v>2.2555376740000002</v>
      </c>
      <c r="C12" s="73">
        <v>2.266137482</v>
      </c>
      <c r="D12" s="71"/>
      <c r="E12" s="70"/>
      <c r="F12" s="71"/>
      <c r="G12" s="70"/>
      <c r="H12" s="74">
        <v>1.85565672</v>
      </c>
      <c r="I12" s="73">
        <v>1.8310285470000001</v>
      </c>
    </row>
    <row r="13" spans="1:9" x14ac:dyDescent="0.15">
      <c r="A13" s="30">
        <v>100</v>
      </c>
      <c r="B13" s="72">
        <v>2.4295350870000001</v>
      </c>
      <c r="C13" s="73">
        <v>2.4093503759999999</v>
      </c>
      <c r="D13" s="71"/>
      <c r="E13" s="70"/>
      <c r="F13" s="71"/>
      <c r="G13" s="70"/>
      <c r="H13" s="74">
        <v>1.9317266209999999</v>
      </c>
      <c r="I13" s="73">
        <v>1.9465738990000001</v>
      </c>
    </row>
    <row r="14" spans="1:9" x14ac:dyDescent="0.15">
      <c r="A14" s="30">
        <v>120</v>
      </c>
      <c r="B14" s="72">
        <v>2.5065175449999999</v>
      </c>
      <c r="C14" s="73">
        <v>2.4637161189999999</v>
      </c>
      <c r="D14" s="71">
        <v>5.5715420170000002E-2</v>
      </c>
      <c r="E14" s="70">
        <v>7.8874423339999999E-2</v>
      </c>
      <c r="F14" s="74">
        <v>0.72215100970000001</v>
      </c>
      <c r="G14" s="73">
        <v>0.5950108556</v>
      </c>
      <c r="H14" s="74">
        <v>2.0394090139999999</v>
      </c>
      <c r="I14" s="73">
        <v>2.0823054650000001</v>
      </c>
    </row>
    <row r="15" spans="1:9" x14ac:dyDescent="0.15">
      <c r="A15" s="30">
        <v>180</v>
      </c>
      <c r="B15" s="72">
        <v>2.8092036729999998</v>
      </c>
      <c r="C15" s="73">
        <v>2.7426463299999999</v>
      </c>
      <c r="D15" s="71">
        <v>9.3657693220000005E-2</v>
      </c>
      <c r="E15" s="70">
        <v>8.9742239020000003E-2</v>
      </c>
      <c r="F15" s="74">
        <v>0.783124025</v>
      </c>
      <c r="G15" s="73">
        <v>0.64692561630000001</v>
      </c>
      <c r="H15" s="74">
        <v>2.5101799489999999</v>
      </c>
      <c r="I15" s="73">
        <v>2.5403974630000001</v>
      </c>
    </row>
    <row r="16" spans="1:9" x14ac:dyDescent="0.15">
      <c r="A16" s="30">
        <v>240</v>
      </c>
      <c r="B16" s="72">
        <v>3.0451191999999998</v>
      </c>
      <c r="C16" s="73">
        <v>3.0548531919999999</v>
      </c>
      <c r="D16" s="71">
        <v>0.1188061951</v>
      </c>
      <c r="E16" s="70">
        <v>0.1338311811</v>
      </c>
      <c r="F16" s="74">
        <v>0.88797354419999996</v>
      </c>
      <c r="G16" s="73">
        <v>0.72160681199999999</v>
      </c>
      <c r="H16" s="74">
        <v>2.6619324729999998</v>
      </c>
      <c r="I16" s="73">
        <v>2.687939176</v>
      </c>
    </row>
    <row r="17" spans="1:9" x14ac:dyDescent="0.15">
      <c r="A17" s="30">
        <v>300</v>
      </c>
      <c r="B17" s="72">
        <v>3.2652105950000001</v>
      </c>
      <c r="C17" s="73">
        <v>3.2259443710000002</v>
      </c>
      <c r="D17" s="71">
        <v>0.17916714380000001</v>
      </c>
      <c r="E17" s="70">
        <v>0.1687663462</v>
      </c>
      <c r="F17" s="74">
        <v>0.95018879000000001</v>
      </c>
      <c r="G17" s="73">
        <v>0.80261682749999996</v>
      </c>
      <c r="H17" s="74">
        <v>2.8576413349999998</v>
      </c>
      <c r="I17" s="73">
        <v>2.8833083460000002</v>
      </c>
    </row>
    <row r="18" spans="1:9" x14ac:dyDescent="0.15">
      <c r="A18" s="30">
        <v>600</v>
      </c>
      <c r="B18" s="72">
        <v>4.2124819740000001</v>
      </c>
      <c r="C18" s="73">
        <v>4.1179500259999999</v>
      </c>
      <c r="D18" s="71">
        <v>0.3946696227</v>
      </c>
      <c r="E18" s="70">
        <v>0.35578406800000001</v>
      </c>
      <c r="F18" s="74">
        <v>1.243165251</v>
      </c>
      <c r="G18" s="73">
        <v>1.071706719</v>
      </c>
      <c r="H18" s="74">
        <v>3.6455163009999998</v>
      </c>
      <c r="I18" s="73">
        <v>3.6499842280000001</v>
      </c>
    </row>
    <row r="19" spans="1:9" x14ac:dyDescent="0.15">
      <c r="A19" s="30">
        <v>1200</v>
      </c>
      <c r="B19" s="72">
        <v>5.5062433249999998</v>
      </c>
      <c r="C19" s="73">
        <v>5.3825508019999999</v>
      </c>
      <c r="D19" s="71">
        <v>0.71934985699999998</v>
      </c>
      <c r="E19" s="70">
        <v>0.68020236850000004</v>
      </c>
      <c r="F19" s="74">
        <v>1.7876407219999999</v>
      </c>
      <c r="G19" s="73">
        <v>1.649134289</v>
      </c>
      <c r="H19" s="74">
        <v>4.8228334029999997</v>
      </c>
      <c r="I19" s="73">
        <v>4.6586740689999999</v>
      </c>
    </row>
    <row r="20" spans="1:9" x14ac:dyDescent="0.15">
      <c r="A20" s="30">
        <v>1800</v>
      </c>
      <c r="B20" s="72">
        <v>6.1882986390000001</v>
      </c>
      <c r="C20" s="73">
        <v>6.0919724950000003</v>
      </c>
      <c r="D20" s="71">
        <v>1.031266542</v>
      </c>
      <c r="E20" s="70">
        <v>0.98426915169999996</v>
      </c>
      <c r="F20" s="74">
        <v>2.3057796490000002</v>
      </c>
      <c r="G20" s="73">
        <v>2.0863099250000001</v>
      </c>
      <c r="H20" s="74">
        <v>5.6583294339999997</v>
      </c>
      <c r="I20" s="73">
        <v>5.54655407</v>
      </c>
    </row>
    <row r="21" spans="1:9" x14ac:dyDescent="0.15">
      <c r="A21" s="30">
        <v>2400</v>
      </c>
      <c r="B21" s="72"/>
      <c r="C21" s="73"/>
      <c r="D21" s="71">
        <v>1.3158783510000001</v>
      </c>
      <c r="E21" s="70">
        <v>1.2622779609999999</v>
      </c>
      <c r="F21" s="74">
        <v>2.716375743</v>
      </c>
      <c r="G21" s="73">
        <v>2.5375721599999999</v>
      </c>
      <c r="H21" s="74"/>
      <c r="I21" s="73"/>
    </row>
    <row r="22" spans="1:9" x14ac:dyDescent="0.15">
      <c r="A22" s="30">
        <v>3000</v>
      </c>
      <c r="B22" s="72"/>
      <c r="C22" s="73"/>
      <c r="D22" s="74">
        <v>1.506072638</v>
      </c>
      <c r="E22" s="73">
        <v>1.3927386610000001</v>
      </c>
      <c r="F22" s="74">
        <v>3.0797870010000001</v>
      </c>
      <c r="G22" s="73">
        <v>2.879801107</v>
      </c>
      <c r="H22" s="74"/>
      <c r="I22" s="73"/>
    </row>
    <row r="23" spans="1:9" x14ac:dyDescent="0.15">
      <c r="A23" s="30">
        <v>3600</v>
      </c>
      <c r="B23" s="72">
        <v>8.1401820269999998</v>
      </c>
      <c r="C23" s="73">
        <v>7.912085018</v>
      </c>
      <c r="D23" s="74">
        <v>1.6930584719999999</v>
      </c>
      <c r="E23" s="73">
        <v>1.5792863559999999</v>
      </c>
      <c r="F23" s="74">
        <v>3.3459568370000001</v>
      </c>
      <c r="G23" s="73">
        <v>3.21396317</v>
      </c>
      <c r="H23" s="74">
        <v>7.0167579189999998</v>
      </c>
      <c r="I23" s="73">
        <v>6.9125476380000004</v>
      </c>
    </row>
    <row r="24" spans="1:9" x14ac:dyDescent="0.15">
      <c r="A24" s="30">
        <v>7200</v>
      </c>
      <c r="B24" s="72">
        <v>9.6997623700000002</v>
      </c>
      <c r="C24" s="73">
        <v>9.6106931909999993</v>
      </c>
      <c r="D24" s="74">
        <v>2.7529986360000001</v>
      </c>
      <c r="E24" s="73">
        <v>2.6087349020000001</v>
      </c>
      <c r="F24" s="74">
        <v>4.8172722119999998</v>
      </c>
      <c r="G24" s="73">
        <v>4.6727874399999996</v>
      </c>
      <c r="H24" s="74">
        <v>8.3101071359999992</v>
      </c>
      <c r="I24" s="73">
        <v>8.3120201569999992</v>
      </c>
    </row>
    <row r="25" spans="1:9" x14ac:dyDescent="0.15">
      <c r="A25" s="30">
        <v>14400</v>
      </c>
      <c r="B25" s="72">
        <v>11.10095246</v>
      </c>
      <c r="C25" s="73">
        <v>10.909271159999999</v>
      </c>
      <c r="D25" s="74">
        <v>3.9343560439999998</v>
      </c>
      <c r="E25" s="73">
        <v>3.816315135</v>
      </c>
      <c r="F25" s="74">
        <v>6.517889942</v>
      </c>
      <c r="G25" s="73">
        <v>6.3086242649999997</v>
      </c>
      <c r="H25" s="74">
        <v>9.4857079459999998</v>
      </c>
      <c r="I25" s="73">
        <v>9.5200391409999998</v>
      </c>
    </row>
    <row r="26" spans="1:9" ht="14" thickBot="1" x14ac:dyDescent="0.2">
      <c r="A26" s="31">
        <v>21600</v>
      </c>
      <c r="B26" s="75">
        <v>11.68135914</v>
      </c>
      <c r="C26" s="76">
        <v>11.478293539999999</v>
      </c>
      <c r="D26" s="77">
        <v>4.7881108040000004</v>
      </c>
      <c r="E26" s="76">
        <v>4.6922159050000003</v>
      </c>
      <c r="F26" s="77">
        <v>7.591368009</v>
      </c>
      <c r="G26" s="76">
        <v>7.2261252059999999</v>
      </c>
      <c r="H26" s="77">
        <v>10.204675330000001</v>
      </c>
      <c r="I26" s="76">
        <v>10.155770029999999</v>
      </c>
    </row>
    <row r="27" spans="1:9" x14ac:dyDescent="0.15">
      <c r="A27" s="78"/>
      <c r="B27" s="78" t="s">
        <v>83</v>
      </c>
      <c r="C27" s="57"/>
      <c r="D27" s="57"/>
      <c r="E27" s="57"/>
      <c r="F27" s="57"/>
      <c r="G27" s="57"/>
      <c r="H27" s="57"/>
      <c r="I27" s="57"/>
    </row>
    <row r="28" spans="1:9" x14ac:dyDescent="0.15">
      <c r="A28" s="56" t="s">
        <v>78</v>
      </c>
      <c r="B28" s="79"/>
      <c r="C28" s="56"/>
      <c r="D28" s="56"/>
      <c r="E28" s="56"/>
      <c r="F28" s="56"/>
      <c r="G28" s="56"/>
      <c r="H28" s="56"/>
      <c r="I28" s="56"/>
    </row>
    <row r="29" spans="1:9" x14ac:dyDescent="0.15">
      <c r="A29" s="65" t="s">
        <v>79</v>
      </c>
      <c r="B29" s="67">
        <v>5.1130000000000002E-2</v>
      </c>
      <c r="C29" s="68"/>
      <c r="D29" s="80">
        <v>5.4670000000000001E-4</v>
      </c>
      <c r="E29" s="68"/>
      <c r="F29" s="67">
        <v>7.5040000000000003E-3</v>
      </c>
      <c r="G29" s="68"/>
      <c r="H29" s="67">
        <v>3.8309999999999997E-2</v>
      </c>
      <c r="I29" s="56"/>
    </row>
    <row r="30" spans="1:9" x14ac:dyDescent="0.15">
      <c r="A30" s="65" t="s">
        <v>80</v>
      </c>
      <c r="B30" s="23">
        <v>2.6700000000000002E-2</v>
      </c>
      <c r="D30" s="67">
        <v>9.9889999999999996E-3</v>
      </c>
      <c r="E30" s="68"/>
      <c r="F30" s="67">
        <v>-9.4629999999999992E-3</v>
      </c>
      <c r="G30" s="68"/>
      <c r="H30" s="67">
        <v>2.2870000000000001E-2</v>
      </c>
      <c r="I30" s="56"/>
    </row>
    <row r="31" spans="1:9" x14ac:dyDescent="0.15">
      <c r="A31" s="65"/>
      <c r="B31" s="79"/>
      <c r="C31" s="56"/>
      <c r="D31" s="56"/>
      <c r="E31" s="56"/>
      <c r="F31" s="56"/>
      <c r="G31" s="56"/>
      <c r="H31" s="56"/>
      <c r="I31" s="56"/>
    </row>
    <row r="32" spans="1:9" x14ac:dyDescent="0.15">
      <c r="A32" s="65" t="s">
        <v>81</v>
      </c>
      <c r="B32" s="67">
        <v>1.3979999999999999E-3</v>
      </c>
      <c r="C32" s="68"/>
      <c r="D32" s="80">
        <v>6.0510000000000002E-6</v>
      </c>
      <c r="E32" s="68"/>
      <c r="F32" s="67">
        <v>8.3259999999999996E-4</v>
      </c>
      <c r="G32" s="68"/>
      <c r="H32" s="67">
        <v>1.6639999999999999E-3</v>
      </c>
      <c r="I32" s="56"/>
    </row>
    <row r="33" spans="1:9" x14ac:dyDescent="0.15">
      <c r="A33" s="65" t="s">
        <v>82</v>
      </c>
      <c r="B33" s="67">
        <v>2.615E-2</v>
      </c>
      <c r="C33" s="68"/>
      <c r="D33" s="67">
        <v>5.1830000000000001E-3</v>
      </c>
      <c r="E33" s="68"/>
      <c r="F33" s="67">
        <v>3.0020000000000002E-2</v>
      </c>
      <c r="G33" s="68"/>
      <c r="H33" s="67">
        <v>3.1130000000000001E-2</v>
      </c>
      <c r="I33" s="56"/>
    </row>
    <row r="34" spans="1:9" x14ac:dyDescent="0.15">
      <c r="A34" s="65"/>
      <c r="B34" s="79"/>
      <c r="C34" s="56"/>
      <c r="D34" s="56"/>
      <c r="E34" s="56"/>
      <c r="F34" s="56"/>
      <c r="G34" s="56"/>
      <c r="H34" s="56"/>
      <c r="I34" s="56"/>
    </row>
    <row r="35" spans="1:9" x14ac:dyDescent="0.15">
      <c r="A35" s="65" t="s">
        <v>75</v>
      </c>
      <c r="B35" s="61">
        <v>0.99550000000000005</v>
      </c>
      <c r="C35" s="62"/>
      <c r="D35" s="61">
        <v>0.99660000000000004</v>
      </c>
      <c r="E35" s="62"/>
      <c r="F35" s="61">
        <v>0.87129999999999996</v>
      </c>
      <c r="G35" s="62"/>
      <c r="H35" s="61">
        <v>0.98880000000000001</v>
      </c>
      <c r="I35" s="56"/>
    </row>
    <row r="36" spans="1:9" x14ac:dyDescent="0.15">
      <c r="A36" s="65" t="s">
        <v>76</v>
      </c>
      <c r="B36" s="61">
        <v>4.4200000000000003E-2</v>
      </c>
      <c r="C36" s="62"/>
      <c r="D36" s="61">
        <v>2.3730000000000001E-2</v>
      </c>
      <c r="E36" s="62"/>
      <c r="F36" s="61">
        <v>6.2300000000000001E-2</v>
      </c>
      <c r="G36" s="62"/>
      <c r="H36" s="61">
        <v>5.262E-2</v>
      </c>
      <c r="I36" s="56"/>
    </row>
    <row r="37" spans="1:9" x14ac:dyDescent="0.15">
      <c r="A37" s="56"/>
      <c r="B37" s="79"/>
      <c r="C37" s="56"/>
      <c r="D37" s="56"/>
      <c r="E37" s="56"/>
      <c r="F37" s="56"/>
      <c r="G37" s="56"/>
      <c r="H37" s="56"/>
      <c r="I37" s="56"/>
    </row>
    <row r="38" spans="1:9" x14ac:dyDescent="0.15">
      <c r="A38" s="56"/>
      <c r="B38" s="79"/>
      <c r="C38" s="56"/>
      <c r="D38" s="56"/>
      <c r="E38" s="56"/>
      <c r="F38" s="56"/>
      <c r="G38" s="56"/>
      <c r="H38" s="56"/>
      <c r="I38" s="56"/>
    </row>
  </sheetData>
  <mergeCells count="5"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EA0B1-0CF0-41DF-AE87-8F6005BD6703}">
  <dimension ref="A1:V15"/>
  <sheetViews>
    <sheetView workbookViewId="0">
      <selection activeCell="A2" sqref="A2"/>
    </sheetView>
  </sheetViews>
  <sheetFormatPr baseColWidth="10" defaultColWidth="8.83203125" defaultRowHeight="13" x14ac:dyDescent="0.15"/>
  <sheetData>
    <row r="1" spans="1:22" x14ac:dyDescent="0.15">
      <c r="A1" s="8" t="s">
        <v>87</v>
      </c>
    </row>
    <row r="2" spans="1:22" ht="14" thickBot="1" x14ac:dyDescent="0.2"/>
    <row r="3" spans="1:22" x14ac:dyDescent="0.15">
      <c r="A3" s="97" t="s">
        <v>29</v>
      </c>
      <c r="B3" s="94" t="s">
        <v>15</v>
      </c>
      <c r="C3" s="92"/>
      <c r="D3" s="93"/>
      <c r="E3" s="94" t="s">
        <v>1</v>
      </c>
      <c r="F3" s="92"/>
      <c r="G3" s="93"/>
      <c r="H3" s="94" t="s">
        <v>2</v>
      </c>
      <c r="I3" s="92"/>
      <c r="J3" s="93"/>
      <c r="K3" s="94" t="s">
        <v>27</v>
      </c>
      <c r="L3" s="92"/>
      <c r="M3" s="93"/>
      <c r="N3" s="6"/>
      <c r="O3" s="6"/>
      <c r="P3" s="6"/>
      <c r="Q3" s="6"/>
      <c r="R3" s="6"/>
      <c r="S3" s="6"/>
      <c r="T3" s="6"/>
      <c r="U3" s="6"/>
      <c r="V3" s="6"/>
    </row>
    <row r="4" spans="1:22" x14ac:dyDescent="0.15">
      <c r="A4" s="98"/>
      <c r="B4" s="20" t="s">
        <v>24</v>
      </c>
      <c r="C4" s="9" t="s">
        <v>25</v>
      </c>
      <c r="D4" s="24" t="s">
        <v>26</v>
      </c>
      <c r="E4" s="20" t="s">
        <v>24</v>
      </c>
      <c r="F4" s="9" t="s">
        <v>25</v>
      </c>
      <c r="G4" s="24" t="s">
        <v>26</v>
      </c>
      <c r="H4" s="20" t="s">
        <v>24</v>
      </c>
      <c r="I4" s="9" t="s">
        <v>25</v>
      </c>
      <c r="J4" s="24" t="s">
        <v>26</v>
      </c>
      <c r="K4" s="20" t="s">
        <v>24</v>
      </c>
      <c r="L4" s="9" t="s">
        <v>25</v>
      </c>
      <c r="M4" s="24" t="s">
        <v>26</v>
      </c>
      <c r="N4" s="6"/>
      <c r="O4" s="6"/>
      <c r="P4" s="6"/>
      <c r="Q4" s="6"/>
      <c r="R4" s="6"/>
      <c r="S4" s="6"/>
      <c r="T4" s="6"/>
      <c r="U4" s="6"/>
      <c r="V4" s="6"/>
    </row>
    <row r="5" spans="1:22" ht="14" thickBot="1" x14ac:dyDescent="0.2">
      <c r="A5" s="99"/>
      <c r="B5" s="25">
        <v>17.690000000000001</v>
      </c>
      <c r="C5" s="26">
        <v>4.46</v>
      </c>
      <c r="D5" s="27">
        <v>4</v>
      </c>
      <c r="E5" s="25">
        <v>0.09</v>
      </c>
      <c r="F5" s="26">
        <v>0.13</v>
      </c>
      <c r="G5" s="27">
        <v>4</v>
      </c>
      <c r="H5" s="25">
        <v>1.44</v>
      </c>
      <c r="I5" s="26">
        <v>0.88</v>
      </c>
      <c r="J5" s="27">
        <v>4</v>
      </c>
      <c r="K5" s="25">
        <v>5.42</v>
      </c>
      <c r="L5" s="26">
        <v>2.1800000000000002</v>
      </c>
      <c r="M5" s="27">
        <v>4</v>
      </c>
      <c r="N5" s="6"/>
      <c r="O5" s="6"/>
      <c r="P5" s="6"/>
      <c r="Q5" s="6"/>
      <c r="R5" s="6"/>
      <c r="S5" s="6"/>
      <c r="T5" s="6"/>
      <c r="U5" s="6"/>
      <c r="V5" s="6"/>
    </row>
    <row r="6" spans="1:22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" thickBo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15">
      <c r="A8" s="97" t="s">
        <v>30</v>
      </c>
      <c r="B8" s="94" t="s">
        <v>16</v>
      </c>
      <c r="C8" s="92"/>
      <c r="D8" s="93"/>
      <c r="E8" s="94" t="s">
        <v>3</v>
      </c>
      <c r="F8" s="92"/>
      <c r="G8" s="93"/>
      <c r="H8" s="94" t="s">
        <v>19</v>
      </c>
      <c r="I8" s="92"/>
      <c r="J8" s="93"/>
      <c r="K8" s="94" t="s">
        <v>17</v>
      </c>
      <c r="L8" s="92"/>
      <c r="M8" s="93"/>
      <c r="N8" s="94" t="s">
        <v>4</v>
      </c>
      <c r="O8" s="92"/>
      <c r="P8" s="93"/>
      <c r="Q8" s="94" t="s">
        <v>18</v>
      </c>
      <c r="R8" s="92"/>
      <c r="S8" s="93"/>
      <c r="T8" s="94" t="s">
        <v>5</v>
      </c>
      <c r="U8" s="92"/>
      <c r="V8" s="93"/>
    </row>
    <row r="9" spans="1:22" x14ac:dyDescent="0.15">
      <c r="A9" s="98"/>
      <c r="B9" s="20" t="s">
        <v>24</v>
      </c>
      <c r="C9" s="9" t="s">
        <v>25</v>
      </c>
      <c r="D9" s="24" t="s">
        <v>26</v>
      </c>
      <c r="E9" s="20" t="s">
        <v>24</v>
      </c>
      <c r="F9" s="9" t="s">
        <v>25</v>
      </c>
      <c r="G9" s="24" t="s">
        <v>26</v>
      </c>
      <c r="H9" s="20" t="s">
        <v>24</v>
      </c>
      <c r="I9" s="9" t="s">
        <v>25</v>
      </c>
      <c r="J9" s="24" t="s">
        <v>26</v>
      </c>
      <c r="K9" s="20" t="s">
        <v>24</v>
      </c>
      <c r="L9" s="9" t="s">
        <v>25</v>
      </c>
      <c r="M9" s="24" t="s">
        <v>26</v>
      </c>
      <c r="N9" s="20" t="s">
        <v>24</v>
      </c>
      <c r="O9" s="9" t="s">
        <v>25</v>
      </c>
      <c r="P9" s="24" t="s">
        <v>26</v>
      </c>
      <c r="Q9" s="20" t="s">
        <v>24</v>
      </c>
      <c r="R9" s="9" t="s">
        <v>25</v>
      </c>
      <c r="S9" s="24" t="s">
        <v>26</v>
      </c>
      <c r="T9" s="20" t="s">
        <v>24</v>
      </c>
      <c r="U9" s="9" t="s">
        <v>25</v>
      </c>
      <c r="V9" s="24" t="s">
        <v>26</v>
      </c>
    </row>
    <row r="10" spans="1:22" ht="14" thickBot="1" x14ac:dyDescent="0.2">
      <c r="A10" s="99"/>
      <c r="B10" s="25">
        <v>11.99</v>
      </c>
      <c r="C10" s="26">
        <v>3.39</v>
      </c>
      <c r="D10" s="27">
        <v>4</v>
      </c>
      <c r="E10" s="25">
        <v>0.09</v>
      </c>
      <c r="F10" s="26">
        <v>0.17</v>
      </c>
      <c r="G10" s="27">
        <v>4</v>
      </c>
      <c r="H10" s="25">
        <v>0.37</v>
      </c>
      <c r="I10" s="26">
        <v>0.05</v>
      </c>
      <c r="J10" s="27">
        <v>3</v>
      </c>
      <c r="K10" s="54">
        <v>0.18284590929920397</v>
      </c>
      <c r="L10" s="52">
        <v>2.6586432353694352E-2</v>
      </c>
      <c r="M10" s="27">
        <v>3</v>
      </c>
      <c r="N10" s="25">
        <v>2.23</v>
      </c>
      <c r="O10" s="26">
        <v>0.63</v>
      </c>
      <c r="P10" s="27">
        <v>4</v>
      </c>
      <c r="Q10" s="25">
        <v>16.34</v>
      </c>
      <c r="R10" s="26">
        <v>4.5</v>
      </c>
      <c r="S10" s="27">
        <v>4</v>
      </c>
      <c r="T10" s="25">
        <v>58.64</v>
      </c>
      <c r="U10" s="26">
        <v>11.24</v>
      </c>
      <c r="V10" s="27">
        <v>4</v>
      </c>
    </row>
    <row r="11" spans="1:22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" thickBot="1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15">
      <c r="A13" s="97" t="s">
        <v>31</v>
      </c>
      <c r="B13" s="94" t="s">
        <v>20</v>
      </c>
      <c r="C13" s="92"/>
      <c r="D13" s="93"/>
      <c r="E13" s="94" t="s">
        <v>6</v>
      </c>
      <c r="F13" s="92"/>
      <c r="G13" s="93"/>
      <c r="H13" s="94" t="s">
        <v>23</v>
      </c>
      <c r="I13" s="92"/>
      <c r="J13" s="93"/>
      <c r="K13" s="94" t="s">
        <v>21</v>
      </c>
      <c r="L13" s="92"/>
      <c r="M13" s="93"/>
      <c r="N13" s="94" t="s">
        <v>7</v>
      </c>
      <c r="O13" s="92"/>
      <c r="P13" s="93"/>
      <c r="Q13" s="94" t="s">
        <v>22</v>
      </c>
      <c r="R13" s="92"/>
      <c r="S13" s="93"/>
      <c r="T13" s="94" t="s">
        <v>8</v>
      </c>
      <c r="U13" s="92"/>
      <c r="V13" s="93"/>
    </row>
    <row r="14" spans="1:22" x14ac:dyDescent="0.15">
      <c r="A14" s="98"/>
      <c r="B14" s="20" t="s">
        <v>24</v>
      </c>
      <c r="C14" s="9" t="s">
        <v>25</v>
      </c>
      <c r="D14" s="24" t="s">
        <v>26</v>
      </c>
      <c r="E14" s="20" t="s">
        <v>24</v>
      </c>
      <c r="F14" s="9" t="s">
        <v>25</v>
      </c>
      <c r="G14" s="24" t="s">
        <v>26</v>
      </c>
      <c r="H14" s="20" t="s">
        <v>24</v>
      </c>
      <c r="I14" s="9" t="s">
        <v>25</v>
      </c>
      <c r="J14" s="24" t="s">
        <v>26</v>
      </c>
      <c r="K14" s="20" t="s">
        <v>24</v>
      </c>
      <c r="L14" s="9" t="s">
        <v>25</v>
      </c>
      <c r="M14" s="24" t="s">
        <v>26</v>
      </c>
      <c r="N14" s="20" t="s">
        <v>24</v>
      </c>
      <c r="O14" s="9" t="s">
        <v>25</v>
      </c>
      <c r="P14" s="24" t="s">
        <v>26</v>
      </c>
      <c r="Q14" s="20" t="s">
        <v>24</v>
      </c>
      <c r="R14" s="9" t="s">
        <v>25</v>
      </c>
      <c r="S14" s="24" t="s">
        <v>26</v>
      </c>
      <c r="T14" s="20" t="s">
        <v>24</v>
      </c>
      <c r="U14" s="9" t="s">
        <v>25</v>
      </c>
      <c r="V14" s="24" t="s">
        <v>26</v>
      </c>
    </row>
    <row r="15" spans="1:22" ht="14" thickBot="1" x14ac:dyDescent="0.2">
      <c r="A15" s="99"/>
      <c r="B15" s="82">
        <v>38.67</v>
      </c>
      <c r="C15" s="83">
        <v>9.57</v>
      </c>
      <c r="D15" s="84">
        <v>4</v>
      </c>
      <c r="E15" s="82">
        <v>1.02</v>
      </c>
      <c r="F15" s="83">
        <v>0.37</v>
      </c>
      <c r="G15" s="84">
        <v>4</v>
      </c>
      <c r="H15" s="82">
        <v>0.25</v>
      </c>
      <c r="I15" s="83">
        <v>0.09</v>
      </c>
      <c r="J15" s="84">
        <v>4</v>
      </c>
      <c r="K15" s="82">
        <v>0.31</v>
      </c>
      <c r="L15" s="83">
        <v>0.36</v>
      </c>
      <c r="M15" s="84">
        <v>4</v>
      </c>
      <c r="N15" s="82">
        <v>0.32</v>
      </c>
      <c r="O15" s="83">
        <v>0.33</v>
      </c>
      <c r="P15" s="84">
        <v>4</v>
      </c>
      <c r="Q15" s="82">
        <v>32.950000000000003</v>
      </c>
      <c r="R15" s="83">
        <v>9.91</v>
      </c>
      <c r="S15" s="84">
        <v>4</v>
      </c>
      <c r="T15" s="82">
        <v>63.68</v>
      </c>
      <c r="U15" s="83">
        <v>7.97</v>
      </c>
      <c r="V15" s="84">
        <v>4</v>
      </c>
    </row>
  </sheetData>
  <mergeCells count="21">
    <mergeCell ref="A8:A10"/>
    <mergeCell ref="A13:A15"/>
    <mergeCell ref="T8:V8"/>
    <mergeCell ref="B13:D13"/>
    <mergeCell ref="E13:G13"/>
    <mergeCell ref="H13:J13"/>
    <mergeCell ref="K13:M13"/>
    <mergeCell ref="N13:P13"/>
    <mergeCell ref="Q13:S13"/>
    <mergeCell ref="T13:V13"/>
    <mergeCell ref="B8:D8"/>
    <mergeCell ref="E8:G8"/>
    <mergeCell ref="H8:J8"/>
    <mergeCell ref="K8:M8"/>
    <mergeCell ref="N8:P8"/>
    <mergeCell ref="Q8:S8"/>
    <mergeCell ref="B3:D3"/>
    <mergeCell ref="E3:G3"/>
    <mergeCell ref="H3:J3"/>
    <mergeCell ref="K3:M3"/>
    <mergeCell ref="A3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extension yields</vt:lpstr>
      <vt:lpstr>Figure 3A</vt:lpstr>
      <vt:lpstr>Figure 3B</vt:lpstr>
      <vt:lpstr>Figure 3C</vt:lpstr>
      <vt:lpstr>Figure 3 supp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2021-06-24T19:39:02Z</dcterms:modified>
</cp:coreProperties>
</file>