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gjoyce/Documents/Directory/Manuscripts/eLife '21/eLife '21 source data/"/>
    </mc:Choice>
  </mc:AlternateContent>
  <xr:revisionPtr revIDLastSave="0" documentId="13_ncr:1_{1E5C13D7-D3CE-0641-A305-2B4DA185C5B2}" xr6:coauthVersionLast="47" xr6:coauthVersionMax="47" xr10:uidLastSave="{00000000-0000-0000-0000-000000000000}"/>
  <bookViews>
    <workbookView xWindow="0" yWindow="500" windowWidth="24220" windowHeight="15620" xr2:uid="{00000000-000D-0000-FFFF-FFFF00000000}"/>
  </bookViews>
  <sheets>
    <sheet name="summary" sheetId="5" r:id="rId1"/>
    <sheet name="wild type" sheetId="1" r:id="rId2"/>
    <sheet name="24-3" sheetId="2" r:id="rId3"/>
    <sheet name="38-6" sheetId="3" r:id="rId4"/>
    <sheet name="52-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5" l="1"/>
  <c r="M42" i="5"/>
  <c r="H42" i="5"/>
  <c r="C41" i="5"/>
  <c r="M39" i="5"/>
  <c r="H39" i="5"/>
  <c r="C38" i="5"/>
  <c r="C34" i="5"/>
  <c r="R32" i="5"/>
  <c r="M32" i="5"/>
  <c r="H31" i="5"/>
  <c r="C31" i="5"/>
  <c r="H29" i="5"/>
  <c r="R28" i="5"/>
  <c r="M28" i="5"/>
  <c r="H27" i="5"/>
  <c r="C27" i="5"/>
  <c r="R25" i="5"/>
  <c r="M25" i="5"/>
  <c r="H24" i="5"/>
  <c r="C24" i="5"/>
  <c r="R22" i="5"/>
  <c r="M21" i="5"/>
  <c r="H21" i="5"/>
  <c r="C21" i="5"/>
  <c r="R20" i="5"/>
  <c r="R19" i="5"/>
  <c r="M19" i="5"/>
  <c r="H19" i="5"/>
  <c r="C19" i="5"/>
  <c r="R18" i="5"/>
  <c r="H18" i="5"/>
  <c r="C18" i="5"/>
  <c r="M17" i="5"/>
  <c r="H17" i="5"/>
  <c r="C17" i="5"/>
  <c r="R16" i="5"/>
  <c r="M16" i="5"/>
  <c r="M15" i="5"/>
  <c r="H15" i="5"/>
  <c r="C15" i="5"/>
  <c r="R14" i="5"/>
  <c r="R13" i="5"/>
  <c r="M13" i="5"/>
  <c r="H11" i="5"/>
  <c r="C11" i="5"/>
  <c r="R10" i="5"/>
  <c r="H10" i="5"/>
  <c r="R9" i="5"/>
  <c r="M9" i="5"/>
  <c r="R8" i="5"/>
  <c r="M7" i="5"/>
  <c r="H7" i="5"/>
  <c r="C7" i="5"/>
  <c r="R6" i="5"/>
  <c r="M6" i="5"/>
  <c r="F45" i="4"/>
  <c r="R44" i="5" s="1"/>
  <c r="F44" i="4"/>
  <c r="R43" i="5" s="1"/>
  <c r="F43" i="4"/>
  <c r="R42" i="5" s="1"/>
  <c r="F42" i="4"/>
  <c r="R41" i="5" s="1"/>
  <c r="F41" i="4"/>
  <c r="R40" i="5" s="1"/>
  <c r="F40" i="4"/>
  <c r="R39" i="5" s="1"/>
  <c r="F39" i="4"/>
  <c r="R38" i="5" s="1"/>
  <c r="F38" i="4"/>
  <c r="R36" i="5" s="1"/>
  <c r="F37" i="4"/>
  <c r="R33" i="5" s="1"/>
  <c r="F36" i="4"/>
  <c r="F35" i="4"/>
  <c r="R31" i="5" s="1"/>
  <c r="F34" i="4"/>
  <c r="R29" i="5" s="1"/>
  <c r="F33" i="4"/>
  <c r="F32" i="4"/>
  <c r="R27" i="5" s="1"/>
  <c r="F31" i="4"/>
  <c r="R26" i="5" s="1"/>
  <c r="F30" i="4"/>
  <c r="F29" i="4"/>
  <c r="R24" i="5" s="1"/>
  <c r="F28" i="4"/>
  <c r="R23" i="5" s="1"/>
  <c r="F27" i="4"/>
  <c r="F26" i="4"/>
  <c r="R21" i="5" s="1"/>
  <c r="F25" i="4"/>
  <c r="F24" i="4"/>
  <c r="F23" i="4"/>
  <c r="F22" i="4"/>
  <c r="R17" i="5" s="1"/>
  <c r="F21" i="4"/>
  <c r="F20" i="4"/>
  <c r="R15" i="5" s="1"/>
  <c r="F19" i="4"/>
  <c r="F18" i="4"/>
  <c r="F17" i="4"/>
  <c r="R12" i="5" s="1"/>
  <c r="F16" i="4"/>
  <c r="R11" i="5" s="1"/>
  <c r="F15" i="4"/>
  <c r="F14" i="4"/>
  <c r="F13" i="4"/>
  <c r="F12" i="4"/>
  <c r="R7" i="5" s="1"/>
  <c r="F11" i="4"/>
  <c r="F43" i="3"/>
  <c r="M44" i="5" s="1"/>
  <c r="F42" i="3"/>
  <c r="M43" i="5" s="1"/>
  <c r="F41" i="3"/>
  <c r="F40" i="3"/>
  <c r="M41" i="5" s="1"/>
  <c r="F39" i="3"/>
  <c r="M40" i="5" s="1"/>
  <c r="F38" i="3"/>
  <c r="F37" i="3"/>
  <c r="M38" i="5" s="1"/>
  <c r="F36" i="3"/>
  <c r="M36" i="5" s="1"/>
  <c r="F35" i="3"/>
  <c r="M33" i="5" s="1"/>
  <c r="F34" i="3"/>
  <c r="F33" i="3"/>
  <c r="M31" i="5" s="1"/>
  <c r="F32" i="3"/>
  <c r="M29" i="5" s="1"/>
  <c r="F31" i="3"/>
  <c r="F30" i="3"/>
  <c r="M27" i="5" s="1"/>
  <c r="F29" i="3"/>
  <c r="M26" i="5" s="1"/>
  <c r="F28" i="3"/>
  <c r="F27" i="3"/>
  <c r="M24" i="5" s="1"/>
  <c r="F26" i="3"/>
  <c r="M23" i="5" s="1"/>
  <c r="F25" i="3"/>
  <c r="M22" i="5" s="1"/>
  <c r="F24" i="3"/>
  <c r="F23" i="3"/>
  <c r="M20" i="5" s="1"/>
  <c r="F22" i="3"/>
  <c r="F21" i="3"/>
  <c r="M18" i="5" s="1"/>
  <c r="F20" i="3"/>
  <c r="F19" i="3"/>
  <c r="F18" i="3"/>
  <c r="F17" i="3"/>
  <c r="M14" i="5" s="1"/>
  <c r="F16" i="3"/>
  <c r="F15" i="3"/>
  <c r="M12" i="5" s="1"/>
  <c r="F14" i="3"/>
  <c r="M11" i="5" s="1"/>
  <c r="F13" i="3"/>
  <c r="M10" i="5" s="1"/>
  <c r="F12" i="3"/>
  <c r="F11" i="3"/>
  <c r="M8" i="5" s="1"/>
  <c r="F10" i="3"/>
  <c r="F9" i="3"/>
  <c r="F41" i="2"/>
  <c r="H44" i="5" s="1"/>
  <c r="F40" i="2"/>
  <c r="H43" i="5" s="1"/>
  <c r="F39" i="2"/>
  <c r="F38" i="2"/>
  <c r="H41" i="5" s="1"/>
  <c r="F37" i="2"/>
  <c r="H40" i="5" s="1"/>
  <c r="F36" i="2"/>
  <c r="F35" i="2"/>
  <c r="H38" i="5" s="1"/>
  <c r="F34" i="2"/>
  <c r="H36" i="5" s="1"/>
  <c r="F33" i="2"/>
  <c r="H35" i="5" s="1"/>
  <c r="F32" i="2"/>
  <c r="H33" i="5" s="1"/>
  <c r="F31" i="2"/>
  <c r="H32" i="5" s="1"/>
  <c r="F30" i="2"/>
  <c r="F29" i="2"/>
  <c r="F28" i="2"/>
  <c r="H28" i="5" s="1"/>
  <c r="F27" i="2"/>
  <c r="F26" i="2"/>
  <c r="H26" i="5" s="1"/>
  <c r="F25" i="2"/>
  <c r="H25" i="5" s="1"/>
  <c r="F24" i="2"/>
  <c r="F23" i="2"/>
  <c r="H23" i="5" s="1"/>
  <c r="F22" i="2"/>
  <c r="H22" i="5" s="1"/>
  <c r="F21" i="2"/>
  <c r="F20" i="2"/>
  <c r="H20" i="5" s="1"/>
  <c r="F19" i="2"/>
  <c r="F18" i="2"/>
  <c r="F17" i="2"/>
  <c r="F16" i="2"/>
  <c r="H16" i="5" s="1"/>
  <c r="F15" i="2"/>
  <c r="F14" i="2"/>
  <c r="H14" i="5" s="1"/>
  <c r="F13" i="2"/>
  <c r="F12" i="2"/>
  <c r="F11" i="2"/>
  <c r="H9" i="5" s="1"/>
  <c r="F10" i="2"/>
  <c r="H8" i="5" s="1"/>
  <c r="F9" i="2"/>
  <c r="F8" i="2"/>
  <c r="H6" i="5" s="1"/>
  <c r="F7" i="2"/>
  <c r="F44" i="1"/>
  <c r="F43" i="1"/>
  <c r="C43" i="5" s="1"/>
  <c r="F42" i="1"/>
  <c r="C42" i="5" s="1"/>
  <c r="F41" i="1"/>
  <c r="F40" i="1"/>
  <c r="C40" i="5" s="1"/>
  <c r="F39" i="1"/>
  <c r="C39" i="5" s="1"/>
  <c r="F38" i="1"/>
  <c r="F37" i="1"/>
  <c r="C36" i="5" s="1"/>
  <c r="F36" i="1"/>
  <c r="C35" i="5" s="1"/>
  <c r="F35" i="1"/>
  <c r="F34" i="1"/>
  <c r="C33" i="5" s="1"/>
  <c r="F33" i="1"/>
  <c r="C32" i="5" s="1"/>
  <c r="F32" i="1"/>
  <c r="F31" i="1"/>
  <c r="C29" i="5" s="1"/>
  <c r="F30" i="1"/>
  <c r="C28" i="5" s="1"/>
  <c r="F29" i="1"/>
  <c r="F28" i="1"/>
  <c r="C26" i="5" s="1"/>
  <c r="F27" i="1"/>
  <c r="C25" i="5" s="1"/>
  <c r="F26" i="1"/>
  <c r="F25" i="1"/>
  <c r="C23" i="5" s="1"/>
  <c r="F24" i="1"/>
  <c r="C22" i="5" s="1"/>
  <c r="F23" i="1"/>
  <c r="F22" i="1"/>
  <c r="C20" i="5" s="1"/>
  <c r="F21" i="1"/>
  <c r="F20" i="1"/>
  <c r="F19" i="1"/>
  <c r="F18" i="1"/>
  <c r="C16" i="5" s="1"/>
  <c r="F17" i="1"/>
  <c r="F16" i="1"/>
  <c r="C14" i="5" s="1"/>
  <c r="F15" i="1"/>
  <c r="F14" i="1"/>
  <c r="C10" i="5" s="1"/>
  <c r="F13" i="1"/>
  <c r="C9" i="5" s="1"/>
  <c r="F12" i="1"/>
  <c r="C8" i="5" s="1"/>
  <c r="F11" i="1"/>
  <c r="F10" i="1"/>
  <c r="C6" i="5" s="1"/>
  <c r="F9" i="1"/>
  <c r="F8" i="1"/>
  <c r="M45" i="5" l="1"/>
  <c r="N8" i="5" s="1"/>
  <c r="C45" i="5"/>
  <c r="D7" i="5" s="1"/>
  <c r="H45" i="5"/>
  <c r="I27" i="5" s="1"/>
  <c r="R45" i="5"/>
  <c r="S15" i="5" s="1"/>
  <c r="S18" i="5"/>
  <c r="S25" i="5"/>
  <c r="D19" i="5"/>
  <c r="I7" i="5"/>
  <c r="D43" i="5"/>
  <c r="D20" i="5"/>
  <c r="I35" i="5"/>
  <c r="S11" i="5"/>
  <c r="S26" i="5"/>
  <c r="S42" i="5"/>
  <c r="D26" i="5"/>
  <c r="S22" i="5"/>
  <c r="D16" i="5"/>
  <c r="D42" i="5"/>
  <c r="S44" i="5" l="1"/>
  <c r="N10" i="5"/>
  <c r="N7" i="5"/>
  <c r="N24" i="5"/>
  <c r="N23" i="5"/>
  <c r="N32" i="5"/>
  <c r="N11" i="5"/>
  <c r="N9" i="5"/>
  <c r="I8" i="5"/>
  <c r="I20" i="5"/>
  <c r="I14" i="5"/>
  <c r="I28" i="5"/>
  <c r="I38" i="5"/>
  <c r="I15" i="5"/>
  <c r="I16" i="5"/>
  <c r="I23" i="5"/>
  <c r="I40" i="5"/>
  <c r="I9" i="5"/>
  <c r="I22" i="5"/>
  <c r="D24" i="5"/>
  <c r="D25" i="5"/>
  <c r="D29" i="5"/>
  <c r="D9" i="5"/>
  <c r="D11" i="5"/>
  <c r="D28" i="5"/>
  <c r="D40" i="5"/>
  <c r="D18" i="5"/>
  <c r="D14" i="5"/>
  <c r="D44" i="5"/>
  <c r="D34" i="5"/>
  <c r="D27" i="5"/>
  <c r="I11" i="5"/>
  <c r="I41" i="5"/>
  <c r="S10" i="5"/>
  <c r="S23" i="5"/>
  <c r="S19" i="5"/>
  <c r="I36" i="5"/>
  <c r="I44" i="5"/>
  <c r="S7" i="5"/>
  <c r="I29" i="5"/>
  <c r="I32" i="5"/>
  <c r="S43" i="5"/>
  <c r="I33" i="5"/>
  <c r="I18" i="5"/>
  <c r="S32" i="5"/>
  <c r="I10" i="5"/>
  <c r="S16" i="5"/>
  <c r="S29" i="5"/>
  <c r="S27" i="5"/>
  <c r="I31" i="5"/>
  <c r="S41" i="5"/>
  <c r="S12" i="5"/>
  <c r="S39" i="5"/>
  <c r="S13" i="5"/>
  <c r="I6" i="5"/>
  <c r="S14" i="5"/>
  <c r="I19" i="5"/>
  <c r="S36" i="5"/>
  <c r="I24" i="5"/>
  <c r="I25" i="5"/>
  <c r="S21" i="5"/>
  <c r="S17" i="5"/>
  <c r="I17" i="5"/>
  <c r="I42" i="5"/>
  <c r="N39" i="5"/>
  <c r="N17" i="5"/>
  <c r="N22" i="5"/>
  <c r="N41" i="5"/>
  <c r="D8" i="5"/>
  <c r="D6" i="5"/>
  <c r="N40" i="5"/>
  <c r="N33" i="5"/>
  <c r="D15" i="5"/>
  <c r="N31" i="5"/>
  <c r="N13" i="5"/>
  <c r="N12" i="5"/>
  <c r="D36" i="5"/>
  <c r="N28" i="5"/>
  <c r="N20" i="5"/>
  <c r="N18" i="5"/>
  <c r="N6" i="5"/>
  <c r="D10" i="5"/>
  <c r="D39" i="5"/>
  <c r="D21" i="5"/>
  <c r="D23" i="5"/>
  <c r="N29" i="5"/>
  <c r="S33" i="5"/>
  <c r="D38" i="5"/>
  <c r="N26" i="5"/>
  <c r="N38" i="5"/>
  <c r="N15" i="5"/>
  <c r="N14" i="5"/>
  <c r="D22" i="5"/>
  <c r="D31" i="5"/>
  <c r="S9" i="5"/>
  <c r="N42" i="5"/>
  <c r="S8" i="5"/>
  <c r="D32" i="5"/>
  <c r="S6" i="5"/>
  <c r="N44" i="5"/>
  <c r="N43" i="5"/>
  <c r="I21" i="5"/>
  <c r="S40" i="5"/>
  <c r="S28" i="5"/>
  <c r="S38" i="5"/>
  <c r="D41" i="5"/>
  <c r="D33" i="5"/>
  <c r="I39" i="5"/>
  <c r="S31" i="5"/>
  <c r="I43" i="5"/>
  <c r="D35" i="5"/>
  <c r="I26" i="5"/>
  <c r="N21" i="5"/>
  <c r="D17" i="5"/>
  <c r="S24" i="5"/>
  <c r="S20" i="5"/>
  <c r="N36" i="5"/>
  <c r="N25" i="5"/>
  <c r="N27" i="5"/>
  <c r="N16" i="5"/>
  <c r="N19" i="5"/>
</calcChain>
</file>

<file path=xl/sharedStrings.xml><?xml version="1.0" encoding="utf-8"?>
<sst xmlns="http://schemas.openxmlformats.org/spreadsheetml/2006/main" count="250" uniqueCount="47">
  <si>
    <t>17b</t>
  </si>
  <si>
    <t>17a</t>
  </si>
  <si>
    <t>wt</t>
  </si>
  <si>
    <t>24-3</t>
  </si>
  <si>
    <t>38-6</t>
  </si>
  <si>
    <t>52-2</t>
  </si>
  <si>
    <t>nt</t>
  </si>
  <si>
    <t>counts</t>
  </si>
  <si>
    <t>%</t>
  </si>
  <si>
    <t>G</t>
  </si>
  <si>
    <t>C</t>
  </si>
  <si>
    <t>A</t>
  </si>
  <si>
    <t>–</t>
  </si>
  <si>
    <t>U</t>
  </si>
  <si>
    <t>Figure 4B: In-line probing of polymerase structure mapped ontp the P7 and P8 stems</t>
  </si>
  <si>
    <t>**</t>
  </si>
  <si>
    <t>(** nucleotide position with highest level of cleavage within region of interest)</t>
  </si>
  <si>
    <t>N86–90</t>
  </si>
  <si>
    <t>N13–14</t>
  </si>
  <si>
    <t>N10–12,15–20</t>
  </si>
  <si>
    <t>max 84–90</t>
  </si>
  <si>
    <t>max 13–14</t>
  </si>
  <si>
    <t>max 11–16</t>
  </si>
  <si>
    <t>volume</t>
  </si>
  <si>
    <t>width</t>
  </si>
  <si>
    <t>height</t>
  </si>
  <si>
    <t>vol–bkgrnd</t>
  </si>
  <si>
    <t>bin</t>
  </si>
  <si>
    <t>N80–97</t>
  </si>
  <si>
    <t>N73–79</t>
  </si>
  <si>
    <t>N10–20</t>
  </si>
  <si>
    <t>max 10–21</t>
  </si>
  <si>
    <t>max 75–94</t>
  </si>
  <si>
    <t>N93–96</t>
  </si>
  <si>
    <t>N79–92</t>
  </si>
  <si>
    <t>N73–78</t>
  </si>
  <si>
    <t>max 92–94</t>
  </si>
  <si>
    <t>max 85–91</t>
  </si>
  <si>
    <t>max 10–20</t>
  </si>
  <si>
    <t>N85–96</t>
  </si>
  <si>
    <t>N73–84</t>
  </si>
  <si>
    <t>N18–20</t>
  </si>
  <si>
    <t>N11–16</t>
  </si>
  <si>
    <t>max 85–95</t>
  </si>
  <si>
    <t>max 74–85</t>
  </si>
  <si>
    <t>extra band 85–95</t>
  </si>
  <si>
    <t>extra band 74–95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</si>
</sst>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right"/>
    </xf>
    <xf numFmtId="9" fontId="1" fillId="0" borderId="0" xfId="0" applyNumberFormat="1" applyFont="1" applyAlignment="1">
      <alignment horizontal="right"/>
    </xf>
    <xf numFmtId="1" fontId="3" fillId="2" borderId="0" xfId="0" applyNumberFormat="1" applyFont="1" applyFill="1"/>
    <xf numFmtId="49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002"/>
  <sheetViews>
    <sheetView tabSelected="1" workbookViewId="0"/>
  </sheetViews>
  <sheetFormatPr baseColWidth="10" defaultColWidth="12.6640625" defaultRowHeight="15" customHeight="1" x14ac:dyDescent="0.15"/>
  <cols>
    <col min="1" max="2" width="6" style="1" customWidth="1"/>
    <col min="3" max="3" width="8.6640625" style="1" customWidth="1"/>
    <col min="4" max="5" width="6" style="1" customWidth="1"/>
    <col min="6" max="7" width="6.6640625" style="1" customWidth="1"/>
    <col min="8" max="8" width="8.6640625" style="1" customWidth="1"/>
    <col min="9" max="12" width="6" style="1" customWidth="1"/>
    <col min="13" max="13" width="8.6640625" style="1" customWidth="1"/>
    <col min="14" max="17" width="6" style="1" customWidth="1"/>
    <col min="18" max="18" width="8.5" style="1" customWidth="1"/>
    <col min="19" max="43" width="6" style="1" customWidth="1"/>
    <col min="44" max="16384" width="12.6640625" style="1"/>
  </cols>
  <sheetData>
    <row r="1" spans="1:43" ht="15" customHeight="1" x14ac:dyDescent="0.15">
      <c r="A1" s="2" t="s">
        <v>14</v>
      </c>
    </row>
    <row r="3" spans="1:43" ht="15.75" customHeight="1" x14ac:dyDescent="0.15">
      <c r="A3" s="3" t="s">
        <v>2</v>
      </c>
      <c r="B3" s="4"/>
      <c r="C3" s="4"/>
      <c r="D3" s="4"/>
      <c r="E3" s="5"/>
      <c r="F3" s="3" t="s">
        <v>3</v>
      </c>
      <c r="G3" s="4"/>
      <c r="H3" s="4"/>
      <c r="I3" s="4"/>
      <c r="J3" s="5"/>
      <c r="K3" s="3" t="s">
        <v>4</v>
      </c>
      <c r="L3" s="4"/>
      <c r="M3" s="4"/>
      <c r="N3" s="4"/>
      <c r="O3" s="5"/>
      <c r="P3" s="3" t="s">
        <v>5</v>
      </c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 x14ac:dyDescent="0.15">
      <c r="A4" s="5"/>
      <c r="B4" s="6" t="s">
        <v>6</v>
      </c>
      <c r="C4" s="7" t="s">
        <v>7</v>
      </c>
      <c r="D4" s="7" t="s">
        <v>8</v>
      </c>
      <c r="E4" s="5"/>
      <c r="F4" s="5"/>
      <c r="G4" s="6" t="s">
        <v>6</v>
      </c>
      <c r="H4" s="7" t="s">
        <v>7</v>
      </c>
      <c r="I4" s="7" t="s">
        <v>8</v>
      </c>
      <c r="J4" s="5"/>
      <c r="K4" s="5"/>
      <c r="L4" s="6" t="s">
        <v>6</v>
      </c>
      <c r="M4" s="7" t="s">
        <v>7</v>
      </c>
      <c r="N4" s="7" t="s">
        <v>8</v>
      </c>
      <c r="O4" s="5"/>
      <c r="P4" s="5"/>
      <c r="Q4" s="6" t="s">
        <v>6</v>
      </c>
      <c r="R4" s="7" t="s">
        <v>7</v>
      </c>
      <c r="S4" s="7" t="s">
        <v>8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7.5" customHeight="1" x14ac:dyDescent="0.15">
      <c r="A5" s="5"/>
      <c r="B5" s="6"/>
      <c r="C5" s="7"/>
      <c r="D5" s="7"/>
      <c r="E5" s="5"/>
      <c r="F5" s="5"/>
      <c r="G5" s="5"/>
      <c r="H5" s="5"/>
      <c r="I5" s="7"/>
      <c r="J5" s="5"/>
      <c r="K5" s="5"/>
      <c r="L5" s="5"/>
      <c r="M5" s="5"/>
      <c r="N5" s="7"/>
      <c r="O5" s="5"/>
      <c r="P5" s="5"/>
      <c r="Q5" s="5"/>
      <c r="R5" s="5"/>
      <c r="S5" s="7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15.75" customHeight="1" x14ac:dyDescent="0.15">
      <c r="A6" s="6" t="s">
        <v>9</v>
      </c>
      <c r="B6" s="6">
        <v>96</v>
      </c>
      <c r="C6" s="8">
        <f>VLOOKUP(B6,'wild type'!B:F,5, FALSE)</f>
        <v>134120</v>
      </c>
      <c r="D6" s="9">
        <f t="shared" ref="D6:D11" si="0">C6/C$45</f>
        <v>0.1473831577489893</v>
      </c>
      <c r="E6" s="6"/>
      <c r="F6" s="6" t="s">
        <v>9</v>
      </c>
      <c r="G6" s="6">
        <v>96</v>
      </c>
      <c r="H6" s="8">
        <f>VLOOKUP(G6,'24-3'!B:F,5, FALSE)</f>
        <v>622270</v>
      </c>
      <c r="I6" s="9">
        <f t="shared" ref="I6:I11" si="1">H6/H$45</f>
        <v>0.39085200171347528</v>
      </c>
      <c r="J6" s="6"/>
      <c r="K6" s="6" t="s">
        <v>9</v>
      </c>
      <c r="L6" s="6">
        <v>96</v>
      </c>
      <c r="M6" s="10">
        <f>VLOOKUP(L6,'38-6'!B:F,5, FALSE)</f>
        <v>566128</v>
      </c>
      <c r="N6" s="9">
        <f t="shared" ref="N6:N29" si="2">M6/M$45</f>
        <v>0.38218424946803342</v>
      </c>
      <c r="O6" s="6"/>
      <c r="P6" s="6" t="s">
        <v>9</v>
      </c>
      <c r="Q6" s="6">
        <v>96</v>
      </c>
      <c r="R6" s="8">
        <f>VLOOKUP(Q6,'52-2'!B:F,5, FALSE)</f>
        <v>248390</v>
      </c>
      <c r="S6" s="9">
        <f t="shared" ref="S6:S29" si="3">R6/R$45</f>
        <v>0.40043462770493682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5.75" customHeight="1" x14ac:dyDescent="0.15">
      <c r="A7" s="11" t="s">
        <v>10</v>
      </c>
      <c r="B7" s="6">
        <v>95</v>
      </c>
      <c r="C7" s="8">
        <f>VLOOKUP(B7,'wild type'!B:F,5, FALSE)</f>
        <v>76436</v>
      </c>
      <c r="D7" s="9">
        <f t="shared" si="0"/>
        <v>8.3994773678062531E-2</v>
      </c>
      <c r="E7" s="6"/>
      <c r="F7" s="6" t="s">
        <v>10</v>
      </c>
      <c r="G7" s="6">
        <v>95</v>
      </c>
      <c r="H7" s="8">
        <f>VLOOKUP(G7,'24-3'!B:F,5, FALSE)</f>
        <v>293633</v>
      </c>
      <c r="I7" s="9">
        <f t="shared" si="1"/>
        <v>0.18443287611347628</v>
      </c>
      <c r="J7" s="6"/>
      <c r="K7" s="6" t="s">
        <v>10</v>
      </c>
      <c r="L7" s="6">
        <v>95</v>
      </c>
      <c r="M7" s="10">
        <f>VLOOKUP(L7,'38-6'!B:F,5, FALSE)</f>
        <v>455726</v>
      </c>
      <c r="N7" s="9">
        <f t="shared" si="2"/>
        <v>0.307653568226742</v>
      </c>
      <c r="O7" s="6"/>
      <c r="P7" s="12" t="s">
        <v>10</v>
      </c>
      <c r="Q7" s="6">
        <v>95</v>
      </c>
      <c r="R7" s="8">
        <f>VLOOKUP(Q7,'52-2'!B:F,5, FALSE)</f>
        <v>195295</v>
      </c>
      <c r="S7" s="9">
        <f t="shared" si="3"/>
        <v>0.31483908618557765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ht="15.75" customHeight="1" x14ac:dyDescent="0.15">
      <c r="A8" s="11" t="s">
        <v>11</v>
      </c>
      <c r="B8" s="6">
        <v>94</v>
      </c>
      <c r="C8" s="8">
        <f>VLOOKUP(B8,'wild type'!B:F,5, FALSE)</f>
        <v>78856</v>
      </c>
      <c r="D8" s="9">
        <f t="shared" si="0"/>
        <v>8.6654088036491952E-2</v>
      </c>
      <c r="E8" s="6"/>
      <c r="F8" s="13" t="s">
        <v>10</v>
      </c>
      <c r="G8" s="6">
        <v>94</v>
      </c>
      <c r="H8" s="8">
        <f>VLOOKUP(G8,'24-3'!B:F,5, FALSE)</f>
        <v>167691</v>
      </c>
      <c r="I8" s="9">
        <f t="shared" si="1"/>
        <v>0.10532785289236887</v>
      </c>
      <c r="J8" s="6"/>
      <c r="K8" s="13" t="s">
        <v>10</v>
      </c>
      <c r="L8" s="6">
        <v>94</v>
      </c>
      <c r="M8" s="10">
        <f>VLOOKUP(L8,'38-6'!B:F,5, FALSE)</f>
        <v>225931</v>
      </c>
      <c r="N8" s="9">
        <f t="shared" si="2"/>
        <v>0.15252252081960663</v>
      </c>
      <c r="O8" s="6"/>
      <c r="P8" s="14" t="s">
        <v>10</v>
      </c>
      <c r="Q8" s="6">
        <v>94</v>
      </c>
      <c r="R8" s="8">
        <f>VLOOKUP(Q8,'52-2'!B:F,5, FALSE)</f>
        <v>135984</v>
      </c>
      <c r="S8" s="9">
        <f t="shared" si="3"/>
        <v>0.21922260322004963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ht="15.75" customHeight="1" x14ac:dyDescent="0.15">
      <c r="A9" s="11" t="s">
        <v>11</v>
      </c>
      <c r="B9" s="6">
        <v>93</v>
      </c>
      <c r="C9" s="8">
        <f>VLOOKUP(B9,'wild type'!B:F,5, FALSE)</f>
        <v>164062</v>
      </c>
      <c r="D9" s="9">
        <f t="shared" si="0"/>
        <v>0.18028612903828423</v>
      </c>
      <c r="E9" s="6"/>
      <c r="F9" s="6" t="s">
        <v>11</v>
      </c>
      <c r="G9" s="6">
        <v>93</v>
      </c>
      <c r="H9" s="8">
        <f>VLOOKUP(G9,'24-3'!B:F,5, FALSE)</f>
        <v>128783</v>
      </c>
      <c r="I9" s="9">
        <f t="shared" si="1"/>
        <v>8.0889474563560007E-2</v>
      </c>
      <c r="J9" s="6"/>
      <c r="K9" s="6" t="s">
        <v>11</v>
      </c>
      <c r="L9" s="6">
        <v>93</v>
      </c>
      <c r="M9" s="10">
        <f>VLOOKUP(L9,'38-6'!B:F,5, FALSE)</f>
        <v>121503</v>
      </c>
      <c r="N9" s="9">
        <f t="shared" si="2"/>
        <v>8.2024794504271942E-2</v>
      </c>
      <c r="O9" s="6"/>
      <c r="P9" s="12" t="s">
        <v>11</v>
      </c>
      <c r="Q9" s="6">
        <v>93</v>
      </c>
      <c r="R9" s="8">
        <f>VLOOKUP(Q9,'52-2'!B:F,5, FALSE)</f>
        <v>108486</v>
      </c>
      <c r="S9" s="9">
        <f t="shared" si="3"/>
        <v>0.17489251186117707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ht="15.75" customHeight="1" x14ac:dyDescent="0.15">
      <c r="A10" s="11" t="s">
        <v>10</v>
      </c>
      <c r="B10" s="6">
        <v>92</v>
      </c>
      <c r="C10" s="8">
        <f>VLOOKUP(B10,'wild type'!B:F,5, FALSE)</f>
        <v>355590</v>
      </c>
      <c r="D10" s="9">
        <f t="shared" si="0"/>
        <v>0.39075437715451167</v>
      </c>
      <c r="E10" s="6"/>
      <c r="F10" s="6" t="s">
        <v>10</v>
      </c>
      <c r="G10" s="6">
        <v>92</v>
      </c>
      <c r="H10" s="8">
        <f>VLOOKUP(G10,'24-3'!B:F,5, FALSE)</f>
        <v>131377</v>
      </c>
      <c r="I10" s="9">
        <f t="shared" si="1"/>
        <v>8.2518783533050352E-2</v>
      </c>
      <c r="J10" s="6"/>
      <c r="K10" s="6" t="s">
        <v>10</v>
      </c>
      <c r="L10" s="6">
        <v>92</v>
      </c>
      <c r="M10" s="10">
        <f>VLOOKUP(L10,'38-6'!B:F,5, FALSE)</f>
        <v>139696</v>
      </c>
      <c r="N10" s="9">
        <f t="shared" si="2"/>
        <v>9.4306607187219837E-2</v>
      </c>
      <c r="O10" s="6"/>
      <c r="P10" s="12" t="s">
        <v>10</v>
      </c>
      <c r="Q10" s="6">
        <v>92</v>
      </c>
      <c r="R10" s="8">
        <f>VLOOKUP(Q10,'52-2'!B:F,5, FALSE)</f>
        <v>130768</v>
      </c>
      <c r="S10" s="9">
        <f t="shared" si="3"/>
        <v>0.21081378234115372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ht="15.75" customHeight="1" x14ac:dyDescent="0.15">
      <c r="A11" s="11" t="s">
        <v>10</v>
      </c>
      <c r="B11" s="6">
        <v>91</v>
      </c>
      <c r="C11" s="8">
        <f>VLOOKUP(B11,'wild type'!B:F,5, FALSE)</f>
        <v>209709</v>
      </c>
      <c r="D11" s="9">
        <f t="shared" si="0"/>
        <v>0.23044717140160154</v>
      </c>
      <c r="E11" s="6"/>
      <c r="F11" s="6" t="s">
        <v>10</v>
      </c>
      <c r="G11" s="6">
        <v>91</v>
      </c>
      <c r="H11" s="8">
        <f>VLOOKUP(G11,'24-3'!B:F,5, FALSE)</f>
        <v>163531</v>
      </c>
      <c r="I11" s="9">
        <f t="shared" si="1"/>
        <v>0.10271492871616232</v>
      </c>
      <c r="J11" s="6"/>
      <c r="K11" s="6" t="s">
        <v>10</v>
      </c>
      <c r="L11" s="6">
        <v>91</v>
      </c>
      <c r="M11" s="10">
        <f>VLOOKUP(L11,'38-6'!B:F,5, FALSE)</f>
        <v>210114</v>
      </c>
      <c r="N11" s="9">
        <f t="shared" si="2"/>
        <v>0.14184470895756149</v>
      </c>
      <c r="O11" s="6"/>
      <c r="P11" s="12" t="s">
        <v>10</v>
      </c>
      <c r="Q11" s="6">
        <v>91</v>
      </c>
      <c r="R11" s="8">
        <f>VLOOKUP(Q11,'52-2'!B:F,5, FALSE)</f>
        <v>212503</v>
      </c>
      <c r="S11" s="9">
        <f t="shared" si="3"/>
        <v>0.34258045690721117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15.75" customHeight="1" x14ac:dyDescent="0.15">
      <c r="A12" s="6" t="s">
        <v>12</v>
      </c>
      <c r="B12" s="6">
        <v>90</v>
      </c>
      <c r="C12" s="6" t="s">
        <v>12</v>
      </c>
      <c r="D12" s="15" t="s">
        <v>12</v>
      </c>
      <c r="E12" s="6"/>
      <c r="F12" s="6" t="s">
        <v>12</v>
      </c>
      <c r="G12" s="6">
        <v>90</v>
      </c>
      <c r="H12" s="15" t="s">
        <v>12</v>
      </c>
      <c r="I12" s="15" t="s">
        <v>12</v>
      </c>
      <c r="J12" s="6"/>
      <c r="K12" s="13" t="s">
        <v>11</v>
      </c>
      <c r="L12" s="6">
        <v>90</v>
      </c>
      <c r="M12" s="10">
        <f>VLOOKUP(L12,'38-6'!B:F,5, FALSE)</f>
        <v>469245</v>
      </c>
      <c r="N12" s="9">
        <f t="shared" si="2"/>
        <v>0.31678003586048975</v>
      </c>
      <c r="O12" s="6"/>
      <c r="P12" s="14" t="s">
        <v>11</v>
      </c>
      <c r="Q12" s="6">
        <v>90</v>
      </c>
      <c r="R12" s="8">
        <f>VLOOKUP(Q12,'52-2'!B:F,5, FALSE)</f>
        <v>406061</v>
      </c>
      <c r="S12" s="9">
        <f t="shared" si="3"/>
        <v>0.65461928966743566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15.75" customHeight="1" x14ac:dyDescent="0.15">
      <c r="A13" s="6" t="s">
        <v>12</v>
      </c>
      <c r="B13" s="6">
        <v>89</v>
      </c>
      <c r="C13" s="6" t="s">
        <v>12</v>
      </c>
      <c r="D13" s="15" t="s">
        <v>12</v>
      </c>
      <c r="E13" s="6"/>
      <c r="F13" s="6" t="s">
        <v>12</v>
      </c>
      <c r="G13" s="6">
        <v>89</v>
      </c>
      <c r="H13" s="15" t="s">
        <v>12</v>
      </c>
      <c r="I13" s="15" t="s">
        <v>12</v>
      </c>
      <c r="J13" s="6"/>
      <c r="K13" s="13" t="s">
        <v>10</v>
      </c>
      <c r="L13" s="6">
        <v>89</v>
      </c>
      <c r="M13" s="10">
        <f>VLOOKUP(L13,'38-6'!B:F,5, FALSE)</f>
        <v>349707</v>
      </c>
      <c r="N13" s="9">
        <f t="shared" si="2"/>
        <v>0.23608178243916139</v>
      </c>
      <c r="O13" s="6"/>
      <c r="P13" s="14" t="s">
        <v>10</v>
      </c>
      <c r="Q13" s="6">
        <v>89</v>
      </c>
      <c r="R13" s="8">
        <f>VLOOKUP(Q13,'52-2'!B:F,5, FALSE)</f>
        <v>244255</v>
      </c>
      <c r="S13" s="9">
        <f t="shared" si="3"/>
        <v>0.39376850915926298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15.75" customHeight="1" x14ac:dyDescent="0.15">
      <c r="A14" s="11" t="s">
        <v>9</v>
      </c>
      <c r="B14" s="6">
        <v>88</v>
      </c>
      <c r="C14" s="8">
        <f>VLOOKUP(B14,'wild type'!B:F,5, FALSE)</f>
        <v>98221</v>
      </c>
      <c r="D14" s="9">
        <f t="shared" ref="D14:D29" si="4">C14/C$45</f>
        <v>0.10793409735508111</v>
      </c>
      <c r="E14" s="6"/>
      <c r="F14" s="6" t="s">
        <v>9</v>
      </c>
      <c r="G14" s="6">
        <v>88</v>
      </c>
      <c r="H14" s="8">
        <f>VLOOKUP(G14,'24-3'!B:F,5, FALSE)</f>
        <v>232007</v>
      </c>
      <c r="I14" s="9">
        <f t="shared" ref="I14:I29" si="5">H14/H$45</f>
        <v>0.14572516811277783</v>
      </c>
      <c r="J14" s="6"/>
      <c r="K14" s="6" t="s">
        <v>9</v>
      </c>
      <c r="L14" s="6">
        <v>88</v>
      </c>
      <c r="M14" s="10">
        <f>VLOOKUP(L14,'38-6'!B:F,5, FALSE)</f>
        <v>226520</v>
      </c>
      <c r="N14" s="9">
        <f t="shared" si="2"/>
        <v>0.15292014560222941</v>
      </c>
      <c r="O14" s="6"/>
      <c r="P14" s="12" t="s">
        <v>9</v>
      </c>
      <c r="Q14" s="6">
        <v>88</v>
      </c>
      <c r="R14" s="8">
        <f>VLOOKUP(Q14,'52-2'!B:F,5, FALSE)</f>
        <v>111431</v>
      </c>
      <c r="S14" s="9">
        <f t="shared" si="3"/>
        <v>0.17964020693179603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15.75" customHeight="1" x14ac:dyDescent="0.15">
      <c r="A15" s="11" t="s">
        <v>10</v>
      </c>
      <c r="B15" s="6">
        <v>87</v>
      </c>
      <c r="C15" s="8">
        <f>VLOOKUP(B15,'wild type'!B:F,5, FALSE)</f>
        <v>81967</v>
      </c>
      <c r="D15" s="9">
        <f t="shared" si="4"/>
        <v>9.0072735544373742E-2</v>
      </c>
      <c r="E15" s="6"/>
      <c r="F15" s="13" t="s">
        <v>13</v>
      </c>
      <c r="G15" s="6">
        <v>87</v>
      </c>
      <c r="H15" s="8">
        <f>VLOOKUP(G15,'24-3'!B:F,5, FALSE)</f>
        <v>355486</v>
      </c>
      <c r="I15" s="9">
        <f t="shared" si="5"/>
        <v>0.22328316435167447</v>
      </c>
      <c r="J15" s="6"/>
      <c r="K15" s="13" t="s">
        <v>13</v>
      </c>
      <c r="L15" s="6">
        <v>87</v>
      </c>
      <c r="M15" s="10">
        <f>VLOOKUP(L15,'38-6'!B:F,5, FALSE)</f>
        <v>283005</v>
      </c>
      <c r="N15" s="9">
        <f t="shared" si="2"/>
        <v>0.19105229474730237</v>
      </c>
      <c r="O15" s="6"/>
      <c r="P15" s="14" t="s">
        <v>13</v>
      </c>
      <c r="Q15" s="6">
        <v>87</v>
      </c>
      <c r="R15" s="8">
        <f>VLOOKUP(Q15,'52-2'!B:F,5, FALSE)</f>
        <v>87616</v>
      </c>
      <c r="S15" s="9">
        <f t="shared" si="3"/>
        <v>0.14124755562218988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ht="15.75" customHeight="1" x14ac:dyDescent="0.15">
      <c r="A16" s="11" t="s">
        <v>9</v>
      </c>
      <c r="B16" s="6">
        <v>86</v>
      </c>
      <c r="C16" s="8">
        <f>VLOOKUP(B16,'wild type'!B:F,5, FALSE)</f>
        <v>97560</v>
      </c>
      <c r="D16" s="9">
        <f t="shared" si="4"/>
        <v>0.10720773091255141</v>
      </c>
      <c r="E16" s="6"/>
      <c r="F16" s="6" t="s">
        <v>9</v>
      </c>
      <c r="G16" s="6">
        <v>86</v>
      </c>
      <c r="H16" s="8">
        <f>VLOOKUP(G16,'24-3'!B:F,5, FALSE)</f>
        <v>382518</v>
      </c>
      <c r="I16" s="9">
        <f t="shared" si="5"/>
        <v>0.2402621466428321</v>
      </c>
      <c r="J16" s="6"/>
      <c r="K16" s="6" t="s">
        <v>9</v>
      </c>
      <c r="L16" s="6">
        <v>86</v>
      </c>
      <c r="M16" s="10">
        <f>VLOOKUP(L16,'38-6'!B:F,5, FALSE)</f>
        <v>346919</v>
      </c>
      <c r="N16" s="9">
        <f t="shared" si="2"/>
        <v>0.23419964679577884</v>
      </c>
      <c r="O16" s="6"/>
      <c r="P16" s="12" t="s">
        <v>9</v>
      </c>
      <c r="Q16" s="6">
        <v>86</v>
      </c>
      <c r="R16" s="8">
        <f>VLOOKUP(Q16,'52-2'!B:F,5, FALSE)</f>
        <v>76395</v>
      </c>
      <c r="S16" s="9">
        <f t="shared" si="3"/>
        <v>0.1231579507368197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15.75" customHeight="1" x14ac:dyDescent="0.15">
      <c r="A17" s="11" t="s">
        <v>11</v>
      </c>
      <c r="B17" s="6">
        <v>85</v>
      </c>
      <c r="C17" s="8">
        <f>VLOOKUP(B17,'wild type'!B:F,5, FALSE)</f>
        <v>210469</v>
      </c>
      <c r="D17" s="9">
        <f t="shared" si="4"/>
        <v>0.23128232797697607</v>
      </c>
      <c r="E17" s="6"/>
      <c r="F17" s="13" t="s">
        <v>10</v>
      </c>
      <c r="G17" s="6">
        <v>85</v>
      </c>
      <c r="H17" s="8">
        <f>VLOOKUP(G17,'24-3'!B:F,5, FALSE)</f>
        <v>637249</v>
      </c>
      <c r="I17" s="9">
        <f t="shared" si="5"/>
        <v>0.40026041306813825</v>
      </c>
      <c r="J17" s="6"/>
      <c r="K17" s="13" t="s">
        <v>13</v>
      </c>
      <c r="L17" s="6">
        <v>85</v>
      </c>
      <c r="M17" s="10">
        <f>VLOOKUP(L17,'38-6'!B:F,5, FALSE)</f>
        <v>652830</v>
      </c>
      <c r="N17" s="9">
        <f t="shared" si="2"/>
        <v>0.44071542757153198</v>
      </c>
      <c r="O17" s="6"/>
      <c r="P17" s="14" t="s">
        <v>9</v>
      </c>
      <c r="Q17" s="6">
        <v>85</v>
      </c>
      <c r="R17" s="8">
        <f>VLOOKUP(Q17,'52-2'!B:F,5, FALSE)</f>
        <v>86700</v>
      </c>
      <c r="S17" s="9">
        <f t="shared" si="3"/>
        <v>0.13977085318256782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5.75" customHeight="1" x14ac:dyDescent="0.15">
      <c r="A18" s="11" t="s">
        <v>13</v>
      </c>
      <c r="B18" s="6">
        <v>84</v>
      </c>
      <c r="C18" s="8">
        <f>VLOOKUP(B18,'wild type'!B:F,5, FALSE)</f>
        <v>734326</v>
      </c>
      <c r="D18" s="9">
        <f t="shared" si="4"/>
        <v>0.80694366759010072</v>
      </c>
      <c r="E18" s="6"/>
      <c r="F18" s="6" t="s">
        <v>13</v>
      </c>
      <c r="G18" s="6">
        <v>84</v>
      </c>
      <c r="H18" s="8">
        <f>VLOOKUP(G18,'24-3'!B:F,5, FALSE)</f>
        <v>1030174</v>
      </c>
      <c r="I18" s="9">
        <f t="shared" si="5"/>
        <v>0.6470592668988987</v>
      </c>
      <c r="J18" s="6"/>
      <c r="K18" s="6" t="s">
        <v>13</v>
      </c>
      <c r="L18" s="6">
        <v>84</v>
      </c>
      <c r="M18" s="10">
        <f>VLOOKUP(L18,'38-6'!B:F,5, FALSE)</f>
        <v>1070053</v>
      </c>
      <c r="N18" s="9">
        <f t="shared" si="2"/>
        <v>0.7223762165023061</v>
      </c>
      <c r="O18" s="6"/>
      <c r="P18" s="12" t="s">
        <v>13</v>
      </c>
      <c r="Q18" s="6">
        <v>84</v>
      </c>
      <c r="R18" s="8">
        <f>VLOOKUP(Q18,'52-2'!B:F,5, FALSE)</f>
        <v>293594</v>
      </c>
      <c r="S18" s="9">
        <f t="shared" si="3"/>
        <v>0.47330892582794482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15.75" customHeight="1" x14ac:dyDescent="0.15">
      <c r="A19" s="11" t="s">
        <v>11</v>
      </c>
      <c r="B19" s="6">
        <v>83</v>
      </c>
      <c r="C19" s="8">
        <f>VLOOKUP(B19,'wild type'!B:F,5, FALSE)</f>
        <v>910009</v>
      </c>
      <c r="D19" s="9">
        <f t="shared" si="4"/>
        <v>1</v>
      </c>
      <c r="E19" s="16" t="s">
        <v>15</v>
      </c>
      <c r="F19" s="6" t="s">
        <v>11</v>
      </c>
      <c r="G19" s="6">
        <v>83</v>
      </c>
      <c r="H19" s="8">
        <f>VLOOKUP(G19,'24-3'!B:F,5, FALSE)</f>
        <v>1003251</v>
      </c>
      <c r="I19" s="9">
        <f>H19/H$45</f>
        <v>0.63014874824601186</v>
      </c>
      <c r="J19" s="6"/>
      <c r="K19" s="6" t="s">
        <v>11</v>
      </c>
      <c r="L19" s="6">
        <v>83</v>
      </c>
      <c r="M19" s="10">
        <f>VLOOKUP(L19,'38-6'!B:F,5, FALSE)</f>
        <v>1259057</v>
      </c>
      <c r="N19" s="9">
        <f t="shared" si="2"/>
        <v>0.84996989123038202</v>
      </c>
      <c r="O19" s="6"/>
      <c r="P19" s="12" t="s">
        <v>11</v>
      </c>
      <c r="Q19" s="6">
        <v>83</v>
      </c>
      <c r="R19" s="8">
        <f>VLOOKUP(Q19,'52-2'!B:F,5, FALSE)</f>
        <v>377607</v>
      </c>
      <c r="S19" s="9">
        <f t="shared" si="3"/>
        <v>0.60874801104625009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15.75" customHeight="1" x14ac:dyDescent="0.15">
      <c r="A20" s="11" t="s">
        <v>9</v>
      </c>
      <c r="B20" s="6">
        <v>82</v>
      </c>
      <c r="C20" s="8">
        <f>VLOOKUP(B20,'wild type'!B:F,5, FALSE)</f>
        <v>337933</v>
      </c>
      <c r="D20" s="9">
        <f t="shared" si="4"/>
        <v>0.37135127235005366</v>
      </c>
      <c r="E20" s="6"/>
      <c r="F20" s="6" t="s">
        <v>9</v>
      </c>
      <c r="G20" s="6">
        <v>82</v>
      </c>
      <c r="H20" s="8">
        <f>VLOOKUP(G20,'24-3'!B:F,5, FALSE)</f>
        <v>852254</v>
      </c>
      <c r="I20" s="9">
        <f t="shared" si="5"/>
        <v>0.53530650982421801</v>
      </c>
      <c r="J20" s="6"/>
      <c r="K20" s="13" t="s">
        <v>11</v>
      </c>
      <c r="L20" s="6">
        <v>82</v>
      </c>
      <c r="M20" s="10">
        <f>VLOOKUP(L20,'38-6'!B:F,5, FALSE)</f>
        <v>1119532</v>
      </c>
      <c r="N20" s="9">
        <f t="shared" si="2"/>
        <v>0.75577872349618169</v>
      </c>
      <c r="O20" s="6"/>
      <c r="P20" s="14" t="s">
        <v>11</v>
      </c>
      <c r="Q20" s="6">
        <v>82</v>
      </c>
      <c r="R20" s="8">
        <f>VLOOKUP(Q20,'52-2'!B:F,5, FALSE)</f>
        <v>378193</v>
      </c>
      <c r="S20" s="9">
        <f t="shared" si="3"/>
        <v>0.60969271369867206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15.75" customHeight="1" x14ac:dyDescent="0.15">
      <c r="A21" s="11" t="s">
        <v>10</v>
      </c>
      <c r="B21" s="6">
        <v>81</v>
      </c>
      <c r="C21" s="8">
        <f>VLOOKUP(B21,'wild type'!B:F,5, FALSE)</f>
        <v>96743</v>
      </c>
      <c r="D21" s="9">
        <f t="shared" si="4"/>
        <v>0.1063099375940238</v>
      </c>
      <c r="E21" s="6"/>
      <c r="F21" s="6" t="s">
        <v>10</v>
      </c>
      <c r="G21" s="6">
        <v>81</v>
      </c>
      <c r="H21" s="8">
        <f>VLOOKUP(G21,'24-3'!B:F,5, FALSE)</f>
        <v>631561</v>
      </c>
      <c r="I21" s="9">
        <f t="shared" si="5"/>
        <v>0.3966877417425943</v>
      </c>
      <c r="J21" s="6"/>
      <c r="K21" s="6" t="s">
        <v>10</v>
      </c>
      <c r="L21" s="6">
        <v>81</v>
      </c>
      <c r="M21" s="10">
        <f>VLOOKUP(L21,'38-6'!B:F,5, FALSE)</f>
        <v>1481296</v>
      </c>
      <c r="N21" s="9">
        <f t="shared" si="2"/>
        <v>1</v>
      </c>
      <c r="O21" s="16" t="s">
        <v>15</v>
      </c>
      <c r="P21" s="12" t="s">
        <v>10</v>
      </c>
      <c r="Q21" s="6">
        <v>81</v>
      </c>
      <c r="R21" s="8">
        <f>VLOOKUP(Q21,'52-2'!B:F,5, FALSE)</f>
        <v>620301</v>
      </c>
      <c r="S21" s="9">
        <f t="shared" si="3"/>
        <v>1</v>
      </c>
      <c r="T21" s="16" t="s">
        <v>15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ht="15.75" customHeight="1" x14ac:dyDescent="0.15">
      <c r="A22" s="11" t="s">
        <v>9</v>
      </c>
      <c r="B22" s="6">
        <v>80</v>
      </c>
      <c r="C22" s="8">
        <f>VLOOKUP(B22,'wild type'!B:F,5, FALSE)</f>
        <v>43850</v>
      </c>
      <c r="D22" s="9">
        <f t="shared" si="4"/>
        <v>4.818633661864883E-2</v>
      </c>
      <c r="E22" s="6"/>
      <c r="F22" s="13" t="s">
        <v>11</v>
      </c>
      <c r="G22" s="6">
        <v>80</v>
      </c>
      <c r="H22" s="8">
        <f>VLOOKUP(G22,'24-3'!B:F,5, FALSE)</f>
        <v>613782</v>
      </c>
      <c r="I22" s="9">
        <f t="shared" si="5"/>
        <v>0.38552063142317688</v>
      </c>
      <c r="J22" s="6"/>
      <c r="K22" s="13" t="s">
        <v>13</v>
      </c>
      <c r="L22" s="6">
        <v>80</v>
      </c>
      <c r="M22" s="10">
        <f>VLOOKUP(L22,'38-6'!B:F,5, FALSE)</f>
        <v>1168185</v>
      </c>
      <c r="N22" s="9">
        <f t="shared" si="2"/>
        <v>0.78862361067605669</v>
      </c>
      <c r="O22" s="6"/>
      <c r="P22" s="14" t="s">
        <v>13</v>
      </c>
      <c r="Q22" s="6">
        <v>80</v>
      </c>
      <c r="R22" s="8">
        <f>VLOOKUP(Q22,'52-2'!B:F,5, FALSE)</f>
        <v>495256</v>
      </c>
      <c r="S22" s="9">
        <f t="shared" si="3"/>
        <v>0.79841238366534961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ht="15.75" customHeight="1" x14ac:dyDescent="0.15">
      <c r="A23" s="11" t="s">
        <v>10</v>
      </c>
      <c r="B23" s="6">
        <v>79</v>
      </c>
      <c r="C23" s="8">
        <f>VLOOKUP(B23,'wild type'!B:F,5, FALSE)</f>
        <v>37542</v>
      </c>
      <c r="D23" s="9">
        <f t="shared" si="4"/>
        <v>4.1254537043040232E-2</v>
      </c>
      <c r="E23" s="6"/>
      <c r="F23" s="13" t="s">
        <v>11</v>
      </c>
      <c r="G23" s="6">
        <v>79</v>
      </c>
      <c r="H23" s="8">
        <f>VLOOKUP(G23,'24-3'!B:F,5, FALSE)</f>
        <v>566843</v>
      </c>
      <c r="I23" s="9">
        <f t="shared" si="5"/>
        <v>0.35603792759938846</v>
      </c>
      <c r="J23" s="6"/>
      <c r="K23" s="13" t="s">
        <v>11</v>
      </c>
      <c r="L23" s="6">
        <v>79</v>
      </c>
      <c r="M23" s="10">
        <f>VLOOKUP(L23,'38-6'!B:F,5, FALSE)</f>
        <v>614424</v>
      </c>
      <c r="N23" s="9">
        <f t="shared" si="2"/>
        <v>0.41478813147406057</v>
      </c>
      <c r="O23" s="6"/>
      <c r="P23" s="14" t="s">
        <v>11</v>
      </c>
      <c r="Q23" s="6">
        <v>79</v>
      </c>
      <c r="R23" s="8">
        <f>VLOOKUP(Q23,'52-2'!B:F,5, FALSE)</f>
        <v>281800</v>
      </c>
      <c r="S23" s="9">
        <f t="shared" si="3"/>
        <v>0.45429557585752722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15.75" customHeight="1" x14ac:dyDescent="0.15">
      <c r="A24" s="11" t="s">
        <v>9</v>
      </c>
      <c r="B24" s="6">
        <v>78</v>
      </c>
      <c r="C24" s="8">
        <f>VLOOKUP(B24,'wild type'!B:F,5, FALSE)</f>
        <v>32571</v>
      </c>
      <c r="D24" s="9">
        <f t="shared" si="4"/>
        <v>3.579195370595236E-2</v>
      </c>
      <c r="E24" s="6"/>
      <c r="F24" s="6" t="s">
        <v>9</v>
      </c>
      <c r="G24" s="6">
        <v>78</v>
      </c>
      <c r="H24" s="8">
        <f>VLOOKUP(G24,'24-3'!B:F,5, FALSE)</f>
        <v>266463</v>
      </c>
      <c r="I24" s="9">
        <f t="shared" si="5"/>
        <v>0.16736721508762717</v>
      </c>
      <c r="J24" s="6"/>
      <c r="K24" s="6" t="s">
        <v>9</v>
      </c>
      <c r="L24" s="6">
        <v>78</v>
      </c>
      <c r="M24" s="10">
        <f>VLOOKUP(L24,'38-6'!B:F,5, FALSE)</f>
        <v>358678</v>
      </c>
      <c r="N24" s="9">
        <f t="shared" si="2"/>
        <v>0.24213796567330229</v>
      </c>
      <c r="O24" s="6"/>
      <c r="P24" s="12" t="s">
        <v>9</v>
      </c>
      <c r="Q24" s="6">
        <v>78</v>
      </c>
      <c r="R24" s="8">
        <f>VLOOKUP(Q24,'52-2'!B:F,5, FALSE)</f>
        <v>168091</v>
      </c>
      <c r="S24" s="9">
        <f t="shared" si="3"/>
        <v>0.27098295827348334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15.75" customHeight="1" x14ac:dyDescent="0.15">
      <c r="A25" s="11" t="s">
        <v>9</v>
      </c>
      <c r="B25" s="6">
        <v>77</v>
      </c>
      <c r="C25" s="8">
        <f>VLOOKUP(B25,'wild type'!B:F,5, FALSE)</f>
        <v>60199</v>
      </c>
      <c r="D25" s="9">
        <f t="shared" si="4"/>
        <v>6.6152093001278015E-2</v>
      </c>
      <c r="E25" s="6"/>
      <c r="F25" s="6" t="s">
        <v>9</v>
      </c>
      <c r="G25" s="6">
        <v>77</v>
      </c>
      <c r="H25" s="8">
        <f>VLOOKUP(G25,'24-3'!B:F,5, FALSE)</f>
        <v>145208</v>
      </c>
      <c r="I25" s="9">
        <f t="shared" si="5"/>
        <v>9.1206128312164042E-2</v>
      </c>
      <c r="J25" s="6"/>
      <c r="K25" s="6" t="s">
        <v>9</v>
      </c>
      <c r="L25" s="6">
        <v>77</v>
      </c>
      <c r="M25" s="10">
        <f>VLOOKUP(L25,'38-6'!B:F,5, FALSE)</f>
        <v>149767</v>
      </c>
      <c r="N25" s="9">
        <f t="shared" si="2"/>
        <v>0.10110538339400092</v>
      </c>
      <c r="O25" s="6"/>
      <c r="P25" s="12" t="s">
        <v>9</v>
      </c>
      <c r="Q25" s="6">
        <v>77</v>
      </c>
      <c r="R25" s="8">
        <f>VLOOKUP(Q25,'52-2'!B:F,5, FALSE)</f>
        <v>110246</v>
      </c>
      <c r="S25" s="9">
        <f t="shared" si="3"/>
        <v>0.17772984405957754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ht="15.75" customHeight="1" x14ac:dyDescent="0.15">
      <c r="A26" s="11" t="s">
        <v>13</v>
      </c>
      <c r="B26" s="6">
        <v>76</v>
      </c>
      <c r="C26" s="8">
        <f>VLOOKUP(B26,'wild type'!B:F,5, FALSE)</f>
        <v>52555</v>
      </c>
      <c r="D26" s="9">
        <f t="shared" si="4"/>
        <v>5.7752176077379452E-2</v>
      </c>
      <c r="E26" s="6"/>
      <c r="F26" s="6" t="s">
        <v>13</v>
      </c>
      <c r="G26" s="6">
        <v>76</v>
      </c>
      <c r="H26" s="8">
        <f>VLOOKUP(G26,'24-3'!B:F,5, FALSE)</f>
        <v>137755</v>
      </c>
      <c r="I26" s="9">
        <f t="shared" si="5"/>
        <v>8.6524848532051654E-2</v>
      </c>
      <c r="J26" s="6"/>
      <c r="K26" s="6" t="s">
        <v>13</v>
      </c>
      <c r="L26" s="6">
        <v>76</v>
      </c>
      <c r="M26" s="10">
        <f>VLOOKUP(L26,'38-6'!B:F,5, FALSE)</f>
        <v>140489</v>
      </c>
      <c r="N26" s="9">
        <f t="shared" si="2"/>
        <v>9.4841949212041352E-2</v>
      </c>
      <c r="O26" s="6"/>
      <c r="P26" s="12" t="s">
        <v>13</v>
      </c>
      <c r="Q26" s="6">
        <v>76</v>
      </c>
      <c r="R26" s="8">
        <f>VLOOKUP(Q26,'52-2'!B:F,5, FALSE)</f>
        <v>100803</v>
      </c>
      <c r="S26" s="9">
        <f t="shared" si="3"/>
        <v>0.16250658954281874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5.75" customHeight="1" x14ac:dyDescent="0.15">
      <c r="A27" s="11" t="s">
        <v>9</v>
      </c>
      <c r="B27" s="6">
        <v>75</v>
      </c>
      <c r="C27" s="8">
        <f>VLOOKUP(B27,'wild type'!B:F,5, FALSE)</f>
        <v>68145</v>
      </c>
      <c r="D27" s="9">
        <f t="shared" si="4"/>
        <v>7.488387477486487E-2</v>
      </c>
      <c r="E27" s="6"/>
      <c r="F27" s="6" t="s">
        <v>9</v>
      </c>
      <c r="G27" s="6">
        <v>75</v>
      </c>
      <c r="H27" s="8">
        <f>VLOOKUP(G27,'24-3'!B:F,5, FALSE)</f>
        <v>105633</v>
      </c>
      <c r="I27" s="9">
        <f t="shared" si="5"/>
        <v>6.634880276567974E-2</v>
      </c>
      <c r="J27" s="6"/>
      <c r="K27" s="6" t="s">
        <v>9</v>
      </c>
      <c r="L27" s="6">
        <v>75</v>
      </c>
      <c r="M27" s="10">
        <f>VLOOKUP(L27,'38-6'!B:F,5, FALSE)</f>
        <v>120501</v>
      </c>
      <c r="N27" s="9">
        <f t="shared" si="2"/>
        <v>8.1348359814648788E-2</v>
      </c>
      <c r="O27" s="6"/>
      <c r="P27" s="12" t="s">
        <v>9</v>
      </c>
      <c r="Q27" s="6">
        <v>75</v>
      </c>
      <c r="R27" s="8">
        <f>VLOOKUP(Q27,'52-2'!B:F,5, FALSE)</f>
        <v>76121</v>
      </c>
      <c r="S27" s="9">
        <f t="shared" si="3"/>
        <v>0.1227162297013869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15.75" customHeight="1" x14ac:dyDescent="0.15">
      <c r="A28" s="11" t="s">
        <v>9</v>
      </c>
      <c r="B28" s="6">
        <v>74</v>
      </c>
      <c r="C28" s="8">
        <f>VLOOKUP(B28,'wild type'!B:F,5, FALSE)</f>
        <v>115789</v>
      </c>
      <c r="D28" s="9">
        <f t="shared" si="4"/>
        <v>0.12723940092900179</v>
      </c>
      <c r="E28" s="6"/>
      <c r="F28" s="6" t="s">
        <v>9</v>
      </c>
      <c r="G28" s="6">
        <v>74</v>
      </c>
      <c r="H28" s="8">
        <f>VLOOKUP(G28,'24-3'!B:F,5, FALSE)</f>
        <v>110988</v>
      </c>
      <c r="I28" s="9">
        <f t="shared" si="5"/>
        <v>6.9712314535772563E-2</v>
      </c>
      <c r="J28" s="6"/>
      <c r="K28" s="6" t="s">
        <v>9</v>
      </c>
      <c r="L28" s="6">
        <v>74</v>
      </c>
      <c r="M28" s="10">
        <f>VLOOKUP(L28,'38-6'!B:F,5, FALSE)</f>
        <v>142805</v>
      </c>
      <c r="N28" s="9">
        <f t="shared" si="2"/>
        <v>9.6405444961709205E-2</v>
      </c>
      <c r="O28" s="6"/>
      <c r="P28" s="12" t="s">
        <v>9</v>
      </c>
      <c r="Q28" s="6">
        <v>74</v>
      </c>
      <c r="R28" s="8">
        <f>VLOOKUP(Q28,'52-2'!B:F,5, FALSE)</f>
        <v>76380</v>
      </c>
      <c r="S28" s="9">
        <f t="shared" si="3"/>
        <v>0.12313376892831061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15.75" customHeight="1" x14ac:dyDescent="0.15">
      <c r="A29" s="11" t="s">
        <v>10</v>
      </c>
      <c r="B29" s="6">
        <v>73</v>
      </c>
      <c r="C29" s="8">
        <f>VLOOKUP(B29,'wild type'!B:F,5, FALSE)</f>
        <v>94376</v>
      </c>
      <c r="D29" s="9">
        <f t="shared" si="4"/>
        <v>0.10370886441782444</v>
      </c>
      <c r="E29" s="6"/>
      <c r="F29" s="11" t="s">
        <v>10</v>
      </c>
      <c r="G29" s="6">
        <v>73</v>
      </c>
      <c r="H29" s="8">
        <f>VLOOKUP(G29,'24-3'!B:F,5, FALSE)</f>
        <v>249600</v>
      </c>
      <c r="I29" s="9">
        <f t="shared" si="5"/>
        <v>0.1567754505723937</v>
      </c>
      <c r="J29" s="6"/>
      <c r="K29" s="11" t="s">
        <v>10</v>
      </c>
      <c r="L29" s="6">
        <v>73</v>
      </c>
      <c r="M29" s="10">
        <f>VLOOKUP(L29,'38-6'!B:F,5, FALSE)</f>
        <v>485036</v>
      </c>
      <c r="N29" s="9">
        <f t="shared" si="2"/>
        <v>0.3274402955249997</v>
      </c>
      <c r="O29" s="6"/>
      <c r="P29" s="11" t="s">
        <v>10</v>
      </c>
      <c r="Q29" s="6">
        <v>73</v>
      </c>
      <c r="R29" s="8">
        <f>VLOOKUP(Q29,'52-2'!B:F,5, FALSE)</f>
        <v>278967</v>
      </c>
      <c r="S29" s="9">
        <f t="shared" si="3"/>
        <v>0.44972843829044284</v>
      </c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ht="7.5" customHeight="1" x14ac:dyDescent="0.15">
      <c r="A30" s="11"/>
      <c r="B30" s="12"/>
      <c r="C30" s="15"/>
      <c r="D30" s="15"/>
      <c r="E30" s="6"/>
      <c r="F30" s="6"/>
      <c r="G30" s="6"/>
      <c r="H30" s="15"/>
      <c r="I30" s="15"/>
      <c r="J30" s="6"/>
      <c r="K30" s="6"/>
      <c r="L30" s="6"/>
      <c r="M30" s="15"/>
      <c r="N30" s="15"/>
      <c r="O30" s="6"/>
      <c r="P30" s="12"/>
      <c r="Q30" s="12"/>
      <c r="R30" s="15"/>
      <c r="S30" s="15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ht="15.75" customHeight="1" x14ac:dyDescent="0.15">
      <c r="A31" s="11" t="s">
        <v>10</v>
      </c>
      <c r="B31" s="17">
        <v>20</v>
      </c>
      <c r="C31" s="8">
        <f>VLOOKUP(B31,'wild type'!B:F,5, FALSE)</f>
        <v>1465354</v>
      </c>
      <c r="D31" s="9">
        <f t="shared" ref="D31:D36" si="6">C31/C$45</f>
        <v>1.6102631951991684</v>
      </c>
      <c r="E31" s="6"/>
      <c r="F31" s="6" t="s">
        <v>10</v>
      </c>
      <c r="G31" s="6">
        <v>20</v>
      </c>
      <c r="H31" s="8">
        <f>VLOOKUP(G31,'24-3'!B:F,5, FALSE)</f>
        <v>2575016</v>
      </c>
      <c r="I31" s="9">
        <f t="shared" ref="I31:I33" si="7">H31/H$45</f>
        <v>1.6173849905093067</v>
      </c>
      <c r="J31" s="6"/>
      <c r="K31" s="6" t="s">
        <v>10</v>
      </c>
      <c r="L31" s="6">
        <v>20</v>
      </c>
      <c r="M31" s="10">
        <f>VLOOKUP(L31,'38-6'!B:F,5, FALSE)</f>
        <v>1575692</v>
      </c>
      <c r="N31" s="9">
        <f t="shared" ref="N31:N33" si="8">M31/M$45</f>
        <v>1.0637252784048563</v>
      </c>
      <c r="O31" s="6"/>
      <c r="P31" s="12" t="s">
        <v>10</v>
      </c>
      <c r="Q31" s="6">
        <v>20</v>
      </c>
      <c r="R31" s="8">
        <f>VLOOKUP(Q31,'52-2'!B:F,5, FALSE)</f>
        <v>945376</v>
      </c>
      <c r="S31" s="9">
        <f t="shared" ref="S31:S33" si="9">R31/R$45</f>
        <v>1.5240600934062656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15.75" customHeight="1" x14ac:dyDescent="0.15">
      <c r="A32" s="11" t="s">
        <v>11</v>
      </c>
      <c r="B32" s="17">
        <v>19</v>
      </c>
      <c r="C32" s="8">
        <f>VLOOKUP(B32,'wild type'!B:F,5, FALSE)</f>
        <v>726791</v>
      </c>
      <c r="D32" s="9">
        <f t="shared" si="6"/>
        <v>0.79866352970135457</v>
      </c>
      <c r="E32" s="6"/>
      <c r="F32" s="6" t="s">
        <v>11</v>
      </c>
      <c r="G32" s="6">
        <v>19</v>
      </c>
      <c r="H32" s="8">
        <f>VLOOKUP(G32,'24-3'!B:F,5, FALSE)</f>
        <v>463929</v>
      </c>
      <c r="I32" s="9">
        <f t="shared" si="7"/>
        <v>0.29139694714983988</v>
      </c>
      <c r="J32" s="6"/>
      <c r="K32" s="6" t="s">
        <v>11</v>
      </c>
      <c r="L32" s="6">
        <v>19</v>
      </c>
      <c r="M32" s="10">
        <f>VLOOKUP(L32,'38-6'!B:F,5, FALSE)</f>
        <v>708302</v>
      </c>
      <c r="N32" s="9">
        <f t="shared" si="8"/>
        <v>0.47816371609725539</v>
      </c>
      <c r="O32" s="6"/>
      <c r="P32" s="12" t="s">
        <v>11</v>
      </c>
      <c r="Q32" s="6">
        <v>19</v>
      </c>
      <c r="R32" s="8">
        <f>VLOOKUP(Q32,'52-2'!B:F,5, FALSE)</f>
        <v>355709</v>
      </c>
      <c r="S32" s="9">
        <f t="shared" si="9"/>
        <v>0.5734457948641063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ht="15.75" customHeight="1" x14ac:dyDescent="0.15">
      <c r="A33" s="11" t="s">
        <v>9</v>
      </c>
      <c r="B33" s="17">
        <v>18</v>
      </c>
      <c r="C33" s="8">
        <f>VLOOKUP(B33,'wild type'!B:F,5, FALSE)</f>
        <v>466619</v>
      </c>
      <c r="D33" s="9">
        <f t="shared" si="6"/>
        <v>0.51276306058511512</v>
      </c>
      <c r="E33" s="6"/>
      <c r="F33" s="6" t="s">
        <v>9</v>
      </c>
      <c r="G33" s="6">
        <v>18</v>
      </c>
      <c r="H33" s="8">
        <f>VLOOKUP(G33,'24-3'!B:F,5, FALSE)</f>
        <v>980993</v>
      </c>
      <c r="I33" s="9">
        <f t="shared" si="7"/>
        <v>0.61616834768976048</v>
      </c>
      <c r="J33" s="6"/>
      <c r="K33" s="6" t="s">
        <v>9</v>
      </c>
      <c r="L33" s="6">
        <v>18</v>
      </c>
      <c r="M33" s="10">
        <f>VLOOKUP(L33,'38-6'!B:F,5, FALSE)</f>
        <v>979107</v>
      </c>
      <c r="N33" s="9">
        <f t="shared" si="8"/>
        <v>0.66097997969345768</v>
      </c>
      <c r="O33" s="6"/>
      <c r="P33" s="12" t="s">
        <v>9</v>
      </c>
      <c r="Q33" s="6">
        <v>18</v>
      </c>
      <c r="R33" s="8">
        <f>VLOOKUP(Q33,'52-2'!B:F,5, FALSE)</f>
        <v>411725</v>
      </c>
      <c r="S33" s="9">
        <f t="shared" si="9"/>
        <v>0.66375034056046989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ht="15.75" customHeight="1" x14ac:dyDescent="0.15">
      <c r="A34" s="11" t="s">
        <v>11</v>
      </c>
      <c r="B34" s="12" t="s">
        <v>0</v>
      </c>
      <c r="C34" s="8">
        <f>VLOOKUP(B34,'wild type'!B:F,5, FALSE)</f>
        <v>556219</v>
      </c>
      <c r="D34" s="9">
        <f t="shared" si="6"/>
        <v>0.61122362526084906</v>
      </c>
      <c r="E34" s="6"/>
      <c r="F34" s="13" t="s">
        <v>12</v>
      </c>
      <c r="G34" s="6" t="s">
        <v>12</v>
      </c>
      <c r="H34" s="6" t="s">
        <v>12</v>
      </c>
      <c r="I34" s="6" t="s">
        <v>12</v>
      </c>
      <c r="J34" s="6"/>
      <c r="K34" s="13" t="s">
        <v>12</v>
      </c>
      <c r="L34" s="6" t="s">
        <v>12</v>
      </c>
      <c r="M34" s="6" t="s">
        <v>12</v>
      </c>
      <c r="N34" s="6" t="s">
        <v>12</v>
      </c>
      <c r="O34" s="6"/>
      <c r="P34" s="14" t="s">
        <v>12</v>
      </c>
      <c r="Q34" s="12" t="s">
        <v>12</v>
      </c>
      <c r="R34" s="12" t="s">
        <v>12</v>
      </c>
      <c r="S34" s="6" t="s">
        <v>12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15.75" customHeight="1" x14ac:dyDescent="0.15">
      <c r="A35" s="11" t="s">
        <v>11</v>
      </c>
      <c r="B35" s="12" t="s">
        <v>1</v>
      </c>
      <c r="C35" s="8">
        <f>VLOOKUP(B35,'wild type'!B:F,5, FALSE)</f>
        <v>431967</v>
      </c>
      <c r="D35" s="9">
        <f t="shared" si="6"/>
        <v>0.47468431630895958</v>
      </c>
      <c r="E35" s="6"/>
      <c r="F35" s="6" t="s">
        <v>11</v>
      </c>
      <c r="G35" s="6" t="s">
        <v>1</v>
      </c>
      <c r="H35" s="8">
        <f>VLOOKUP(G35,'24-3'!B:F,5, FALSE)</f>
        <v>1500205</v>
      </c>
      <c r="I35" s="9">
        <f t="shared" ref="I35:I36" si="10">H35/H$45</f>
        <v>0.94228892157835697</v>
      </c>
      <c r="J35" s="6"/>
      <c r="K35" s="13" t="s">
        <v>12</v>
      </c>
      <c r="L35" s="6" t="s">
        <v>12</v>
      </c>
      <c r="M35" s="6" t="s">
        <v>12</v>
      </c>
      <c r="N35" s="6" t="s">
        <v>12</v>
      </c>
      <c r="O35" s="6"/>
      <c r="P35" s="14" t="s">
        <v>12</v>
      </c>
      <c r="Q35" s="12" t="s">
        <v>12</v>
      </c>
      <c r="R35" s="12" t="s">
        <v>12</v>
      </c>
      <c r="S35" s="6" t="s">
        <v>12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15.75" customHeight="1" x14ac:dyDescent="0.15">
      <c r="A36" s="11" t="s">
        <v>11</v>
      </c>
      <c r="B36" s="6">
        <v>17</v>
      </c>
      <c r="C36" s="8">
        <f>VLOOKUP(B36,'wild type'!B:F,5, FALSE)</f>
        <v>459697</v>
      </c>
      <c r="D36" s="9">
        <f t="shared" si="6"/>
        <v>0.50515654240782237</v>
      </c>
      <c r="E36" s="6"/>
      <c r="F36" s="6" t="s">
        <v>11</v>
      </c>
      <c r="G36" s="6">
        <v>17</v>
      </c>
      <c r="H36" s="8">
        <f>VLOOKUP(G36,'24-3'!B:F,5, FALSE)</f>
        <v>894261</v>
      </c>
      <c r="I36" s="9">
        <f t="shared" si="10"/>
        <v>0.56169139104294619</v>
      </c>
      <c r="J36" s="6"/>
      <c r="K36" s="6" t="s">
        <v>11</v>
      </c>
      <c r="L36" s="6">
        <v>17</v>
      </c>
      <c r="M36" s="10">
        <f>VLOOKUP(L36,'38-6'!B:F,5, FALSE)</f>
        <v>2178905</v>
      </c>
      <c r="N36" s="9">
        <f>M36/M$45</f>
        <v>1.4709450373186723</v>
      </c>
      <c r="O36" s="6"/>
      <c r="P36" s="12" t="s">
        <v>11</v>
      </c>
      <c r="Q36" s="6">
        <v>17</v>
      </c>
      <c r="R36" s="8">
        <f>VLOOKUP(Q36,'52-2'!B:F,5, FALSE)</f>
        <v>915555</v>
      </c>
      <c r="S36" s="9">
        <f>R36/R$45</f>
        <v>1.475985045969618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ht="7.5" customHeight="1" x14ac:dyDescent="0.15">
      <c r="A37" s="11"/>
      <c r="B37" s="6"/>
      <c r="C37" s="15"/>
      <c r="D37" s="15"/>
      <c r="E37" s="6"/>
      <c r="F37" s="6"/>
      <c r="G37" s="6"/>
      <c r="H37" s="15"/>
      <c r="I37" s="15"/>
      <c r="J37" s="6"/>
      <c r="K37" s="6"/>
      <c r="L37" s="6"/>
      <c r="M37" s="15"/>
      <c r="N37" s="15"/>
      <c r="O37" s="6"/>
      <c r="P37" s="12"/>
      <c r="Q37" s="6"/>
      <c r="R37" s="15"/>
      <c r="S37" s="15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15.75" customHeight="1" x14ac:dyDescent="0.15">
      <c r="A38" s="11" t="s">
        <v>11</v>
      </c>
      <c r="B38" s="6">
        <v>16</v>
      </c>
      <c r="C38" s="8">
        <f>VLOOKUP(B38,'wild type'!B:F,5, FALSE)</f>
        <v>455068</v>
      </c>
      <c r="D38" s="9">
        <f t="shared" ref="D38:D44" si="11">C38/C$45</f>
        <v>0.50006977952965304</v>
      </c>
      <c r="E38" s="6"/>
      <c r="F38" s="6" t="s">
        <v>11</v>
      </c>
      <c r="G38" s="6">
        <v>16</v>
      </c>
      <c r="H38" s="8">
        <f>VLOOKUP(G38,'24-3'!B:F,5, FALSE)</f>
        <v>1592086</v>
      </c>
      <c r="I38" s="9">
        <f t="shared" ref="I38:I44" si="12">H38/H$45</f>
        <v>1</v>
      </c>
      <c r="J38" s="16" t="s">
        <v>15</v>
      </c>
      <c r="K38" s="6" t="s">
        <v>11</v>
      </c>
      <c r="L38" s="6">
        <v>16</v>
      </c>
      <c r="M38" s="10">
        <f>VLOOKUP(L38,'38-6'!B:F,5, FALSE)</f>
        <v>940091</v>
      </c>
      <c r="N38" s="9">
        <f t="shared" ref="N38:N44" si="13">M38/M$45</f>
        <v>0.63464088203843116</v>
      </c>
      <c r="O38" s="6"/>
      <c r="P38" s="12" t="s">
        <v>11</v>
      </c>
      <c r="Q38" s="6">
        <v>16</v>
      </c>
      <c r="R38" s="8">
        <f>VLOOKUP(Q38,'52-2'!B:F,5, FALSE)</f>
        <v>200601</v>
      </c>
      <c r="S38" s="9">
        <f t="shared" ref="S38:S44" si="14">R38/R$45</f>
        <v>0.32339299791552811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ht="15.75" customHeight="1" x14ac:dyDescent="0.15">
      <c r="A39" s="11" t="s">
        <v>11</v>
      </c>
      <c r="B39" s="6">
        <v>15</v>
      </c>
      <c r="C39" s="8">
        <f>VLOOKUP(B39,'wild type'!B:F,5, FALSE)</f>
        <v>453491</v>
      </c>
      <c r="D39" s="9">
        <f t="shared" si="11"/>
        <v>0.49833682963575088</v>
      </c>
      <c r="E39" s="6"/>
      <c r="F39" s="13" t="s">
        <v>9</v>
      </c>
      <c r="G39" s="6">
        <v>15</v>
      </c>
      <c r="H39" s="8">
        <f>VLOOKUP(G39,'24-3'!B:F,5, FALSE)</f>
        <v>554164</v>
      </c>
      <c r="I39" s="9">
        <f t="shared" si="12"/>
        <v>0.34807416182291662</v>
      </c>
      <c r="J39" s="6"/>
      <c r="K39" s="13" t="s">
        <v>11</v>
      </c>
      <c r="L39" s="6">
        <v>15</v>
      </c>
      <c r="M39" s="10">
        <f>VLOOKUP(L39,'38-6'!B:F,5, FALSE)</f>
        <v>1004231</v>
      </c>
      <c r="N39" s="9">
        <f t="shared" si="13"/>
        <v>0.6779408031885592</v>
      </c>
      <c r="O39" s="6"/>
      <c r="P39" s="14" t="s">
        <v>10</v>
      </c>
      <c r="Q39" s="6">
        <v>15</v>
      </c>
      <c r="R39" s="8">
        <f>VLOOKUP(Q39,'52-2'!B:F,5, FALSE)</f>
        <v>220170</v>
      </c>
      <c r="S39" s="9">
        <f t="shared" si="14"/>
        <v>0.35494058529649314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5.75" customHeight="1" x14ac:dyDescent="0.15">
      <c r="A40" s="11" t="s">
        <v>10</v>
      </c>
      <c r="B40" s="6">
        <v>14</v>
      </c>
      <c r="C40" s="8">
        <f>VLOOKUP(B40,'wild type'!B:F,5, FALSE)</f>
        <v>465726</v>
      </c>
      <c r="D40" s="9">
        <f t="shared" si="11"/>
        <v>0.51178175160905004</v>
      </c>
      <c r="E40" s="6"/>
      <c r="F40" s="6" t="s">
        <v>10</v>
      </c>
      <c r="G40" s="6">
        <v>14</v>
      </c>
      <c r="H40" s="8">
        <f>VLOOKUP(G40,'24-3'!B:F,5, FALSE)</f>
        <v>370096</v>
      </c>
      <c r="I40" s="9">
        <f t="shared" si="12"/>
        <v>0.23245980430705376</v>
      </c>
      <c r="J40" s="6"/>
      <c r="K40" s="6" t="s">
        <v>10</v>
      </c>
      <c r="L40" s="6">
        <v>14</v>
      </c>
      <c r="M40" s="10">
        <f>VLOOKUP(L40,'38-6'!B:F,5, FALSE)</f>
        <v>685833</v>
      </c>
      <c r="N40" s="9">
        <f t="shared" si="13"/>
        <v>0.46299524200429892</v>
      </c>
      <c r="O40" s="6"/>
      <c r="P40" s="12" t="s">
        <v>10</v>
      </c>
      <c r="Q40" s="6">
        <v>14</v>
      </c>
      <c r="R40" s="8">
        <f>VLOOKUP(Q40,'52-2'!B:F,5, FALSE)</f>
        <v>56868</v>
      </c>
      <c r="S40" s="9">
        <f t="shared" si="14"/>
        <v>9.1678072419680123E-2</v>
      </c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5.75" customHeight="1" x14ac:dyDescent="0.15">
      <c r="A41" s="11" t="s">
        <v>11</v>
      </c>
      <c r="B41" s="6">
        <v>13</v>
      </c>
      <c r="C41" s="8">
        <f>VLOOKUP(B41,'wild type'!B:F,5, FALSE)</f>
        <v>452475</v>
      </c>
      <c r="D41" s="9">
        <f t="shared" si="11"/>
        <v>0.49722035716130281</v>
      </c>
      <c r="E41" s="6"/>
      <c r="F41" s="6" t="s">
        <v>11</v>
      </c>
      <c r="G41" s="6">
        <v>13</v>
      </c>
      <c r="H41" s="8">
        <f>VLOOKUP(G41,'24-3'!B:F,5, FALSE)</f>
        <v>124876</v>
      </c>
      <c r="I41" s="9">
        <f t="shared" si="12"/>
        <v>7.8435461400954476E-2</v>
      </c>
      <c r="J41" s="6"/>
      <c r="K41" s="6" t="s">
        <v>11</v>
      </c>
      <c r="L41" s="6">
        <v>13</v>
      </c>
      <c r="M41" s="10">
        <f>VLOOKUP(L41,'38-6'!B:F,5, FALSE)</f>
        <v>100129</v>
      </c>
      <c r="N41" s="9">
        <f t="shared" si="13"/>
        <v>6.7595537961352758E-2</v>
      </c>
      <c r="O41" s="6"/>
      <c r="P41" s="12" t="s">
        <v>11</v>
      </c>
      <c r="Q41" s="6">
        <v>13</v>
      </c>
      <c r="R41" s="8">
        <f>VLOOKUP(Q41,'52-2'!B:F,5, FALSE)</f>
        <v>26846</v>
      </c>
      <c r="S41" s="9">
        <f t="shared" si="14"/>
        <v>4.3278988749010559E-2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5.75" customHeight="1" x14ac:dyDescent="0.15">
      <c r="A42" s="11" t="s">
        <v>10</v>
      </c>
      <c r="B42" s="6">
        <v>12</v>
      </c>
      <c r="C42" s="8">
        <f>VLOOKUP(B42,'wild type'!B:F,5, FALSE)</f>
        <v>399338</v>
      </c>
      <c r="D42" s="9">
        <f t="shared" si="11"/>
        <v>0.43882862696962338</v>
      </c>
      <c r="E42" s="6"/>
      <c r="F42" s="6" t="s">
        <v>10</v>
      </c>
      <c r="G42" s="6">
        <v>12</v>
      </c>
      <c r="H42" s="8">
        <f>VLOOKUP(G42,'24-3'!B:F,5, FALSE)</f>
        <v>579238</v>
      </c>
      <c r="I42" s="9">
        <f t="shared" si="12"/>
        <v>0.36382331105229238</v>
      </c>
      <c r="J42" s="6"/>
      <c r="K42" s="6" t="s">
        <v>10</v>
      </c>
      <c r="L42" s="6">
        <v>12</v>
      </c>
      <c r="M42" s="10">
        <f>VLOOKUP(L42,'38-6'!B:F,5, FALSE)</f>
        <v>198758</v>
      </c>
      <c r="N42" s="9">
        <f t="shared" si="13"/>
        <v>0.13417844914183255</v>
      </c>
      <c r="O42" s="6"/>
      <c r="P42" s="12" t="s">
        <v>10</v>
      </c>
      <c r="Q42" s="6">
        <v>12</v>
      </c>
      <c r="R42" s="8">
        <f>VLOOKUP(Q42,'52-2'!B:F,5, FALSE)</f>
        <v>116076</v>
      </c>
      <c r="S42" s="9">
        <f t="shared" si="14"/>
        <v>0.18712850696677902</v>
      </c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5.75" customHeight="1" x14ac:dyDescent="0.15">
      <c r="A43" s="11" t="s">
        <v>9</v>
      </c>
      <c r="B43" s="6">
        <v>11</v>
      </c>
      <c r="C43" s="8">
        <f>VLOOKUP(B43,'wild type'!B:F,5, FALSE)</f>
        <v>553163</v>
      </c>
      <c r="D43" s="9">
        <f t="shared" si="11"/>
        <v>0.60786541671565886</v>
      </c>
      <c r="E43" s="6"/>
      <c r="F43" s="6" t="s">
        <v>9</v>
      </c>
      <c r="G43" s="6">
        <v>11</v>
      </c>
      <c r="H43" s="8">
        <f>VLOOKUP(G43,'24-3'!B:F,5, FALSE)</f>
        <v>384857</v>
      </c>
      <c r="I43" s="9">
        <f t="shared" si="12"/>
        <v>0.24173128838517519</v>
      </c>
      <c r="J43" s="6"/>
      <c r="K43" s="6" t="s">
        <v>9</v>
      </c>
      <c r="L43" s="6">
        <v>11</v>
      </c>
      <c r="M43" s="10">
        <f>VLOOKUP(L43,'38-6'!B:F,5, FALSE)</f>
        <v>60351</v>
      </c>
      <c r="N43" s="9">
        <f t="shared" si="13"/>
        <v>4.0742025901642887E-2</v>
      </c>
      <c r="O43" s="6"/>
      <c r="P43" s="12" t="s">
        <v>9</v>
      </c>
      <c r="Q43" s="6">
        <v>11</v>
      </c>
      <c r="R43" s="8">
        <f>VLOOKUP(Q43,'52-2'!B:F,5, FALSE)</f>
        <v>63014</v>
      </c>
      <c r="S43" s="9">
        <f t="shared" si="14"/>
        <v>0.10158616542613989</v>
      </c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5.75" customHeight="1" x14ac:dyDescent="0.15">
      <c r="A44" s="11" t="s">
        <v>10</v>
      </c>
      <c r="B44" s="6">
        <v>10</v>
      </c>
      <c r="C44" s="8">
        <f>VLOOKUP(B44,'wild type'!B:F,5, FALSE)</f>
        <v>251694</v>
      </c>
      <c r="D44" s="9">
        <f t="shared" si="11"/>
        <v>0.27658407773989047</v>
      </c>
      <c r="E44" s="6"/>
      <c r="F44" s="6" t="s">
        <v>10</v>
      </c>
      <c r="G44" s="6">
        <v>10</v>
      </c>
      <c r="H44" s="8">
        <f>VLOOKUP(G44,'24-3'!B:F,5, FALSE)</f>
        <v>468915</v>
      </c>
      <c r="I44" s="9">
        <f t="shared" si="12"/>
        <v>0.29452868752064904</v>
      </c>
      <c r="J44" s="6"/>
      <c r="K44" s="6" t="s">
        <v>10</v>
      </c>
      <c r="L44" s="6">
        <v>10</v>
      </c>
      <c r="M44" s="10">
        <f>VLOOKUP(L44,'38-6'!B:F,5, FALSE)</f>
        <v>896152</v>
      </c>
      <c r="N44" s="9">
        <f t="shared" si="13"/>
        <v>0.60497834328857969</v>
      </c>
      <c r="O44" s="6"/>
      <c r="P44" s="12" t="s">
        <v>10</v>
      </c>
      <c r="Q44" s="6">
        <v>10</v>
      </c>
      <c r="R44" s="8">
        <f>VLOOKUP(Q44,'52-2'!B:F,5, FALSE)</f>
        <v>353431</v>
      </c>
      <c r="S44" s="9">
        <f t="shared" si="14"/>
        <v>0.56977338421185841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s="15" customFormat="1" ht="15.75" customHeight="1" x14ac:dyDescent="0.15">
      <c r="C45" s="15">
        <f>MAX(C$6:C$11,C$14:C$29,C$38:C$43)</f>
        <v>910009</v>
      </c>
      <c r="H45" s="15">
        <f>MAX(H$6:H$11,H$14:H$29,H$38:H$43)</f>
        <v>1592086</v>
      </c>
      <c r="M45" s="15">
        <f>MAX(M$6:M$29,M$38:M$43)</f>
        <v>1481296</v>
      </c>
      <c r="R45" s="15">
        <f>MAX(R$6:R$29,R$38:R$43)</f>
        <v>620301</v>
      </c>
    </row>
    <row r="46" spans="1:43" ht="15.7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5.75" customHeight="1" x14ac:dyDescent="0.15">
      <c r="A47" s="16" t="s">
        <v>16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5.7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ht="15.7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ht="15.7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ht="15.7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43" ht="15.75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43" ht="15.75" customHeight="1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15.75" customHeight="1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43" ht="15.75" customHeight="1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ht="15.75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43" ht="15.7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43" ht="15.75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43" ht="15.75" customHeight="1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43" ht="15.7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43" ht="15.75" customHeight="1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43" ht="15.75" customHeight="1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1:43" ht="15.75" customHeight="1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 ht="15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1:43" ht="15.7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1:43" ht="15.75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1:43" ht="15.7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1:43" ht="15.7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1:43" ht="15.7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1:43" ht="15.7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1:43" ht="15.75" customHeight="1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1:43" ht="15.75" customHeight="1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1:43" ht="15.75" customHeight="1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1:43" ht="15.75" customHeight="1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1:43" ht="15.75" customHeight="1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1:43" ht="15.7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1:43" ht="15.75" customHeight="1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1:43" ht="15.75" customHeight="1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1:43" ht="15.75" customHeight="1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1:43" ht="15.75" customHeight="1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1:43" ht="15.75" customHeight="1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1:43" ht="15.75" customHeight="1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1:43" ht="15.75" customHeight="1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1:43" ht="15.7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1:43" ht="15.75" customHeight="1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43" ht="15.75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43" ht="15.75" customHeight="1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1:43" ht="15.75" customHeight="1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43" ht="15.75" customHeight="1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43" ht="15.7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1:43" ht="15.75" customHeight="1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1:43" ht="15.75" customHeight="1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1:43" ht="15.75" customHeight="1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1:43" ht="15.75" customHeight="1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1:43" ht="15.75" customHeight="1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1:43" ht="15.75" customHeight="1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1:43" ht="15.75" customHeight="1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1:43" ht="15.75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1:43" ht="15.7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1:43" ht="15.75" customHeight="1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1:43" ht="15.7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1:43" ht="15.75" customHeight="1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1:43" ht="15.75" customHeight="1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1:43" ht="15.7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1:43" ht="15.75" customHeight="1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1:43" ht="15.75" customHeight="1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43" ht="15.75" customHeight="1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1:43" ht="15.7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1:43" ht="15.75" customHeight="1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1:43" ht="15.75" customHeight="1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1:43" ht="15.7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1:43" ht="15.75" customHeight="1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1:43" ht="15.75" customHeight="1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1:43" ht="15.7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ht="15.75" customHeight="1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ht="15.7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ht="15.75" customHeight="1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 ht="15.75" customHeight="1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ht="15.75" customHeight="1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 ht="15.75" customHeight="1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ht="15.7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ht="15.75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ht="15.75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ht="15.75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1:43" ht="15.75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1:43" ht="15.7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1:43" ht="15.75" customHeight="1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1:43" ht="15.75" customHeight="1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1:43" ht="15.75" customHeight="1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1:43" ht="15.75" customHeight="1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1:43" ht="15.75" customHeight="1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1:43" ht="15.7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1:43" ht="15.75" customHeight="1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1:43" ht="15.75" customHeight="1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1:43" ht="15.75" customHeight="1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1:43" ht="15.7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1:43" ht="15.75" customHeight="1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1:43" ht="15.75" customHeight="1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1:43" ht="15.75" customHeight="1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1:43" ht="15.75" customHeight="1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1:43" ht="15.7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1:43" ht="15.75" customHeight="1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1:43" ht="15.75" customHeight="1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1:43" ht="15.75" customHeight="1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1:43" ht="15.75" customHeight="1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1:43" ht="15.75" customHeight="1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1:43" ht="15.7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1:43" ht="15.75" customHeight="1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1:43" ht="15.75" customHeight="1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1:43" ht="15.75" customHeight="1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1:43" ht="15.75" customHeight="1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1:43" ht="15.75" customHeight="1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1:43" ht="15.75" customHeight="1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1:43" ht="15.75" customHeight="1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1:43" ht="15.75" customHeight="1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1:43" ht="15.75" customHeight="1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1:43" ht="15.75" customHeight="1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1:43" ht="15.7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1:43" ht="15.75" customHeight="1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1:43" ht="15.75" customHeight="1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1:43" ht="15.7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1:43" ht="15.75" customHeight="1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1:43" ht="15.7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1:43" ht="15.7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1:43" ht="15.75" customHeight="1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1:43" ht="15.7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1:43" ht="15.7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1:43" ht="15.7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1:43" ht="15.7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1:43" ht="15.7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1:43" ht="15.7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1:43" ht="15.7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1:43" ht="15.7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1:43" ht="15.7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1:43" ht="15.7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1:43" ht="15.7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1:43" ht="15.7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1:43" ht="15.7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1:43" ht="15.7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1:43" ht="15.7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1:43" ht="15.7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1:43" ht="15.7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1:43" ht="15.7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1:43" ht="15.7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1:43" ht="15.7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1:43" ht="15.7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1:43" ht="15.7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1:43" ht="15.7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1:43" ht="15.7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1:43" ht="15.7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1:43" ht="15.7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1:43" ht="15.7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1:43" ht="15.7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1:43" ht="15.7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1:43" ht="15.7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1:43" ht="15.7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1:43" ht="15.7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1:43" ht="15.7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1:43" ht="15.7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1:43" ht="15.7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1:43" ht="15.7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1:43" ht="15.7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1:43" ht="15.7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1:43" ht="15.7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1:43" ht="15.7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1:43" ht="15.7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1:43" ht="15.7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1:43" ht="15.7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1:43" ht="15.7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1:43" ht="15.7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</row>
    <row r="211" spans="1:43" ht="15.7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</row>
    <row r="212" spans="1:43" ht="15.7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</row>
    <row r="213" spans="1:43" ht="15.7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</row>
    <row r="214" spans="1:43" ht="15.7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</row>
    <row r="215" spans="1:43" ht="15.7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</row>
    <row r="216" spans="1:43" ht="15.7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</row>
    <row r="217" spans="1:43" ht="15.7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</row>
    <row r="218" spans="1:43" ht="15.7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</row>
    <row r="219" spans="1:43" ht="15.7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</row>
    <row r="220" spans="1:43" ht="15.7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</row>
    <row r="221" spans="1:43" ht="15.7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</row>
    <row r="222" spans="1:43" ht="15.7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</row>
    <row r="223" spans="1:43" ht="15.7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</row>
    <row r="224" spans="1:43" ht="15.7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</row>
    <row r="225" spans="1:43" ht="15.7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</row>
    <row r="226" spans="1:43" ht="15.7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</row>
    <row r="227" spans="1:43" ht="15.7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</row>
    <row r="228" spans="1:43" ht="15.7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</row>
    <row r="229" spans="1:43" ht="15.7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</row>
    <row r="230" spans="1:43" ht="15.7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</row>
    <row r="231" spans="1:43" ht="15.7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</row>
    <row r="232" spans="1:43" ht="15.7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</row>
    <row r="233" spans="1:43" ht="15.7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</row>
    <row r="234" spans="1:43" ht="15.7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</row>
    <row r="235" spans="1:43" ht="15.7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</row>
    <row r="236" spans="1:43" ht="15.7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</row>
    <row r="237" spans="1:43" ht="15.7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</row>
    <row r="238" spans="1:43" ht="15.7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</row>
    <row r="239" spans="1:43" ht="15.7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</row>
    <row r="240" spans="1:43" ht="15.7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</row>
    <row r="241" spans="1:43" ht="15.7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</row>
    <row r="242" spans="1:43" ht="15.7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</row>
    <row r="243" spans="1:43" ht="15.7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</row>
    <row r="244" spans="1:43" ht="15.7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</row>
    <row r="245" spans="1:43" ht="15.7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</row>
    <row r="246" spans="1:43" ht="15.7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</row>
    <row r="247" spans="1:43" ht="15.7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</row>
    <row r="248" spans="1:43" ht="15.7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</row>
    <row r="249" spans="1:43" ht="15.7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</row>
    <row r="250" spans="1:43" ht="15.7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</row>
    <row r="251" spans="1:43" ht="15.7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</row>
    <row r="252" spans="1:43" ht="15.7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</row>
    <row r="253" spans="1:43" ht="15.7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</row>
    <row r="254" spans="1:43" ht="15.7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</row>
    <row r="255" spans="1:43" ht="15.7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</row>
    <row r="256" spans="1:43" ht="15.7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</row>
    <row r="257" spans="1:43" ht="15.7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</row>
    <row r="258" spans="1:43" ht="15.7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</row>
    <row r="259" spans="1:43" ht="15.7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</row>
    <row r="260" spans="1:43" ht="15.7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</row>
    <row r="261" spans="1:43" ht="15.7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</row>
    <row r="262" spans="1:43" ht="15.7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</row>
    <row r="263" spans="1:43" ht="15.7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</row>
    <row r="264" spans="1:43" ht="15.7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</row>
    <row r="265" spans="1:43" ht="15.7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</row>
    <row r="266" spans="1:43" ht="15.7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</row>
    <row r="267" spans="1:43" ht="15.7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</row>
    <row r="268" spans="1:43" ht="15.7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</row>
    <row r="269" spans="1:43" ht="15.7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</row>
    <row r="270" spans="1:43" ht="15.7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</row>
    <row r="271" spans="1:43" ht="15.7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</row>
    <row r="272" spans="1:43" ht="15.7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</row>
    <row r="273" spans="1:43" ht="15.7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</row>
    <row r="274" spans="1:43" ht="15.7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</row>
    <row r="275" spans="1:43" ht="15.7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</row>
    <row r="276" spans="1:43" ht="15.7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</row>
    <row r="277" spans="1:43" ht="15.7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</row>
    <row r="278" spans="1:43" ht="15.7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</row>
    <row r="279" spans="1:43" ht="15.7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</row>
    <row r="280" spans="1:43" ht="15.7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</row>
    <row r="281" spans="1:43" ht="15.7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</row>
    <row r="282" spans="1:43" ht="15.7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</row>
    <row r="283" spans="1:43" ht="15.7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</row>
    <row r="284" spans="1:43" ht="15.7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</row>
    <row r="285" spans="1:43" ht="15.7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</row>
    <row r="286" spans="1:43" ht="15.7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</row>
    <row r="287" spans="1:43" ht="15.7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</row>
    <row r="288" spans="1:43" ht="15.7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</row>
    <row r="289" spans="1:43" ht="15.7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</row>
    <row r="290" spans="1:43" ht="15.7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</row>
    <row r="291" spans="1:43" ht="15.7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</row>
    <row r="292" spans="1:43" ht="15.7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</row>
    <row r="293" spans="1:43" ht="15.7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</row>
    <row r="294" spans="1:43" ht="15.7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</row>
    <row r="295" spans="1:43" ht="15.7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</row>
    <row r="296" spans="1:43" ht="15.7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</row>
    <row r="297" spans="1:43" ht="15.7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</row>
    <row r="298" spans="1:43" ht="15.7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</row>
    <row r="299" spans="1:43" ht="15.7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</row>
    <row r="300" spans="1:43" ht="15.7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</row>
    <row r="301" spans="1:43" ht="15.7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</row>
    <row r="302" spans="1:43" ht="15.7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</row>
    <row r="303" spans="1:43" ht="15.7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</row>
    <row r="304" spans="1:43" ht="15.7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</row>
    <row r="305" spans="1:43" ht="15.7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</row>
    <row r="306" spans="1:43" ht="15.7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</row>
    <row r="307" spans="1:43" ht="15.7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</row>
    <row r="308" spans="1:43" ht="15.7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</row>
    <row r="309" spans="1:43" ht="15.7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</row>
    <row r="310" spans="1:43" ht="15.7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</row>
    <row r="311" spans="1:43" ht="15.7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</row>
    <row r="312" spans="1:43" ht="15.7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</row>
    <row r="313" spans="1:43" ht="15.7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</row>
    <row r="314" spans="1:43" ht="15.7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</row>
    <row r="315" spans="1:43" ht="15.7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</row>
    <row r="316" spans="1:43" ht="15.7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</row>
    <row r="317" spans="1:43" ht="15.7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</row>
    <row r="318" spans="1:43" ht="15.7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</row>
    <row r="319" spans="1:43" ht="15.7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</row>
    <row r="320" spans="1:43" ht="15.7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</row>
    <row r="321" spans="1:43" ht="15.7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</row>
    <row r="322" spans="1:43" ht="15.7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</row>
    <row r="323" spans="1:43" ht="15.7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</row>
    <row r="324" spans="1:43" ht="15.7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</row>
    <row r="325" spans="1:43" ht="15.7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</row>
    <row r="326" spans="1:43" ht="15.7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</row>
    <row r="327" spans="1:43" ht="15.7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</row>
    <row r="328" spans="1:43" ht="15.7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</row>
    <row r="329" spans="1:43" ht="15.7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</row>
    <row r="330" spans="1:43" ht="15.7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</row>
    <row r="331" spans="1:43" ht="15.7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</row>
    <row r="332" spans="1:43" ht="15.7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</row>
    <row r="333" spans="1:43" ht="15.7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</row>
    <row r="334" spans="1:43" ht="15.7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</row>
    <row r="335" spans="1:43" ht="15.7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</row>
    <row r="336" spans="1:43" ht="15.7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</row>
    <row r="337" spans="1:43" ht="15.7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</row>
    <row r="338" spans="1:43" ht="15.7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</row>
    <row r="339" spans="1:43" ht="15.7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</row>
    <row r="340" spans="1:43" ht="15.7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</row>
    <row r="341" spans="1:43" ht="15.7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</row>
    <row r="342" spans="1:43" ht="15.7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</row>
    <row r="343" spans="1:43" ht="15.7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</row>
    <row r="344" spans="1:43" ht="15.7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</row>
    <row r="345" spans="1:43" ht="15.7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</row>
    <row r="346" spans="1:43" ht="15.7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</row>
    <row r="347" spans="1:43" ht="15.7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</row>
    <row r="348" spans="1:43" ht="15.7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</row>
    <row r="349" spans="1:43" ht="15.7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</row>
    <row r="350" spans="1:43" ht="15.7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</row>
    <row r="351" spans="1:43" ht="15.7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</row>
    <row r="352" spans="1:43" ht="15.7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</row>
    <row r="353" spans="1:43" ht="15.7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</row>
    <row r="354" spans="1:43" ht="15.75" customHeight="1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</row>
    <row r="355" spans="1:43" ht="15.75" customHeight="1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</row>
    <row r="356" spans="1:43" ht="15.75" customHeight="1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</row>
    <row r="357" spans="1:43" ht="15.75" customHeight="1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</row>
    <row r="358" spans="1:43" ht="15.75" customHeight="1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</row>
    <row r="359" spans="1:43" ht="15.75" customHeight="1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</row>
    <row r="360" spans="1:43" ht="15.75" customHeight="1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</row>
    <row r="361" spans="1:43" ht="15.75" customHeight="1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</row>
    <row r="362" spans="1:43" ht="15.75" customHeight="1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</row>
    <row r="363" spans="1:43" ht="15.75" customHeight="1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</row>
    <row r="364" spans="1:43" ht="15.75" customHeight="1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</row>
    <row r="365" spans="1:43" ht="15.75" customHeight="1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</row>
    <row r="366" spans="1:43" ht="15.75" customHeight="1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</row>
    <row r="367" spans="1:43" ht="15.75" customHeight="1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</row>
    <row r="368" spans="1:43" ht="15.75" customHeight="1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</row>
    <row r="369" spans="1:43" ht="15.75" customHeight="1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</row>
    <row r="370" spans="1:43" ht="15.75" customHeight="1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</row>
    <row r="371" spans="1:43" ht="15.75" customHeight="1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</row>
    <row r="372" spans="1:43" ht="15.75" customHeight="1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</row>
    <row r="373" spans="1:43" ht="15.75" customHeight="1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</row>
    <row r="374" spans="1:43" ht="15.75" customHeight="1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</row>
    <row r="375" spans="1:43" ht="15.75" customHeight="1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</row>
    <row r="376" spans="1:43" ht="15.75" customHeight="1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</row>
    <row r="377" spans="1:43" ht="15.75" customHeight="1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</row>
    <row r="378" spans="1:43" ht="15.75" customHeight="1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</row>
    <row r="379" spans="1:43" ht="15.75" customHeight="1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</row>
    <row r="380" spans="1:43" ht="15.75" customHeight="1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</row>
    <row r="381" spans="1:43" ht="15.75" customHeight="1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</row>
    <row r="382" spans="1:43" ht="15.75" customHeight="1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</row>
    <row r="383" spans="1:43" ht="15.75" customHeight="1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</row>
    <row r="384" spans="1:43" ht="15.75" customHeight="1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</row>
    <row r="385" spans="1:43" ht="15.75" customHeight="1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</row>
    <row r="386" spans="1:43" ht="15.75" customHeight="1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</row>
    <row r="387" spans="1:43" ht="15.75" customHeight="1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</row>
    <row r="388" spans="1:43" ht="15.75" customHeight="1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</row>
    <row r="389" spans="1:43" ht="15.75" customHeight="1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</row>
    <row r="390" spans="1:43" ht="15.75" customHeight="1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</row>
    <row r="391" spans="1:43" ht="15.75" customHeight="1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</row>
    <row r="392" spans="1:43" ht="15.75" customHeight="1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</row>
    <row r="393" spans="1:43" ht="15.75" customHeight="1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</row>
    <row r="394" spans="1:43" ht="15.75" customHeight="1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</row>
    <row r="395" spans="1:43" ht="15.75" customHeight="1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</row>
    <row r="396" spans="1:43" ht="15.75" customHeight="1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</row>
    <row r="397" spans="1:43" ht="15.75" customHeight="1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</row>
    <row r="398" spans="1:43" ht="15.75" customHeight="1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</row>
    <row r="399" spans="1:43" ht="15.75" customHeight="1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</row>
    <row r="400" spans="1:43" ht="15.75" customHeight="1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</row>
    <row r="401" spans="1:43" ht="15.75" customHeight="1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</row>
    <row r="402" spans="1:43" ht="15.75" customHeight="1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</row>
    <row r="403" spans="1:43" ht="15.75" customHeight="1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</row>
    <row r="404" spans="1:43" ht="15.75" customHeight="1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</row>
    <row r="405" spans="1:43" ht="15.75" customHeight="1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</row>
    <row r="406" spans="1:43" ht="15.75" customHeight="1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</row>
    <row r="407" spans="1:43" ht="15.75" customHeight="1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</row>
    <row r="408" spans="1:43" ht="15.75" customHeight="1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</row>
    <row r="409" spans="1:43" ht="15.75" customHeight="1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</row>
    <row r="410" spans="1:43" ht="15.75" customHeight="1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</row>
    <row r="411" spans="1:43" ht="15.75" customHeight="1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</row>
    <row r="412" spans="1:43" ht="15.75" customHeight="1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</row>
    <row r="413" spans="1:43" ht="15.75" customHeight="1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</row>
    <row r="414" spans="1:43" ht="15.75" customHeight="1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</row>
    <row r="415" spans="1:43" ht="15.75" customHeight="1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</row>
    <row r="416" spans="1:43" ht="15.75" customHeight="1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</row>
    <row r="417" spans="1:43" ht="15.75" customHeight="1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</row>
    <row r="418" spans="1:43" ht="15.75" customHeight="1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</row>
    <row r="419" spans="1:43" ht="15.75" customHeight="1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</row>
    <row r="420" spans="1:43" ht="15.75" customHeight="1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</row>
    <row r="421" spans="1:43" ht="15.75" customHeight="1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</row>
    <row r="422" spans="1:43" ht="15.75" customHeight="1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</row>
    <row r="423" spans="1:43" ht="15.75" customHeight="1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</row>
    <row r="424" spans="1:43" ht="15.75" customHeight="1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</row>
    <row r="425" spans="1:43" ht="15.75" customHeight="1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</row>
    <row r="426" spans="1:43" ht="15.75" customHeight="1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</row>
    <row r="427" spans="1:43" ht="15.75" customHeight="1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</row>
    <row r="428" spans="1:43" ht="15.75" customHeight="1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</row>
    <row r="429" spans="1:43" ht="15.75" customHeight="1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</row>
    <row r="430" spans="1:43" ht="15.75" customHeight="1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</row>
    <row r="431" spans="1:43" ht="15.75" customHeight="1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</row>
    <row r="432" spans="1:43" ht="15.75" customHeight="1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</row>
    <row r="433" spans="1:43" ht="15.75" customHeight="1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</row>
    <row r="434" spans="1:43" ht="15.75" customHeight="1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</row>
    <row r="435" spans="1:43" ht="15.75" customHeight="1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</row>
    <row r="436" spans="1:43" ht="15.75" customHeight="1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</row>
    <row r="437" spans="1:43" ht="15.75" customHeight="1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</row>
    <row r="438" spans="1:43" ht="15.75" customHeight="1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</row>
    <row r="439" spans="1:43" ht="15.75" customHeight="1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</row>
    <row r="440" spans="1:43" ht="15.75" customHeight="1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</row>
    <row r="441" spans="1:43" ht="15.75" customHeight="1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</row>
    <row r="442" spans="1:43" ht="15.75" customHeight="1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</row>
    <row r="443" spans="1:43" ht="15.75" customHeight="1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</row>
    <row r="444" spans="1:43" ht="15.75" customHeight="1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</row>
    <row r="445" spans="1:43" ht="15.75" customHeight="1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</row>
    <row r="446" spans="1:43" ht="15.75" customHeight="1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</row>
    <row r="447" spans="1:43" ht="15.75" customHeight="1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</row>
    <row r="448" spans="1:43" ht="15.75" customHeight="1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</row>
    <row r="449" spans="1:43" ht="15.75" customHeight="1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</row>
    <row r="450" spans="1:43" ht="15.75" customHeight="1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</row>
    <row r="451" spans="1:43" ht="15.75" customHeight="1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</row>
    <row r="452" spans="1:43" ht="15.75" customHeight="1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</row>
    <row r="453" spans="1:43" ht="15.75" customHeight="1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</row>
    <row r="454" spans="1:43" ht="15.75" customHeight="1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</row>
    <row r="455" spans="1:43" ht="15.75" customHeight="1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</row>
    <row r="456" spans="1:43" ht="15.75" customHeight="1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</row>
    <row r="457" spans="1:43" ht="15.75" customHeight="1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</row>
    <row r="458" spans="1:43" ht="15.75" customHeight="1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</row>
    <row r="459" spans="1:43" ht="15.75" customHeight="1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</row>
    <row r="460" spans="1:43" ht="15.75" customHeight="1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</row>
    <row r="461" spans="1:43" ht="15.75" customHeight="1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</row>
    <row r="462" spans="1:43" ht="15.75" customHeight="1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</row>
    <row r="463" spans="1:43" ht="15.75" customHeight="1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</row>
    <row r="464" spans="1:43" ht="15.75" customHeight="1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</row>
    <row r="465" spans="1:43" ht="15.75" customHeight="1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</row>
    <row r="466" spans="1:43" ht="15.75" customHeight="1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</row>
    <row r="467" spans="1:43" ht="15.75" customHeight="1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</row>
    <row r="468" spans="1:43" ht="15.75" customHeight="1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</row>
    <row r="469" spans="1:43" ht="15.75" customHeight="1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</row>
    <row r="470" spans="1:43" ht="15.75" customHeight="1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</row>
    <row r="471" spans="1:43" ht="15.75" customHeight="1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</row>
    <row r="472" spans="1:43" ht="15.75" customHeight="1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</row>
    <row r="473" spans="1:43" ht="15.75" customHeight="1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</row>
    <row r="474" spans="1:43" ht="15.75" customHeight="1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</row>
    <row r="475" spans="1:43" ht="15.75" customHeight="1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</row>
    <row r="476" spans="1:43" ht="15.75" customHeight="1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</row>
    <row r="477" spans="1:43" ht="15.75" customHeight="1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</row>
    <row r="478" spans="1:43" ht="15.75" customHeight="1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</row>
    <row r="479" spans="1:43" ht="15.75" customHeight="1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</row>
    <row r="480" spans="1:43" ht="15.75" customHeight="1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</row>
    <row r="481" spans="1:43" ht="15.75" customHeight="1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</row>
    <row r="482" spans="1:43" ht="15.75" customHeight="1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</row>
    <row r="483" spans="1:43" ht="15.75" customHeight="1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</row>
    <row r="484" spans="1:43" ht="15.75" customHeight="1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</row>
    <row r="485" spans="1:43" ht="15.75" customHeight="1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</row>
    <row r="486" spans="1:43" ht="15.75" customHeight="1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</row>
    <row r="487" spans="1:43" ht="15.75" customHeight="1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</row>
    <row r="488" spans="1:43" ht="15.75" customHeight="1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</row>
    <row r="489" spans="1:43" ht="15.75" customHeight="1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</row>
    <row r="490" spans="1:43" ht="15.75" customHeight="1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</row>
    <row r="491" spans="1:43" ht="15.75" customHeight="1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</row>
    <row r="492" spans="1:43" ht="15.75" customHeight="1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</row>
    <row r="493" spans="1:43" ht="15.75" customHeight="1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</row>
    <row r="494" spans="1:43" ht="15.75" customHeight="1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</row>
    <row r="495" spans="1:43" ht="15.75" customHeight="1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</row>
    <row r="496" spans="1:43" ht="15.75" customHeight="1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</row>
    <row r="497" spans="1:43" ht="15.75" customHeight="1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</row>
    <row r="498" spans="1:43" ht="15.75" customHeight="1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</row>
    <row r="499" spans="1:43" ht="15.75" customHeight="1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</row>
    <row r="500" spans="1:43" ht="15.75" customHeight="1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</row>
    <row r="501" spans="1:43" ht="15.75" customHeight="1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</row>
    <row r="502" spans="1:43" ht="15.75" customHeight="1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</row>
    <row r="503" spans="1:43" ht="15.75" customHeight="1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</row>
    <row r="504" spans="1:43" ht="15.75" customHeight="1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</row>
    <row r="505" spans="1:43" ht="15.75" customHeight="1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</row>
    <row r="506" spans="1:43" ht="15.75" customHeight="1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</row>
    <row r="507" spans="1:43" ht="15.75" customHeight="1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</row>
    <row r="508" spans="1:43" ht="15.75" customHeight="1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</row>
    <row r="509" spans="1:43" ht="15.75" customHeight="1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</row>
    <row r="510" spans="1:43" ht="15.75" customHeight="1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</row>
    <row r="511" spans="1:43" ht="15.75" customHeight="1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</row>
    <row r="512" spans="1:43" ht="15.75" customHeight="1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</row>
    <row r="513" spans="1:43" ht="15.75" customHeight="1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</row>
    <row r="514" spans="1:43" ht="15.75" customHeight="1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</row>
    <row r="515" spans="1:43" ht="15.75" customHeight="1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</row>
    <row r="516" spans="1:43" ht="15.75" customHeight="1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</row>
    <row r="517" spans="1:43" ht="15.75" customHeight="1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</row>
    <row r="518" spans="1:43" ht="15.75" customHeight="1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</row>
    <row r="519" spans="1:43" ht="15.75" customHeight="1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</row>
    <row r="520" spans="1:43" ht="15.75" customHeight="1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</row>
    <row r="521" spans="1:43" ht="15.75" customHeight="1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</row>
    <row r="522" spans="1:43" ht="15.75" customHeight="1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</row>
    <row r="523" spans="1:43" ht="15.75" customHeight="1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</row>
    <row r="524" spans="1:43" ht="15.75" customHeight="1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</row>
    <row r="525" spans="1:43" ht="15.75" customHeight="1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</row>
    <row r="526" spans="1:43" ht="15.75" customHeight="1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</row>
    <row r="527" spans="1:43" ht="15.75" customHeight="1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</row>
    <row r="528" spans="1:43" ht="15.75" customHeight="1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</row>
    <row r="529" spans="1:43" ht="15.75" customHeight="1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</row>
    <row r="530" spans="1:43" ht="15.75" customHeight="1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</row>
    <row r="531" spans="1:43" ht="15.75" customHeight="1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</row>
    <row r="532" spans="1:43" ht="15.75" customHeight="1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</row>
    <row r="533" spans="1:43" ht="15.75" customHeight="1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</row>
    <row r="534" spans="1:43" ht="15.75" customHeight="1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</row>
    <row r="535" spans="1:43" ht="15.75" customHeight="1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</row>
    <row r="536" spans="1:43" ht="15.75" customHeight="1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</row>
    <row r="537" spans="1:43" ht="15.75" customHeight="1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</row>
    <row r="538" spans="1:43" ht="15.75" customHeight="1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</row>
    <row r="539" spans="1:43" ht="15.75" customHeight="1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</row>
    <row r="540" spans="1:43" ht="15.75" customHeight="1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</row>
    <row r="541" spans="1:43" ht="15.75" customHeight="1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</row>
    <row r="542" spans="1:43" ht="15.75" customHeight="1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</row>
    <row r="543" spans="1:43" ht="15.75" customHeight="1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</row>
    <row r="544" spans="1:43" ht="15.75" customHeight="1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</row>
    <row r="545" spans="1:43" ht="15.75" customHeight="1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</row>
    <row r="546" spans="1:43" ht="15.75" customHeight="1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</row>
    <row r="547" spans="1:43" ht="15.75" customHeight="1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</row>
    <row r="548" spans="1:43" ht="15.75" customHeight="1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</row>
    <row r="549" spans="1:43" ht="15.75" customHeight="1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</row>
    <row r="550" spans="1:43" ht="15.75" customHeight="1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</row>
    <row r="551" spans="1:43" ht="15.75" customHeight="1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</row>
    <row r="552" spans="1:43" ht="15.75" customHeight="1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</row>
    <row r="553" spans="1:43" ht="15.75" customHeight="1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</row>
    <row r="554" spans="1:43" ht="15.75" customHeight="1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</row>
    <row r="555" spans="1:43" ht="15.75" customHeight="1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</row>
    <row r="556" spans="1:43" ht="15.75" customHeight="1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</row>
    <row r="557" spans="1:43" ht="15.75" customHeight="1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</row>
    <row r="558" spans="1:43" ht="15.75" customHeight="1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</row>
    <row r="559" spans="1:43" ht="15.75" customHeight="1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</row>
    <row r="560" spans="1:43" ht="15.75" customHeight="1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</row>
    <row r="561" spans="1:43" ht="15.75" customHeight="1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</row>
    <row r="562" spans="1:43" ht="15.75" customHeight="1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</row>
    <row r="563" spans="1:43" ht="15.75" customHeight="1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</row>
    <row r="564" spans="1:43" ht="15.75" customHeight="1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</row>
    <row r="565" spans="1:43" ht="15.75" customHeight="1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</row>
    <row r="566" spans="1:43" ht="15.75" customHeight="1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</row>
    <row r="567" spans="1:43" ht="15.75" customHeight="1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</row>
    <row r="568" spans="1:43" ht="15.75" customHeight="1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</row>
    <row r="569" spans="1:43" ht="15.75" customHeight="1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</row>
    <row r="570" spans="1:43" ht="15.75" customHeight="1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</row>
    <row r="571" spans="1:43" ht="15.75" customHeight="1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</row>
    <row r="572" spans="1:43" ht="15.75" customHeight="1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</row>
    <row r="573" spans="1:43" ht="15.75" customHeight="1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</row>
    <row r="574" spans="1:43" ht="15.75" customHeight="1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</row>
    <row r="575" spans="1:43" ht="15.75" customHeight="1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</row>
    <row r="576" spans="1:43" ht="15.75" customHeight="1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</row>
    <row r="577" spans="1:43" ht="15.75" customHeight="1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</row>
    <row r="578" spans="1:43" ht="15.75" customHeight="1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</row>
    <row r="579" spans="1:43" ht="15.75" customHeight="1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</row>
    <row r="580" spans="1:43" ht="15.75" customHeight="1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</row>
    <row r="581" spans="1:43" ht="15.75" customHeight="1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</row>
    <row r="582" spans="1:43" ht="15.75" customHeight="1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</row>
    <row r="583" spans="1:43" ht="15.75" customHeight="1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</row>
    <row r="584" spans="1:43" ht="15.75" customHeight="1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</row>
    <row r="585" spans="1:43" ht="15.75" customHeight="1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</row>
    <row r="586" spans="1:43" ht="15.75" customHeight="1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</row>
    <row r="587" spans="1:43" ht="15.75" customHeight="1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</row>
    <row r="588" spans="1:43" ht="15.75" customHeight="1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</row>
    <row r="589" spans="1:43" ht="15.75" customHeight="1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</row>
    <row r="590" spans="1:43" ht="15.75" customHeight="1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</row>
    <row r="591" spans="1:43" ht="15.75" customHeight="1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</row>
    <row r="592" spans="1:43" ht="15.75" customHeight="1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</row>
    <row r="593" spans="1:43" ht="15.75" customHeight="1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</row>
    <row r="594" spans="1:43" ht="15.75" customHeight="1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</row>
    <row r="595" spans="1:43" ht="15.75" customHeight="1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</row>
    <row r="596" spans="1:43" ht="15.75" customHeight="1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</row>
    <row r="597" spans="1:43" ht="15.75" customHeight="1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</row>
    <row r="598" spans="1:43" ht="15.75" customHeight="1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</row>
    <row r="599" spans="1:43" ht="15.75" customHeight="1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</row>
    <row r="600" spans="1:43" ht="15.75" customHeight="1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</row>
    <row r="601" spans="1:43" ht="15.75" customHeight="1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</row>
    <row r="602" spans="1:43" ht="15.75" customHeight="1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</row>
    <row r="603" spans="1:43" ht="15.75" customHeight="1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</row>
    <row r="604" spans="1:43" ht="15.75" customHeight="1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</row>
    <row r="605" spans="1:43" ht="15.75" customHeight="1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</row>
    <row r="606" spans="1:43" ht="15.75" customHeight="1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</row>
    <row r="607" spans="1:43" ht="15.75" customHeight="1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</row>
    <row r="608" spans="1:43" ht="15.75" customHeight="1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</row>
    <row r="609" spans="1:43" ht="15.75" customHeight="1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</row>
    <row r="610" spans="1:43" ht="15.75" customHeight="1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</row>
    <row r="611" spans="1:43" ht="15.75" customHeight="1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</row>
    <row r="612" spans="1:43" ht="15.75" customHeight="1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</row>
    <row r="613" spans="1:43" ht="15.75" customHeight="1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</row>
    <row r="614" spans="1:43" ht="15.75" customHeight="1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</row>
    <row r="615" spans="1:43" ht="15.75" customHeight="1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</row>
    <row r="616" spans="1:43" ht="15.75" customHeight="1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</row>
    <row r="617" spans="1:43" ht="15.75" customHeight="1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</row>
    <row r="618" spans="1:43" ht="15.75" customHeight="1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</row>
    <row r="619" spans="1:43" ht="15.75" customHeight="1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</row>
    <row r="620" spans="1:43" ht="15.75" customHeight="1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</row>
    <row r="621" spans="1:43" ht="15.75" customHeight="1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</row>
    <row r="622" spans="1:43" ht="15.75" customHeight="1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</row>
    <row r="623" spans="1:43" ht="15.75" customHeight="1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</row>
    <row r="624" spans="1:43" ht="15.75" customHeight="1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</row>
    <row r="625" spans="1:43" ht="15.75" customHeight="1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</row>
    <row r="626" spans="1:43" ht="15.75" customHeight="1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</row>
    <row r="627" spans="1:43" ht="15.75" customHeight="1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</row>
    <row r="628" spans="1:43" ht="15.75" customHeight="1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</row>
    <row r="629" spans="1:43" ht="15.75" customHeight="1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</row>
    <row r="630" spans="1:43" ht="15.75" customHeight="1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</row>
    <row r="631" spans="1:43" ht="15.75" customHeight="1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</row>
    <row r="632" spans="1:43" ht="15.75" customHeight="1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</row>
    <row r="633" spans="1:43" ht="15.75" customHeight="1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</row>
    <row r="634" spans="1:43" ht="15.75" customHeight="1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</row>
    <row r="635" spans="1:43" ht="15.75" customHeight="1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</row>
    <row r="636" spans="1:43" ht="15.75" customHeight="1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</row>
    <row r="637" spans="1:43" ht="15.75" customHeight="1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</row>
    <row r="638" spans="1:43" ht="15.75" customHeight="1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</row>
    <row r="639" spans="1:43" ht="15.75" customHeight="1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</row>
    <row r="640" spans="1:43" ht="15.75" customHeight="1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</row>
    <row r="641" spans="1:43" ht="15.75" customHeight="1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</row>
    <row r="642" spans="1:43" ht="15.75" customHeight="1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</row>
    <row r="643" spans="1:43" ht="15.75" customHeight="1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</row>
    <row r="644" spans="1:43" ht="15.75" customHeight="1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</row>
    <row r="645" spans="1:43" ht="15.75" customHeight="1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</row>
    <row r="646" spans="1:43" ht="15.75" customHeight="1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</row>
    <row r="647" spans="1:43" ht="15.75" customHeight="1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</row>
    <row r="648" spans="1:43" ht="15.75" customHeight="1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</row>
    <row r="649" spans="1:43" ht="15.75" customHeight="1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</row>
    <row r="650" spans="1:43" ht="15.75" customHeight="1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</row>
    <row r="651" spans="1:43" ht="15.75" customHeight="1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</row>
    <row r="652" spans="1:43" ht="15.75" customHeight="1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</row>
    <row r="653" spans="1:43" ht="15.75" customHeight="1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</row>
    <row r="654" spans="1:43" ht="15.75" customHeight="1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</row>
    <row r="655" spans="1:43" ht="15.75" customHeight="1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</row>
    <row r="656" spans="1:43" ht="15.75" customHeight="1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</row>
    <row r="657" spans="1:43" ht="15.75" customHeight="1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</row>
    <row r="658" spans="1:43" ht="15.75" customHeight="1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</row>
    <row r="659" spans="1:43" ht="15.75" customHeight="1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</row>
    <row r="660" spans="1:43" ht="15.75" customHeight="1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</row>
    <row r="661" spans="1:43" ht="15.75" customHeight="1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</row>
    <row r="662" spans="1:43" ht="15.75" customHeight="1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</row>
    <row r="663" spans="1:43" ht="15.75" customHeight="1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</row>
    <row r="664" spans="1:43" ht="15.75" customHeight="1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</row>
    <row r="665" spans="1:43" ht="15.75" customHeight="1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</row>
    <row r="666" spans="1:43" ht="15.75" customHeight="1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</row>
    <row r="667" spans="1:43" ht="15.75" customHeight="1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</row>
    <row r="668" spans="1:43" ht="15.75" customHeight="1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</row>
    <row r="669" spans="1:43" ht="15.75" customHeight="1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</row>
    <row r="670" spans="1:43" ht="15.75" customHeight="1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</row>
    <row r="671" spans="1:43" ht="15.75" customHeight="1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</row>
    <row r="672" spans="1:43" ht="15.75" customHeight="1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</row>
    <row r="673" spans="1:43" ht="15.75" customHeight="1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</row>
    <row r="674" spans="1:43" ht="15.75" customHeight="1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</row>
    <row r="675" spans="1:43" ht="15.75" customHeight="1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</row>
    <row r="676" spans="1:43" ht="15.75" customHeight="1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</row>
    <row r="677" spans="1:43" ht="15.75" customHeight="1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</row>
    <row r="678" spans="1:43" ht="15.75" customHeight="1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</row>
    <row r="679" spans="1:43" ht="15.75" customHeight="1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</row>
    <row r="680" spans="1:43" ht="15.75" customHeight="1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</row>
    <row r="681" spans="1:43" ht="15.75" customHeight="1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</row>
    <row r="682" spans="1:43" ht="15.75" customHeight="1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</row>
    <row r="683" spans="1:43" ht="15.75" customHeight="1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</row>
    <row r="684" spans="1:43" ht="15.75" customHeight="1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</row>
    <row r="685" spans="1:43" ht="15.75" customHeight="1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</row>
    <row r="686" spans="1:43" ht="15.75" customHeight="1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</row>
    <row r="687" spans="1:43" ht="15.75" customHeight="1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</row>
    <row r="688" spans="1:43" ht="15.75" customHeight="1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</row>
    <row r="689" spans="1:43" ht="15.75" customHeight="1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</row>
    <row r="690" spans="1:43" ht="15.75" customHeight="1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</row>
    <row r="691" spans="1:43" ht="15.75" customHeight="1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</row>
    <row r="692" spans="1:43" ht="15.75" customHeight="1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</row>
    <row r="693" spans="1:43" ht="15.75" customHeight="1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</row>
    <row r="694" spans="1:43" ht="15.75" customHeight="1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</row>
    <row r="695" spans="1:43" ht="15.75" customHeight="1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</row>
    <row r="696" spans="1:43" ht="15.75" customHeight="1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</row>
    <row r="697" spans="1:43" ht="15.75" customHeight="1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</row>
    <row r="698" spans="1:43" ht="15.75" customHeight="1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</row>
    <row r="699" spans="1:43" ht="15.75" customHeight="1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</row>
    <row r="700" spans="1:43" ht="15.75" customHeight="1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</row>
    <row r="701" spans="1:43" ht="15.75" customHeight="1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</row>
    <row r="702" spans="1:43" ht="15.75" customHeight="1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</row>
    <row r="703" spans="1:43" ht="15.75" customHeight="1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</row>
    <row r="704" spans="1:43" ht="15.75" customHeight="1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</row>
    <row r="705" spans="1:43" ht="15.75" customHeight="1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</row>
    <row r="706" spans="1:43" ht="15.75" customHeight="1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</row>
    <row r="707" spans="1:43" ht="15.75" customHeight="1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</row>
    <row r="708" spans="1:43" ht="15.75" customHeight="1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</row>
    <row r="709" spans="1:43" ht="15.75" customHeight="1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</row>
    <row r="710" spans="1:43" ht="15.75" customHeight="1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</row>
    <row r="711" spans="1:43" ht="15.75" customHeight="1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</row>
    <row r="712" spans="1:43" ht="15.75" customHeight="1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</row>
    <row r="713" spans="1:43" ht="15.75" customHeight="1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</row>
    <row r="714" spans="1:43" ht="15.75" customHeight="1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</row>
    <row r="715" spans="1:43" ht="15.75" customHeight="1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</row>
    <row r="716" spans="1:43" ht="15.75" customHeight="1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</row>
    <row r="717" spans="1:43" ht="15.75" customHeight="1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</row>
    <row r="718" spans="1:43" ht="15.75" customHeight="1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</row>
    <row r="719" spans="1:43" ht="15.75" customHeight="1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</row>
    <row r="720" spans="1:43" ht="15.75" customHeight="1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</row>
    <row r="721" spans="1:43" ht="15.75" customHeight="1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</row>
    <row r="722" spans="1:43" ht="15.75" customHeight="1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</row>
    <row r="723" spans="1:43" ht="15.75" customHeight="1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</row>
    <row r="724" spans="1:43" ht="15.75" customHeight="1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</row>
    <row r="725" spans="1:43" ht="15.75" customHeight="1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</row>
    <row r="726" spans="1:43" ht="15.75" customHeight="1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</row>
    <row r="727" spans="1:43" ht="15.75" customHeight="1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</row>
    <row r="728" spans="1:43" ht="15.75" customHeight="1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</row>
    <row r="729" spans="1:43" ht="15.75" customHeight="1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</row>
    <row r="730" spans="1:43" ht="15.75" customHeight="1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</row>
    <row r="731" spans="1:43" ht="15.75" customHeight="1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</row>
    <row r="732" spans="1:43" ht="15.75" customHeight="1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</row>
    <row r="733" spans="1:43" ht="15.75" customHeight="1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</row>
    <row r="734" spans="1:43" ht="15.75" customHeight="1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</row>
    <row r="735" spans="1:43" ht="15.75" customHeight="1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</row>
    <row r="736" spans="1:43" ht="15.75" customHeight="1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</row>
    <row r="737" spans="1:43" ht="15.75" customHeight="1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</row>
    <row r="738" spans="1:43" ht="15.75" customHeight="1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</row>
    <row r="739" spans="1:43" ht="15.75" customHeight="1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</row>
    <row r="740" spans="1:43" ht="15.75" customHeight="1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</row>
    <row r="741" spans="1:43" ht="15.75" customHeight="1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</row>
    <row r="742" spans="1:43" ht="15.75" customHeight="1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</row>
    <row r="743" spans="1:43" ht="15.75" customHeight="1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</row>
    <row r="744" spans="1:43" ht="15.75" customHeight="1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</row>
    <row r="745" spans="1:43" ht="15.75" customHeight="1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</row>
    <row r="746" spans="1:43" ht="15.75" customHeight="1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</row>
    <row r="747" spans="1:43" ht="15.75" customHeight="1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</row>
    <row r="748" spans="1:43" ht="15.75" customHeight="1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</row>
    <row r="749" spans="1:43" ht="15.75" customHeight="1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</row>
    <row r="750" spans="1:43" ht="15.75" customHeight="1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</row>
    <row r="751" spans="1:43" ht="15.75" customHeight="1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</row>
    <row r="752" spans="1:43" ht="15.75" customHeight="1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</row>
    <row r="753" spans="1:43" ht="15.75" customHeight="1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</row>
    <row r="754" spans="1:43" ht="15.75" customHeight="1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</row>
    <row r="755" spans="1:43" ht="15.75" customHeight="1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</row>
    <row r="756" spans="1:43" ht="15.75" customHeight="1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</row>
    <row r="757" spans="1:43" ht="15.75" customHeight="1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</row>
    <row r="758" spans="1:43" ht="15.75" customHeight="1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</row>
    <row r="759" spans="1:43" ht="15.75" customHeight="1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</row>
    <row r="760" spans="1:43" ht="15.75" customHeight="1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</row>
    <row r="761" spans="1:43" ht="15.75" customHeight="1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</row>
    <row r="762" spans="1:43" ht="15.75" customHeight="1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</row>
    <row r="763" spans="1:43" ht="15.75" customHeight="1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</row>
    <row r="764" spans="1:43" ht="15.75" customHeight="1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</row>
    <row r="765" spans="1:43" ht="15.75" customHeight="1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</row>
    <row r="766" spans="1:43" ht="15.75" customHeight="1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</row>
    <row r="767" spans="1:43" ht="15.75" customHeight="1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</row>
    <row r="768" spans="1:43" ht="15.75" customHeight="1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</row>
    <row r="769" spans="1:43" ht="15.75" customHeight="1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</row>
    <row r="770" spans="1:43" ht="15.75" customHeight="1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</row>
    <row r="771" spans="1:43" ht="15.75" customHeight="1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</row>
    <row r="772" spans="1:43" ht="15.75" customHeight="1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</row>
    <row r="773" spans="1:43" ht="15.75" customHeight="1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</row>
    <row r="774" spans="1:43" ht="15.75" customHeight="1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</row>
    <row r="775" spans="1:43" ht="15.75" customHeight="1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</row>
    <row r="776" spans="1:43" ht="15.75" customHeight="1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</row>
    <row r="777" spans="1:43" ht="15.75" customHeight="1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</row>
    <row r="778" spans="1:43" ht="15.75" customHeight="1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</row>
    <row r="779" spans="1:43" ht="15.75" customHeight="1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</row>
    <row r="780" spans="1:43" ht="15.75" customHeight="1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</row>
    <row r="781" spans="1:43" ht="15.75" customHeight="1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</row>
    <row r="782" spans="1:43" ht="15.75" customHeight="1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</row>
    <row r="783" spans="1:43" ht="15.75" customHeight="1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</row>
    <row r="784" spans="1:43" ht="15.75" customHeight="1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</row>
    <row r="785" spans="1:43" ht="15.75" customHeight="1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</row>
    <row r="786" spans="1:43" ht="15.75" customHeight="1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</row>
    <row r="787" spans="1:43" ht="15.75" customHeight="1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</row>
    <row r="788" spans="1:43" ht="15.75" customHeight="1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</row>
    <row r="789" spans="1:43" ht="15.75" customHeight="1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</row>
    <row r="790" spans="1:43" ht="15.75" customHeight="1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</row>
    <row r="791" spans="1:43" ht="15.75" customHeight="1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</row>
    <row r="792" spans="1:43" ht="15.75" customHeight="1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</row>
    <row r="793" spans="1:43" ht="15.75" customHeight="1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</row>
    <row r="794" spans="1:43" ht="15.75" customHeight="1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</row>
    <row r="795" spans="1:43" ht="15.75" customHeight="1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</row>
    <row r="796" spans="1:43" ht="15.75" customHeight="1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</row>
    <row r="797" spans="1:43" ht="15.75" customHeight="1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</row>
    <row r="798" spans="1:43" ht="15.75" customHeight="1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</row>
    <row r="799" spans="1:43" ht="15.75" customHeight="1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</row>
    <row r="800" spans="1:43" ht="15.75" customHeight="1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</row>
    <row r="801" spans="1:43" ht="15.75" customHeight="1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</row>
    <row r="802" spans="1:43" ht="15.75" customHeight="1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</row>
    <row r="803" spans="1:43" ht="15.75" customHeight="1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</row>
    <row r="804" spans="1:43" ht="15.75" customHeight="1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</row>
    <row r="805" spans="1:43" ht="15.75" customHeight="1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</row>
    <row r="806" spans="1:43" ht="15.75" customHeight="1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</row>
    <row r="807" spans="1:43" ht="15.75" customHeight="1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</row>
    <row r="808" spans="1:43" ht="15.75" customHeight="1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</row>
    <row r="809" spans="1:43" ht="15.75" customHeight="1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</row>
    <row r="810" spans="1:43" ht="15.75" customHeight="1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</row>
    <row r="811" spans="1:43" ht="15.75" customHeight="1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</row>
    <row r="812" spans="1:43" ht="15.75" customHeight="1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</row>
    <row r="813" spans="1:43" ht="15.75" customHeight="1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</row>
    <row r="814" spans="1:43" ht="15.75" customHeight="1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</row>
    <row r="815" spans="1:43" ht="15.75" customHeight="1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</row>
    <row r="816" spans="1:43" ht="15.75" customHeight="1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</row>
    <row r="817" spans="1:43" ht="15.75" customHeight="1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</row>
    <row r="818" spans="1:43" ht="15.75" customHeight="1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</row>
    <row r="819" spans="1:43" ht="15.75" customHeight="1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</row>
    <row r="820" spans="1:43" ht="15.75" customHeight="1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</row>
    <row r="821" spans="1:43" ht="15.75" customHeight="1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</row>
    <row r="822" spans="1:43" ht="15.75" customHeight="1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</row>
    <row r="823" spans="1:43" ht="15.75" customHeight="1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</row>
    <row r="824" spans="1:43" ht="15.75" customHeight="1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</row>
    <row r="825" spans="1:43" ht="15.75" customHeight="1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</row>
    <row r="826" spans="1:43" ht="15.75" customHeight="1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</row>
    <row r="827" spans="1:43" ht="15.75" customHeight="1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</row>
    <row r="828" spans="1:43" ht="15.75" customHeight="1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</row>
    <row r="829" spans="1:43" ht="15.75" customHeight="1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</row>
    <row r="830" spans="1:43" ht="15.75" customHeight="1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</row>
    <row r="831" spans="1:43" ht="15.75" customHeight="1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</row>
    <row r="832" spans="1:43" ht="15.75" customHeight="1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</row>
    <row r="833" spans="1:43" ht="15.75" customHeight="1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</row>
    <row r="834" spans="1:43" ht="15.75" customHeight="1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</row>
    <row r="835" spans="1:43" ht="15.75" customHeight="1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</row>
    <row r="836" spans="1:43" ht="15.75" customHeight="1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</row>
    <row r="837" spans="1:43" ht="15.75" customHeight="1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</row>
    <row r="838" spans="1:43" ht="15.75" customHeight="1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</row>
    <row r="839" spans="1:43" ht="15.75" customHeight="1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</row>
    <row r="840" spans="1:43" ht="15.75" customHeight="1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</row>
    <row r="841" spans="1:43" ht="15.75" customHeight="1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</row>
    <row r="842" spans="1:43" ht="15.75" customHeight="1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</row>
    <row r="843" spans="1:43" ht="15.75" customHeight="1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</row>
    <row r="844" spans="1:43" ht="15.75" customHeight="1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</row>
    <row r="845" spans="1:43" ht="15.75" customHeight="1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</row>
    <row r="846" spans="1:43" ht="15.75" customHeight="1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</row>
    <row r="847" spans="1:43" ht="15.75" customHeight="1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</row>
    <row r="848" spans="1:43" ht="15.75" customHeight="1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</row>
    <row r="849" spans="1:43" ht="15.75" customHeight="1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</row>
    <row r="850" spans="1:43" ht="15.75" customHeight="1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</row>
    <row r="851" spans="1:43" ht="15.75" customHeight="1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</row>
    <row r="852" spans="1:43" ht="15.75" customHeight="1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</row>
    <row r="853" spans="1:43" ht="15.75" customHeight="1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</row>
    <row r="854" spans="1:43" ht="15.75" customHeight="1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</row>
    <row r="855" spans="1:43" ht="15.75" customHeight="1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</row>
    <row r="856" spans="1:43" ht="15.75" customHeight="1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</row>
    <row r="857" spans="1:43" ht="15.75" customHeight="1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</row>
    <row r="858" spans="1:43" ht="15.75" customHeight="1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</row>
    <row r="859" spans="1:43" ht="15.75" customHeight="1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</row>
    <row r="860" spans="1:43" ht="15.75" customHeight="1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</row>
    <row r="861" spans="1:43" ht="15.75" customHeight="1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</row>
    <row r="862" spans="1:43" ht="15.75" customHeight="1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</row>
    <row r="863" spans="1:43" ht="15.75" customHeight="1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</row>
    <row r="864" spans="1:43" ht="15.75" customHeight="1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</row>
    <row r="865" spans="1:43" ht="15.75" customHeight="1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</row>
    <row r="866" spans="1:43" ht="15.75" customHeight="1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</row>
    <row r="867" spans="1:43" ht="15.75" customHeight="1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</row>
    <row r="868" spans="1:43" ht="15.75" customHeight="1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</row>
    <row r="869" spans="1:43" ht="15.75" customHeight="1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</row>
    <row r="870" spans="1:43" ht="15.75" customHeight="1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</row>
    <row r="871" spans="1:43" ht="15.75" customHeight="1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</row>
    <row r="872" spans="1:43" ht="15.75" customHeight="1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</row>
    <row r="873" spans="1:43" ht="15.75" customHeight="1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</row>
    <row r="874" spans="1:43" ht="15.75" customHeight="1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</row>
    <row r="875" spans="1:43" ht="15.75" customHeight="1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</row>
    <row r="876" spans="1:43" ht="15.75" customHeight="1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</row>
    <row r="877" spans="1:43" ht="15.75" customHeight="1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</row>
    <row r="878" spans="1:43" ht="15.75" customHeight="1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</row>
    <row r="879" spans="1:43" ht="15.75" customHeight="1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</row>
    <row r="880" spans="1:43" ht="15.75" customHeight="1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</row>
    <row r="881" spans="1:43" ht="15.75" customHeight="1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</row>
    <row r="882" spans="1:43" ht="15.75" customHeight="1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</row>
    <row r="883" spans="1:43" ht="15.75" customHeight="1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</row>
    <row r="884" spans="1:43" ht="15.75" customHeight="1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</row>
    <row r="885" spans="1:43" ht="15.75" customHeight="1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</row>
    <row r="886" spans="1:43" ht="15.75" customHeight="1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</row>
    <row r="887" spans="1:43" ht="15.75" customHeight="1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</row>
    <row r="888" spans="1:43" ht="15.75" customHeight="1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</row>
    <row r="889" spans="1:43" ht="15.75" customHeight="1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</row>
    <row r="890" spans="1:43" ht="15.75" customHeight="1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</row>
    <row r="891" spans="1:43" ht="15.75" customHeight="1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</row>
    <row r="892" spans="1:43" ht="15.75" customHeight="1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</row>
    <row r="893" spans="1:43" ht="15.75" customHeight="1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</row>
    <row r="894" spans="1:43" ht="15.75" customHeight="1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</row>
    <row r="895" spans="1:43" ht="15.75" customHeight="1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</row>
    <row r="896" spans="1:43" ht="15.75" customHeight="1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</row>
    <row r="897" spans="1:43" ht="15.75" customHeight="1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</row>
    <row r="898" spans="1:43" ht="15.75" customHeight="1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</row>
    <row r="899" spans="1:43" ht="15.75" customHeight="1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</row>
    <row r="900" spans="1:43" ht="15.75" customHeight="1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</row>
    <row r="901" spans="1:43" ht="15.75" customHeight="1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</row>
    <row r="902" spans="1:43" ht="15.75" customHeight="1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</row>
    <row r="903" spans="1:43" ht="15.75" customHeight="1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</row>
    <row r="904" spans="1:43" ht="15.75" customHeight="1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</row>
    <row r="905" spans="1:43" ht="15.75" customHeight="1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</row>
    <row r="906" spans="1:43" ht="15.75" customHeight="1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</row>
    <row r="907" spans="1:43" ht="15.75" customHeight="1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</row>
    <row r="908" spans="1:43" ht="15.75" customHeight="1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</row>
    <row r="909" spans="1:43" ht="15.75" customHeight="1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</row>
    <row r="910" spans="1:43" ht="15.75" customHeight="1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</row>
    <row r="911" spans="1:43" ht="15.75" customHeight="1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</row>
    <row r="912" spans="1:43" ht="15.75" customHeight="1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</row>
    <row r="913" spans="1:43" ht="15.75" customHeight="1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</row>
    <row r="914" spans="1:43" ht="15.75" customHeight="1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</row>
    <row r="915" spans="1:43" ht="15.75" customHeight="1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</row>
    <row r="916" spans="1:43" ht="15.75" customHeight="1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</row>
    <row r="917" spans="1:43" ht="15.75" customHeight="1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</row>
    <row r="918" spans="1:43" ht="15.75" customHeight="1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</row>
    <row r="919" spans="1:43" ht="15.75" customHeight="1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</row>
    <row r="920" spans="1:43" ht="15.75" customHeight="1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</row>
    <row r="921" spans="1:43" ht="15.75" customHeight="1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</row>
    <row r="922" spans="1:43" ht="15.75" customHeight="1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</row>
    <row r="923" spans="1:43" ht="15.75" customHeight="1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</row>
    <row r="924" spans="1:43" ht="15.75" customHeight="1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</row>
    <row r="925" spans="1:43" ht="15.75" customHeight="1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</row>
    <row r="926" spans="1:43" ht="15.75" customHeight="1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</row>
    <row r="927" spans="1:43" ht="15.75" customHeight="1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</row>
    <row r="928" spans="1:43" ht="15.75" customHeight="1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</row>
    <row r="929" spans="1:43" ht="15.75" customHeight="1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</row>
    <row r="930" spans="1:43" ht="15.75" customHeight="1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</row>
    <row r="931" spans="1:43" ht="15.75" customHeight="1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</row>
    <row r="932" spans="1:43" ht="15.75" customHeight="1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</row>
    <row r="933" spans="1:43" ht="15.75" customHeight="1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</row>
    <row r="934" spans="1:43" ht="15.75" customHeight="1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</row>
    <row r="935" spans="1:43" ht="15.75" customHeight="1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</row>
    <row r="936" spans="1:43" ht="15.75" customHeight="1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</row>
    <row r="937" spans="1:43" ht="15.75" customHeight="1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</row>
    <row r="938" spans="1:43" ht="15.75" customHeight="1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</row>
    <row r="939" spans="1:43" ht="15.75" customHeight="1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</row>
    <row r="940" spans="1:43" ht="15.75" customHeight="1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</row>
    <row r="941" spans="1:43" ht="15.75" customHeight="1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</row>
    <row r="942" spans="1:43" ht="15.75" customHeight="1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</row>
    <row r="943" spans="1:43" ht="15.75" customHeight="1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</row>
    <row r="944" spans="1:43" ht="15.75" customHeight="1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</row>
    <row r="945" spans="1:43" ht="15.75" customHeight="1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</row>
    <row r="946" spans="1:43" ht="15.75" customHeight="1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</row>
    <row r="947" spans="1:43" ht="15.75" customHeight="1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</row>
    <row r="948" spans="1:43" ht="15.75" customHeight="1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</row>
    <row r="949" spans="1:43" ht="15.75" customHeight="1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</row>
    <row r="950" spans="1:43" ht="15.75" customHeight="1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</row>
    <row r="951" spans="1:43" ht="15.75" customHeight="1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</row>
    <row r="952" spans="1:43" ht="15.75" customHeight="1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</row>
    <row r="953" spans="1:43" ht="15.75" customHeight="1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</row>
    <row r="954" spans="1:43" ht="15.75" customHeight="1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</row>
    <row r="955" spans="1:43" ht="15.75" customHeight="1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</row>
    <row r="956" spans="1:43" ht="15.75" customHeight="1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</row>
    <row r="957" spans="1:43" ht="15.75" customHeight="1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</row>
    <row r="958" spans="1:43" ht="15.75" customHeight="1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</row>
    <row r="959" spans="1:43" ht="15.75" customHeight="1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</row>
    <row r="960" spans="1:43" ht="15.75" customHeight="1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</row>
    <row r="961" spans="1:43" ht="15.75" customHeight="1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</row>
    <row r="962" spans="1:43" ht="15.75" customHeight="1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</row>
    <row r="963" spans="1:43" ht="15.75" customHeight="1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</row>
    <row r="964" spans="1:43" ht="15.75" customHeight="1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</row>
    <row r="965" spans="1:43" ht="15.75" customHeight="1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</row>
    <row r="966" spans="1:43" ht="15.75" customHeight="1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</row>
    <row r="967" spans="1:43" ht="15.75" customHeight="1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</row>
    <row r="968" spans="1:43" ht="15.75" customHeight="1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</row>
    <row r="969" spans="1:43" ht="15.75" customHeight="1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</row>
    <row r="970" spans="1:43" ht="15.75" customHeight="1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</row>
    <row r="971" spans="1:43" ht="15.75" customHeight="1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</row>
    <row r="972" spans="1:43" ht="15.75" customHeight="1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</row>
    <row r="973" spans="1:43" ht="15.75" customHeight="1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</row>
    <row r="974" spans="1:43" ht="15.75" customHeight="1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</row>
    <row r="975" spans="1:43" ht="15.75" customHeight="1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</row>
    <row r="976" spans="1:43" ht="15.75" customHeight="1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</row>
    <row r="977" spans="1:43" ht="15.75" customHeight="1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</row>
    <row r="978" spans="1:43" ht="15.75" customHeight="1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</row>
    <row r="979" spans="1:43" ht="15.75" customHeight="1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</row>
    <row r="980" spans="1:43" ht="15.75" customHeight="1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</row>
    <row r="981" spans="1:43" ht="15.75" customHeight="1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</row>
    <row r="982" spans="1:43" ht="15.75" customHeight="1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</row>
    <row r="983" spans="1:43" ht="15.75" customHeight="1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</row>
    <row r="984" spans="1:43" ht="15.75" customHeight="1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</row>
    <row r="985" spans="1:43" ht="15.75" customHeight="1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</row>
    <row r="986" spans="1:43" ht="15.75" customHeight="1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</row>
    <row r="987" spans="1:43" ht="15.75" customHeight="1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</row>
    <row r="988" spans="1:43" ht="15.75" customHeight="1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</row>
    <row r="989" spans="1:43" ht="15.75" customHeight="1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</row>
    <row r="990" spans="1:43" ht="15.75" customHeight="1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</row>
    <row r="991" spans="1:43" ht="15.75" customHeight="1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</row>
    <row r="992" spans="1:43" ht="15.75" customHeight="1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</row>
    <row r="993" spans="1:43" ht="15.75" customHeight="1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</row>
    <row r="994" spans="1:43" ht="15.75" customHeight="1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</row>
    <row r="995" spans="1:43" ht="15.75" customHeight="1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</row>
    <row r="996" spans="1:43" ht="15.75" customHeight="1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</row>
    <row r="997" spans="1:43" ht="15.75" customHeight="1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</row>
    <row r="998" spans="1:43" ht="15.75" customHeight="1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</row>
    <row r="999" spans="1:43" ht="15.75" customHeight="1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</row>
    <row r="1000" spans="1:43" ht="15.75" customHeight="1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</row>
    <row r="1001" spans="1:43" ht="15.75" customHeight="1" x14ac:dyDescent="0.1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</row>
    <row r="1002" spans="1:43" ht="15.75" customHeight="1" x14ac:dyDescent="0.1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</row>
  </sheetData>
  <mergeCells count="4">
    <mergeCell ref="A3:D3"/>
    <mergeCell ref="F3:I3"/>
    <mergeCell ref="K3:N3"/>
    <mergeCell ref="P3:S3"/>
  </mergeCells>
  <conditionalFormatting sqref="D6:D44 I6:I33 N6:N33 S6:S33 I35:I44 N36:N44 S36:S44">
    <cfRule type="colorScale" priority="1">
      <colorScale>
        <cfvo type="formula" val="0"/>
        <cfvo type="formula" val="1"/>
        <color rgb="FFFFFFFF"/>
        <color rgb="FFFF0000"/>
      </colorScale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C4" sqref="C4"/>
    </sheetView>
  </sheetViews>
  <sheetFormatPr baseColWidth="10" defaultColWidth="12.6640625" defaultRowHeight="15" customHeight="1" x14ac:dyDescent="0.15"/>
  <cols>
    <col min="1" max="1" width="8.83203125" customWidth="1"/>
    <col min="2" max="2" width="12.83203125" customWidth="1"/>
    <col min="3" max="6" width="10.83203125" customWidth="1"/>
    <col min="7" max="26" width="7.6640625" customWidth="1"/>
  </cols>
  <sheetData>
    <row r="1" spans="1:6" s="19" customFormat="1" ht="14.25" customHeight="1" x14ac:dyDescent="0.15">
      <c r="A1" s="20" t="s">
        <v>27</v>
      </c>
      <c r="B1" s="20" t="s">
        <v>6</v>
      </c>
      <c r="C1" s="20" t="s">
        <v>23</v>
      </c>
      <c r="D1" s="20" t="s">
        <v>24</v>
      </c>
      <c r="E1" s="20" t="s">
        <v>25</v>
      </c>
      <c r="F1" s="20" t="s">
        <v>26</v>
      </c>
    </row>
    <row r="2" spans="1:6" ht="14.25" customHeight="1" x14ac:dyDescent="0.15">
      <c r="A2" s="18">
        <v>19</v>
      </c>
      <c r="B2" s="7" t="s">
        <v>17</v>
      </c>
      <c r="C2" s="18">
        <v>5352</v>
      </c>
      <c r="D2" s="18">
        <v>120</v>
      </c>
      <c r="E2" s="18">
        <v>30</v>
      </c>
      <c r="F2" s="1"/>
    </row>
    <row r="3" spans="1:6" ht="14.25" customHeight="1" x14ac:dyDescent="0.15">
      <c r="A3" s="18">
        <v>2</v>
      </c>
      <c r="B3" s="7" t="s">
        <v>18</v>
      </c>
      <c r="C3" s="18">
        <v>11763</v>
      </c>
      <c r="D3" s="18">
        <v>138</v>
      </c>
      <c r="E3" s="18">
        <v>52</v>
      </c>
      <c r="F3" s="1"/>
    </row>
    <row r="4" spans="1:6" ht="14.25" customHeight="1" x14ac:dyDescent="0.15">
      <c r="A4" s="18">
        <v>17</v>
      </c>
      <c r="B4" s="7" t="s">
        <v>19</v>
      </c>
      <c r="C4" s="18">
        <v>18509</v>
      </c>
      <c r="D4" s="18">
        <v>138</v>
      </c>
      <c r="E4" s="18">
        <v>84</v>
      </c>
      <c r="F4" s="1"/>
    </row>
    <row r="5" spans="1:6" ht="14.25" customHeight="1" x14ac:dyDescent="0.15">
      <c r="A5" s="18">
        <v>18</v>
      </c>
      <c r="B5" s="7" t="s">
        <v>20</v>
      </c>
      <c r="C5" s="18">
        <v>81352758</v>
      </c>
      <c r="D5" s="18">
        <v>120</v>
      </c>
      <c r="E5" s="18">
        <v>30</v>
      </c>
      <c r="F5" s="1"/>
    </row>
    <row r="6" spans="1:6" ht="14.25" customHeight="1" x14ac:dyDescent="0.15">
      <c r="A6" s="18">
        <v>1</v>
      </c>
      <c r="B6" s="7" t="s">
        <v>21</v>
      </c>
      <c r="C6" s="18">
        <v>106616164</v>
      </c>
      <c r="D6" s="18">
        <v>138</v>
      </c>
      <c r="E6" s="18">
        <v>52</v>
      </c>
      <c r="F6" s="1"/>
    </row>
    <row r="7" spans="1:6" ht="14.25" customHeight="1" x14ac:dyDescent="0.15">
      <c r="A7" s="18">
        <v>16</v>
      </c>
      <c r="B7" s="7" t="s">
        <v>22</v>
      </c>
      <c r="C7" s="18">
        <v>129665855</v>
      </c>
      <c r="D7" s="18">
        <v>138</v>
      </c>
      <c r="E7" s="18">
        <v>84</v>
      </c>
      <c r="F7" s="1"/>
    </row>
    <row r="8" spans="1:6" ht="14.25" customHeight="1" x14ac:dyDescent="0.15">
      <c r="A8" s="18">
        <v>40</v>
      </c>
      <c r="B8" s="18">
        <v>98</v>
      </c>
      <c r="C8" s="18">
        <v>149837</v>
      </c>
      <c r="D8" s="18">
        <v>120</v>
      </c>
      <c r="E8" s="18">
        <v>30</v>
      </c>
      <c r="F8" s="18">
        <f t="shared" ref="F8:F31" si="0">C8-C$2</f>
        <v>144485</v>
      </c>
    </row>
    <row r="9" spans="1:6" ht="14.25" customHeight="1" x14ac:dyDescent="0.15">
      <c r="A9" s="18">
        <v>39</v>
      </c>
      <c r="B9" s="18">
        <v>97</v>
      </c>
      <c r="C9" s="18">
        <v>95934</v>
      </c>
      <c r="D9" s="18">
        <v>120</v>
      </c>
      <c r="E9" s="18">
        <v>30</v>
      </c>
      <c r="F9" s="18">
        <f t="shared" si="0"/>
        <v>90582</v>
      </c>
    </row>
    <row r="10" spans="1:6" ht="14.25" customHeight="1" x14ac:dyDescent="0.15">
      <c r="A10" s="18">
        <v>38</v>
      </c>
      <c r="B10" s="18">
        <v>96</v>
      </c>
      <c r="C10" s="18">
        <v>139472</v>
      </c>
      <c r="D10" s="18">
        <v>120</v>
      </c>
      <c r="E10" s="18">
        <v>30</v>
      </c>
      <c r="F10" s="18">
        <f t="shared" si="0"/>
        <v>134120</v>
      </c>
    </row>
    <row r="11" spans="1:6" ht="14.25" customHeight="1" x14ac:dyDescent="0.15">
      <c r="A11" s="18">
        <v>37</v>
      </c>
      <c r="B11" s="18">
        <v>95</v>
      </c>
      <c r="C11" s="18">
        <v>81788</v>
      </c>
      <c r="D11" s="18">
        <v>120</v>
      </c>
      <c r="E11" s="18">
        <v>30</v>
      </c>
      <c r="F11" s="18">
        <f t="shared" si="0"/>
        <v>76436</v>
      </c>
    </row>
    <row r="12" spans="1:6" ht="14.25" customHeight="1" x14ac:dyDescent="0.15">
      <c r="A12" s="18">
        <v>36</v>
      </c>
      <c r="B12" s="18">
        <v>94</v>
      </c>
      <c r="C12" s="18">
        <v>84208</v>
      </c>
      <c r="D12" s="18">
        <v>120</v>
      </c>
      <c r="E12" s="18">
        <v>30</v>
      </c>
      <c r="F12" s="18">
        <f t="shared" si="0"/>
        <v>78856</v>
      </c>
    </row>
    <row r="13" spans="1:6" ht="14.25" customHeight="1" x14ac:dyDescent="0.15">
      <c r="A13" s="18">
        <v>35</v>
      </c>
      <c r="B13" s="18">
        <v>93</v>
      </c>
      <c r="C13" s="18">
        <v>169414</v>
      </c>
      <c r="D13" s="18">
        <v>120</v>
      </c>
      <c r="E13" s="18">
        <v>30</v>
      </c>
      <c r="F13" s="18">
        <f t="shared" si="0"/>
        <v>164062</v>
      </c>
    </row>
    <row r="14" spans="1:6" ht="14.25" customHeight="1" x14ac:dyDescent="0.15">
      <c r="A14" s="18">
        <v>34</v>
      </c>
      <c r="B14" s="18">
        <v>92</v>
      </c>
      <c r="C14" s="18">
        <v>360942</v>
      </c>
      <c r="D14" s="18">
        <v>120</v>
      </c>
      <c r="E14" s="18">
        <v>30</v>
      </c>
      <c r="F14" s="18">
        <f t="shared" si="0"/>
        <v>355590</v>
      </c>
    </row>
    <row r="15" spans="1:6" ht="14.25" customHeight="1" x14ac:dyDescent="0.15">
      <c r="A15" s="18">
        <v>22</v>
      </c>
      <c r="B15" s="18">
        <v>91</v>
      </c>
      <c r="C15" s="18">
        <v>215061</v>
      </c>
      <c r="D15" s="18">
        <v>120</v>
      </c>
      <c r="E15" s="18">
        <v>30</v>
      </c>
      <c r="F15" s="18">
        <f t="shared" si="0"/>
        <v>209709</v>
      </c>
    </row>
    <row r="16" spans="1:6" ht="14.25" customHeight="1" x14ac:dyDescent="0.15">
      <c r="A16" s="18">
        <v>21</v>
      </c>
      <c r="B16" s="18">
        <v>88</v>
      </c>
      <c r="C16" s="18">
        <v>103573</v>
      </c>
      <c r="D16" s="18">
        <v>120</v>
      </c>
      <c r="E16" s="18">
        <v>30</v>
      </c>
      <c r="F16" s="18">
        <f t="shared" si="0"/>
        <v>98221</v>
      </c>
    </row>
    <row r="17" spans="1:6" ht="14.25" customHeight="1" x14ac:dyDescent="0.15">
      <c r="A17" s="18">
        <v>20</v>
      </c>
      <c r="B17" s="18">
        <v>87</v>
      </c>
      <c r="C17" s="18">
        <v>87319</v>
      </c>
      <c r="D17" s="18">
        <v>120</v>
      </c>
      <c r="E17" s="18">
        <v>30</v>
      </c>
      <c r="F17" s="18">
        <f t="shared" si="0"/>
        <v>81967</v>
      </c>
    </row>
    <row r="18" spans="1:6" ht="14.25" customHeight="1" x14ac:dyDescent="0.15">
      <c r="A18" s="18">
        <v>23</v>
      </c>
      <c r="B18" s="18">
        <v>86</v>
      </c>
      <c r="C18" s="18">
        <v>102912</v>
      </c>
      <c r="D18" s="18">
        <v>120</v>
      </c>
      <c r="E18" s="18">
        <v>30</v>
      </c>
      <c r="F18" s="18">
        <f t="shared" si="0"/>
        <v>97560</v>
      </c>
    </row>
    <row r="19" spans="1:6" ht="14.25" customHeight="1" x14ac:dyDescent="0.15">
      <c r="A19" s="18">
        <v>24</v>
      </c>
      <c r="B19" s="18">
        <v>85</v>
      </c>
      <c r="C19" s="18">
        <v>215821</v>
      </c>
      <c r="D19" s="18">
        <v>120</v>
      </c>
      <c r="E19" s="18">
        <v>30</v>
      </c>
      <c r="F19" s="18">
        <f t="shared" si="0"/>
        <v>210469</v>
      </c>
    </row>
    <row r="20" spans="1:6" ht="14.25" customHeight="1" x14ac:dyDescent="0.15">
      <c r="A20" s="18">
        <v>25</v>
      </c>
      <c r="B20" s="18">
        <v>84</v>
      </c>
      <c r="C20" s="18">
        <v>739678</v>
      </c>
      <c r="D20" s="18">
        <v>120</v>
      </c>
      <c r="E20" s="18">
        <v>30</v>
      </c>
      <c r="F20" s="18">
        <f t="shared" si="0"/>
        <v>734326</v>
      </c>
    </row>
    <row r="21" spans="1:6" ht="14.25" customHeight="1" x14ac:dyDescent="0.15">
      <c r="A21" s="18">
        <v>26</v>
      </c>
      <c r="B21" s="18">
        <v>83</v>
      </c>
      <c r="C21" s="18">
        <v>915361</v>
      </c>
      <c r="D21" s="18">
        <v>120</v>
      </c>
      <c r="E21" s="18">
        <v>30</v>
      </c>
      <c r="F21" s="18">
        <f t="shared" si="0"/>
        <v>910009</v>
      </c>
    </row>
    <row r="22" spans="1:6" ht="14.25" customHeight="1" x14ac:dyDescent="0.15">
      <c r="A22" s="18">
        <v>27</v>
      </c>
      <c r="B22" s="18">
        <v>82</v>
      </c>
      <c r="C22" s="18">
        <v>343285</v>
      </c>
      <c r="D22" s="18">
        <v>120</v>
      </c>
      <c r="E22" s="18">
        <v>30</v>
      </c>
      <c r="F22" s="18">
        <f t="shared" si="0"/>
        <v>337933</v>
      </c>
    </row>
    <row r="23" spans="1:6" ht="14.25" customHeight="1" x14ac:dyDescent="0.15">
      <c r="A23" s="18">
        <v>28</v>
      </c>
      <c r="B23" s="18">
        <v>81</v>
      </c>
      <c r="C23" s="18">
        <v>102095</v>
      </c>
      <c r="D23" s="18">
        <v>120</v>
      </c>
      <c r="E23" s="18">
        <v>30</v>
      </c>
      <c r="F23" s="18">
        <f t="shared" si="0"/>
        <v>96743</v>
      </c>
    </row>
    <row r="24" spans="1:6" ht="14.25" customHeight="1" x14ac:dyDescent="0.15">
      <c r="A24" s="18">
        <v>29</v>
      </c>
      <c r="B24" s="18">
        <v>80</v>
      </c>
      <c r="C24" s="18">
        <v>49202</v>
      </c>
      <c r="D24" s="18">
        <v>120</v>
      </c>
      <c r="E24" s="18">
        <v>30</v>
      </c>
      <c r="F24" s="18">
        <f t="shared" si="0"/>
        <v>43850</v>
      </c>
    </row>
    <row r="25" spans="1:6" ht="14.25" customHeight="1" x14ac:dyDescent="0.15">
      <c r="A25" s="18">
        <v>30</v>
      </c>
      <c r="B25" s="18">
        <v>79</v>
      </c>
      <c r="C25" s="18">
        <v>42894</v>
      </c>
      <c r="D25" s="18">
        <v>120</v>
      </c>
      <c r="E25" s="18">
        <v>30</v>
      </c>
      <c r="F25" s="18">
        <f t="shared" si="0"/>
        <v>37542</v>
      </c>
    </row>
    <row r="26" spans="1:6" ht="14.25" customHeight="1" x14ac:dyDescent="0.15">
      <c r="A26" s="18">
        <v>31</v>
      </c>
      <c r="B26" s="18">
        <v>78</v>
      </c>
      <c r="C26" s="18">
        <v>37923</v>
      </c>
      <c r="D26" s="18">
        <v>120</v>
      </c>
      <c r="E26" s="18">
        <v>30</v>
      </c>
      <c r="F26" s="18">
        <f t="shared" si="0"/>
        <v>32571</v>
      </c>
    </row>
    <row r="27" spans="1:6" ht="14.25" customHeight="1" x14ac:dyDescent="0.15">
      <c r="A27" s="18">
        <v>32</v>
      </c>
      <c r="B27" s="18">
        <v>77</v>
      </c>
      <c r="C27" s="18">
        <v>65551</v>
      </c>
      <c r="D27" s="18">
        <v>120</v>
      </c>
      <c r="E27" s="18">
        <v>30</v>
      </c>
      <c r="F27" s="18">
        <f t="shared" si="0"/>
        <v>60199</v>
      </c>
    </row>
    <row r="28" spans="1:6" ht="14.25" customHeight="1" x14ac:dyDescent="0.15">
      <c r="A28" s="18">
        <v>33</v>
      </c>
      <c r="B28" s="18">
        <v>76</v>
      </c>
      <c r="C28" s="18">
        <v>57907</v>
      </c>
      <c r="D28" s="18">
        <v>120</v>
      </c>
      <c r="E28" s="18">
        <v>30</v>
      </c>
      <c r="F28" s="18">
        <f t="shared" si="0"/>
        <v>52555</v>
      </c>
    </row>
    <row r="29" spans="1:6" ht="14.25" customHeight="1" x14ac:dyDescent="0.15">
      <c r="A29" s="18">
        <v>41</v>
      </c>
      <c r="B29" s="18">
        <v>75</v>
      </c>
      <c r="C29" s="18">
        <v>73497</v>
      </c>
      <c r="D29" s="18">
        <v>120</v>
      </c>
      <c r="E29" s="18">
        <v>30</v>
      </c>
      <c r="F29" s="18">
        <f t="shared" si="0"/>
        <v>68145</v>
      </c>
    </row>
    <row r="30" spans="1:6" ht="14.25" customHeight="1" x14ac:dyDescent="0.15">
      <c r="A30" s="18">
        <v>42</v>
      </c>
      <c r="B30" s="18">
        <v>74</v>
      </c>
      <c r="C30" s="18">
        <v>121141</v>
      </c>
      <c r="D30" s="18">
        <v>120</v>
      </c>
      <c r="E30" s="18">
        <v>30</v>
      </c>
      <c r="F30" s="18">
        <f t="shared" si="0"/>
        <v>115789</v>
      </c>
    </row>
    <row r="31" spans="1:6" ht="14.25" customHeight="1" x14ac:dyDescent="0.15">
      <c r="A31" s="18">
        <v>43</v>
      </c>
      <c r="B31" s="18">
        <v>73</v>
      </c>
      <c r="C31" s="18">
        <v>99728</v>
      </c>
      <c r="D31" s="18">
        <v>120</v>
      </c>
      <c r="E31" s="18">
        <v>30</v>
      </c>
      <c r="F31" s="18">
        <f t="shared" si="0"/>
        <v>94376</v>
      </c>
    </row>
    <row r="32" spans="1:6" ht="14.25" customHeight="1" x14ac:dyDescent="0.15">
      <c r="A32" s="18">
        <v>13</v>
      </c>
      <c r="B32" s="18">
        <v>20</v>
      </c>
      <c r="C32" s="18">
        <v>1483863</v>
      </c>
      <c r="D32" s="18">
        <v>138</v>
      </c>
      <c r="E32" s="18">
        <v>84</v>
      </c>
      <c r="F32" s="18">
        <f t="shared" ref="F32:F39" si="1">C32-C$4</f>
        <v>1465354</v>
      </c>
    </row>
    <row r="33" spans="1:6" ht="14.25" customHeight="1" x14ac:dyDescent="0.15">
      <c r="A33" s="18">
        <v>12</v>
      </c>
      <c r="B33" s="18">
        <v>19</v>
      </c>
      <c r="C33" s="18">
        <v>745300</v>
      </c>
      <c r="D33" s="18">
        <v>138</v>
      </c>
      <c r="E33" s="18">
        <v>84</v>
      </c>
      <c r="F33" s="18">
        <f t="shared" si="1"/>
        <v>726791</v>
      </c>
    </row>
    <row r="34" spans="1:6" ht="14.25" customHeight="1" x14ac:dyDescent="0.15">
      <c r="A34" s="18">
        <v>11</v>
      </c>
      <c r="B34" s="18">
        <v>18</v>
      </c>
      <c r="C34" s="18">
        <v>485128</v>
      </c>
      <c r="D34" s="18">
        <v>138</v>
      </c>
      <c r="E34" s="18">
        <v>84</v>
      </c>
      <c r="F34" s="18">
        <f t="shared" si="1"/>
        <v>466619</v>
      </c>
    </row>
    <row r="35" spans="1:6" ht="14.25" customHeight="1" x14ac:dyDescent="0.15">
      <c r="A35" s="18">
        <v>10</v>
      </c>
      <c r="B35" s="7" t="s">
        <v>0</v>
      </c>
      <c r="C35" s="18">
        <v>574728</v>
      </c>
      <c r="D35" s="18">
        <v>138</v>
      </c>
      <c r="E35" s="18">
        <v>84</v>
      </c>
      <c r="F35" s="18">
        <f t="shared" si="1"/>
        <v>556219</v>
      </c>
    </row>
    <row r="36" spans="1:6" ht="14.25" customHeight="1" x14ac:dyDescent="0.15">
      <c r="A36" s="18">
        <v>9</v>
      </c>
      <c r="B36" s="7" t="s">
        <v>1</v>
      </c>
      <c r="C36" s="18">
        <v>450476</v>
      </c>
      <c r="D36" s="18">
        <v>138</v>
      </c>
      <c r="E36" s="18">
        <v>84</v>
      </c>
      <c r="F36" s="18">
        <f t="shared" si="1"/>
        <v>431967</v>
      </c>
    </row>
    <row r="37" spans="1:6" ht="14.25" customHeight="1" x14ac:dyDescent="0.15">
      <c r="A37" s="18">
        <v>8</v>
      </c>
      <c r="B37" s="18">
        <v>17</v>
      </c>
      <c r="C37" s="18">
        <v>478206</v>
      </c>
      <c r="D37" s="18">
        <v>138</v>
      </c>
      <c r="E37" s="18">
        <v>84</v>
      </c>
      <c r="F37" s="18">
        <f t="shared" si="1"/>
        <v>459697</v>
      </c>
    </row>
    <row r="38" spans="1:6" ht="14.25" customHeight="1" x14ac:dyDescent="0.15">
      <c r="A38" s="18">
        <v>7</v>
      </c>
      <c r="B38" s="18">
        <v>16</v>
      </c>
      <c r="C38" s="18">
        <v>473577</v>
      </c>
      <c r="D38" s="18">
        <v>138</v>
      </c>
      <c r="E38" s="18">
        <v>84</v>
      </c>
      <c r="F38" s="18">
        <f t="shared" si="1"/>
        <v>455068</v>
      </c>
    </row>
    <row r="39" spans="1:6" ht="14.25" customHeight="1" x14ac:dyDescent="0.15">
      <c r="A39" s="18">
        <v>6</v>
      </c>
      <c r="B39" s="18">
        <v>15</v>
      </c>
      <c r="C39" s="18">
        <v>472000</v>
      </c>
      <c r="D39" s="18">
        <v>138</v>
      </c>
      <c r="E39" s="18">
        <v>84</v>
      </c>
      <c r="F39" s="18">
        <f t="shared" si="1"/>
        <v>453491</v>
      </c>
    </row>
    <row r="40" spans="1:6" ht="14.25" customHeight="1" x14ac:dyDescent="0.15">
      <c r="A40" s="18">
        <v>4</v>
      </c>
      <c r="B40" s="18">
        <v>14</v>
      </c>
      <c r="C40" s="18">
        <v>477489</v>
      </c>
      <c r="D40" s="18">
        <v>138</v>
      </c>
      <c r="E40" s="18">
        <v>52</v>
      </c>
      <c r="F40" s="18">
        <f t="shared" ref="F40:F41" si="2">C40-C$3</f>
        <v>465726</v>
      </c>
    </row>
    <row r="41" spans="1:6" ht="14.25" customHeight="1" x14ac:dyDescent="0.15">
      <c r="A41" s="18">
        <v>3</v>
      </c>
      <c r="B41" s="18">
        <v>13</v>
      </c>
      <c r="C41" s="18">
        <v>464238</v>
      </c>
      <c r="D41" s="18">
        <v>138</v>
      </c>
      <c r="E41" s="18">
        <v>52</v>
      </c>
      <c r="F41" s="18">
        <f t="shared" si="2"/>
        <v>452475</v>
      </c>
    </row>
    <row r="42" spans="1:6" ht="14.25" customHeight="1" x14ac:dyDescent="0.15">
      <c r="A42" s="18">
        <v>5</v>
      </c>
      <c r="B42" s="18">
        <v>12</v>
      </c>
      <c r="C42" s="18">
        <v>417847</v>
      </c>
      <c r="D42" s="18">
        <v>138</v>
      </c>
      <c r="E42" s="18">
        <v>84</v>
      </c>
      <c r="F42" s="18">
        <f t="shared" ref="F42:F44" si="3">C42-C$4</f>
        <v>399338</v>
      </c>
    </row>
    <row r="43" spans="1:6" ht="14.25" customHeight="1" x14ac:dyDescent="0.15">
      <c r="A43" s="18">
        <v>14</v>
      </c>
      <c r="B43" s="18">
        <v>11</v>
      </c>
      <c r="C43" s="18">
        <v>571672</v>
      </c>
      <c r="D43" s="18">
        <v>138</v>
      </c>
      <c r="E43" s="18">
        <v>84</v>
      </c>
      <c r="F43" s="18">
        <f t="shared" si="3"/>
        <v>553163</v>
      </c>
    </row>
    <row r="44" spans="1:6" ht="14.25" customHeight="1" x14ac:dyDescent="0.15">
      <c r="A44" s="18">
        <v>15</v>
      </c>
      <c r="B44" s="18">
        <v>10</v>
      </c>
      <c r="C44" s="18">
        <v>270203</v>
      </c>
      <c r="D44" s="18">
        <v>138</v>
      </c>
      <c r="E44" s="18">
        <v>84</v>
      </c>
      <c r="F44" s="18">
        <f t="shared" si="3"/>
        <v>251694</v>
      </c>
    </row>
    <row r="45" spans="1:6" ht="14.25" customHeight="1" x14ac:dyDescent="0.15"/>
    <row r="46" spans="1:6" ht="14.25" customHeight="1" x14ac:dyDescent="0.15"/>
    <row r="47" spans="1:6" ht="14.25" customHeight="1" x14ac:dyDescent="0.15"/>
    <row r="48" spans="1: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B6" sqref="B6"/>
    </sheetView>
  </sheetViews>
  <sheetFormatPr baseColWidth="10" defaultColWidth="12.6640625" defaultRowHeight="15" customHeight="1" x14ac:dyDescent="0.15"/>
  <cols>
    <col min="1" max="1" width="8.83203125" customWidth="1"/>
    <col min="2" max="2" width="12.83203125" customWidth="1"/>
    <col min="3" max="6" width="10.83203125" customWidth="1"/>
    <col min="7" max="26" width="7.6640625" customWidth="1"/>
  </cols>
  <sheetData>
    <row r="1" spans="1:6" ht="14.25" customHeight="1" x14ac:dyDescent="0.15">
      <c r="A1" s="20" t="s">
        <v>27</v>
      </c>
      <c r="B1" s="20" t="s">
        <v>6</v>
      </c>
      <c r="C1" s="20" t="s">
        <v>23</v>
      </c>
      <c r="D1" s="20" t="s">
        <v>24</v>
      </c>
      <c r="E1" s="20" t="s">
        <v>25</v>
      </c>
      <c r="F1" s="20" t="s">
        <v>26</v>
      </c>
    </row>
    <row r="2" spans="1:6" ht="14.25" customHeight="1" x14ac:dyDescent="0.15">
      <c r="A2" s="18">
        <v>1</v>
      </c>
      <c r="B2" s="7" t="s">
        <v>28</v>
      </c>
      <c r="C2" s="18">
        <v>2562</v>
      </c>
      <c r="D2" s="18">
        <v>134</v>
      </c>
      <c r="E2" s="18">
        <v>16</v>
      </c>
      <c r="F2" s="1"/>
    </row>
    <row r="3" spans="1:6" ht="14.25" customHeight="1" x14ac:dyDescent="0.15">
      <c r="A3" s="18">
        <v>3</v>
      </c>
      <c r="B3" s="7" t="s">
        <v>29</v>
      </c>
      <c r="C3" s="18">
        <v>3419</v>
      </c>
      <c r="D3" s="18">
        <v>134</v>
      </c>
      <c r="E3" s="18">
        <v>22</v>
      </c>
      <c r="F3" s="1"/>
    </row>
    <row r="4" spans="1:6" ht="14.25" customHeight="1" x14ac:dyDescent="0.15">
      <c r="A4" s="18">
        <v>25</v>
      </c>
      <c r="B4" s="7" t="s">
        <v>30</v>
      </c>
      <c r="C4" s="18">
        <v>30184</v>
      </c>
      <c r="D4" s="18">
        <v>138</v>
      </c>
      <c r="E4" s="18">
        <v>90</v>
      </c>
      <c r="F4" s="1"/>
    </row>
    <row r="5" spans="1:6" ht="14.25" customHeight="1" x14ac:dyDescent="0.15">
      <c r="A5" s="18">
        <v>23</v>
      </c>
      <c r="B5" s="7" t="s">
        <v>32</v>
      </c>
      <c r="C5" s="18">
        <v>75896175</v>
      </c>
      <c r="D5" s="18">
        <v>134</v>
      </c>
      <c r="E5" s="18">
        <v>22</v>
      </c>
      <c r="F5" s="1"/>
    </row>
    <row r="6" spans="1:6" ht="14.25" customHeight="1" x14ac:dyDescent="0.15">
      <c r="A6" s="18">
        <v>26</v>
      </c>
      <c r="B6" s="7" t="s">
        <v>31</v>
      </c>
      <c r="C6" s="18">
        <v>139619787</v>
      </c>
      <c r="D6" s="18">
        <v>138</v>
      </c>
      <c r="E6" s="18">
        <v>90</v>
      </c>
      <c r="F6" s="1"/>
    </row>
    <row r="7" spans="1:6" ht="14.25" customHeight="1" x14ac:dyDescent="0.15">
      <c r="A7" s="18">
        <v>39</v>
      </c>
      <c r="B7" s="18">
        <v>97</v>
      </c>
      <c r="C7" s="18">
        <v>675457</v>
      </c>
      <c r="D7" s="18">
        <v>134</v>
      </c>
      <c r="E7" s="18">
        <v>16</v>
      </c>
      <c r="F7" s="18">
        <f t="shared" ref="F7:F22" si="0">C7-C$2</f>
        <v>672895</v>
      </c>
    </row>
    <row r="8" spans="1:6" ht="14.25" customHeight="1" x14ac:dyDescent="0.15">
      <c r="A8" s="18">
        <v>38</v>
      </c>
      <c r="B8" s="18">
        <v>96</v>
      </c>
      <c r="C8" s="18">
        <v>624832</v>
      </c>
      <c r="D8" s="18">
        <v>134</v>
      </c>
      <c r="E8" s="18">
        <v>16</v>
      </c>
      <c r="F8" s="18">
        <f t="shared" si="0"/>
        <v>622270</v>
      </c>
    </row>
    <row r="9" spans="1:6" ht="14.25" customHeight="1" x14ac:dyDescent="0.15">
      <c r="A9" s="18">
        <v>4</v>
      </c>
      <c r="B9" s="18">
        <v>95</v>
      </c>
      <c r="C9" s="18">
        <v>296195</v>
      </c>
      <c r="D9" s="18">
        <v>134</v>
      </c>
      <c r="E9" s="18">
        <v>16</v>
      </c>
      <c r="F9" s="18">
        <f t="shared" si="0"/>
        <v>293633</v>
      </c>
    </row>
    <row r="10" spans="1:6" ht="14.25" customHeight="1" x14ac:dyDescent="0.15">
      <c r="A10" s="18">
        <v>11</v>
      </c>
      <c r="B10" s="18">
        <v>94</v>
      </c>
      <c r="C10" s="18">
        <v>170253</v>
      </c>
      <c r="D10" s="18">
        <v>134</v>
      </c>
      <c r="E10" s="18">
        <v>16</v>
      </c>
      <c r="F10" s="18">
        <f t="shared" si="0"/>
        <v>167691</v>
      </c>
    </row>
    <row r="11" spans="1:6" ht="14.25" customHeight="1" x14ac:dyDescent="0.15">
      <c r="A11" s="18">
        <v>12</v>
      </c>
      <c r="B11" s="18">
        <v>93</v>
      </c>
      <c r="C11" s="18">
        <v>131345</v>
      </c>
      <c r="D11" s="18">
        <v>134</v>
      </c>
      <c r="E11" s="18">
        <v>16</v>
      </c>
      <c r="F11" s="18">
        <f t="shared" si="0"/>
        <v>128783</v>
      </c>
    </row>
    <row r="12" spans="1:6" ht="14.25" customHeight="1" x14ac:dyDescent="0.15">
      <c r="A12" s="18">
        <v>13</v>
      </c>
      <c r="B12" s="18">
        <v>92</v>
      </c>
      <c r="C12" s="18">
        <v>133939</v>
      </c>
      <c r="D12" s="18">
        <v>134</v>
      </c>
      <c r="E12" s="18">
        <v>16</v>
      </c>
      <c r="F12" s="18">
        <f t="shared" si="0"/>
        <v>131377</v>
      </c>
    </row>
    <row r="13" spans="1:6" ht="14.25" customHeight="1" x14ac:dyDescent="0.15">
      <c r="A13" s="18">
        <v>14</v>
      </c>
      <c r="B13" s="18">
        <v>91</v>
      </c>
      <c r="C13" s="18">
        <v>166093</v>
      </c>
      <c r="D13" s="18">
        <v>134</v>
      </c>
      <c r="E13" s="18">
        <v>16</v>
      </c>
      <c r="F13" s="18">
        <f t="shared" si="0"/>
        <v>163531</v>
      </c>
    </row>
    <row r="14" spans="1:6" ht="14.25" customHeight="1" x14ac:dyDescent="0.15">
      <c r="A14" s="18">
        <v>15</v>
      </c>
      <c r="B14" s="18">
        <v>88</v>
      </c>
      <c r="C14" s="18">
        <v>234569</v>
      </c>
      <c r="D14" s="18">
        <v>134</v>
      </c>
      <c r="E14" s="18">
        <v>16</v>
      </c>
      <c r="F14" s="18">
        <f t="shared" si="0"/>
        <v>232007</v>
      </c>
    </row>
    <row r="15" spans="1:6" ht="14.25" customHeight="1" x14ac:dyDescent="0.15">
      <c r="A15" s="18">
        <v>16</v>
      </c>
      <c r="B15" s="18">
        <v>87</v>
      </c>
      <c r="C15" s="18">
        <v>358048</v>
      </c>
      <c r="D15" s="18">
        <v>134</v>
      </c>
      <c r="E15" s="18">
        <v>16</v>
      </c>
      <c r="F15" s="18">
        <f t="shared" si="0"/>
        <v>355486</v>
      </c>
    </row>
    <row r="16" spans="1:6" ht="14.25" customHeight="1" x14ac:dyDescent="0.15">
      <c r="A16" s="18">
        <v>17</v>
      </c>
      <c r="B16" s="18">
        <v>86</v>
      </c>
      <c r="C16" s="18">
        <v>385080</v>
      </c>
      <c r="D16" s="18">
        <v>134</v>
      </c>
      <c r="E16" s="18">
        <v>16</v>
      </c>
      <c r="F16" s="18">
        <f t="shared" si="0"/>
        <v>382518</v>
      </c>
    </row>
    <row r="17" spans="1:6" ht="14.25" customHeight="1" x14ac:dyDescent="0.15">
      <c r="A17" s="18">
        <v>18</v>
      </c>
      <c r="B17" s="18">
        <v>85</v>
      </c>
      <c r="C17" s="18">
        <v>639811</v>
      </c>
      <c r="D17" s="18">
        <v>134</v>
      </c>
      <c r="E17" s="18">
        <v>16</v>
      </c>
      <c r="F17" s="18">
        <f t="shared" si="0"/>
        <v>637249</v>
      </c>
    </row>
    <row r="18" spans="1:6" ht="14.25" customHeight="1" x14ac:dyDescent="0.15">
      <c r="A18" s="18">
        <v>19</v>
      </c>
      <c r="B18" s="18">
        <v>84</v>
      </c>
      <c r="C18" s="18">
        <v>1032736</v>
      </c>
      <c r="D18" s="18">
        <v>134</v>
      </c>
      <c r="E18" s="18">
        <v>16</v>
      </c>
      <c r="F18" s="18">
        <f t="shared" si="0"/>
        <v>1030174</v>
      </c>
    </row>
    <row r="19" spans="1:6" ht="14.25" customHeight="1" x14ac:dyDescent="0.15">
      <c r="A19" s="18">
        <v>20</v>
      </c>
      <c r="B19" s="18">
        <v>83</v>
      </c>
      <c r="C19" s="18">
        <v>1005813</v>
      </c>
      <c r="D19" s="18">
        <v>134</v>
      </c>
      <c r="E19" s="18">
        <v>16</v>
      </c>
      <c r="F19" s="18">
        <f t="shared" si="0"/>
        <v>1003251</v>
      </c>
    </row>
    <row r="20" spans="1:6" ht="14.25" customHeight="1" x14ac:dyDescent="0.15">
      <c r="A20" s="18">
        <v>21</v>
      </c>
      <c r="B20" s="18">
        <v>82</v>
      </c>
      <c r="C20" s="18">
        <v>854816</v>
      </c>
      <c r="D20" s="18">
        <v>134</v>
      </c>
      <c r="E20" s="18">
        <v>16</v>
      </c>
      <c r="F20" s="18">
        <f t="shared" si="0"/>
        <v>852254</v>
      </c>
    </row>
    <row r="21" spans="1:6" ht="14.25" customHeight="1" x14ac:dyDescent="0.15">
      <c r="A21" s="18">
        <v>22</v>
      </c>
      <c r="B21" s="18">
        <v>81</v>
      </c>
      <c r="C21" s="18">
        <v>634123</v>
      </c>
      <c r="D21" s="18">
        <v>134</v>
      </c>
      <c r="E21" s="18">
        <v>16</v>
      </c>
      <c r="F21" s="18">
        <f t="shared" si="0"/>
        <v>631561</v>
      </c>
    </row>
    <row r="22" spans="1:6" ht="14.25" customHeight="1" x14ac:dyDescent="0.15">
      <c r="A22" s="18">
        <v>37</v>
      </c>
      <c r="B22" s="18">
        <v>80</v>
      </c>
      <c r="C22" s="18">
        <v>616344</v>
      </c>
      <c r="D22" s="18">
        <v>134</v>
      </c>
      <c r="E22" s="18">
        <v>16</v>
      </c>
      <c r="F22" s="18">
        <f t="shared" si="0"/>
        <v>613782</v>
      </c>
    </row>
    <row r="23" spans="1:6" ht="14.25" customHeight="1" x14ac:dyDescent="0.15">
      <c r="A23" s="18">
        <v>10</v>
      </c>
      <c r="B23" s="18">
        <v>79</v>
      </c>
      <c r="C23" s="18">
        <v>570262</v>
      </c>
      <c r="D23" s="18">
        <v>134</v>
      </c>
      <c r="E23" s="18">
        <v>24</v>
      </c>
      <c r="F23" s="18">
        <f t="shared" ref="F23:F29" si="1">C23-C$3</f>
        <v>566843</v>
      </c>
    </row>
    <row r="24" spans="1:6" ht="14.25" customHeight="1" x14ac:dyDescent="0.15">
      <c r="A24" s="18">
        <v>9</v>
      </c>
      <c r="B24" s="18">
        <v>78</v>
      </c>
      <c r="C24" s="18">
        <v>269882</v>
      </c>
      <c r="D24" s="18">
        <v>134</v>
      </c>
      <c r="E24" s="18">
        <v>24</v>
      </c>
      <c r="F24" s="18">
        <f t="shared" si="1"/>
        <v>266463</v>
      </c>
    </row>
    <row r="25" spans="1:6" ht="14.25" customHeight="1" x14ac:dyDescent="0.15">
      <c r="A25" s="18">
        <v>8</v>
      </c>
      <c r="B25" s="18">
        <v>77</v>
      </c>
      <c r="C25" s="18">
        <v>148627</v>
      </c>
      <c r="D25" s="18">
        <v>134</v>
      </c>
      <c r="E25" s="18">
        <v>24</v>
      </c>
      <c r="F25" s="18">
        <f t="shared" si="1"/>
        <v>145208</v>
      </c>
    </row>
    <row r="26" spans="1:6" ht="14.25" customHeight="1" x14ac:dyDescent="0.15">
      <c r="A26" s="18">
        <v>7</v>
      </c>
      <c r="B26" s="18">
        <v>76</v>
      </c>
      <c r="C26" s="18">
        <v>141174</v>
      </c>
      <c r="D26" s="18">
        <v>134</v>
      </c>
      <c r="E26" s="18">
        <v>24</v>
      </c>
      <c r="F26" s="18">
        <f t="shared" si="1"/>
        <v>137755</v>
      </c>
    </row>
    <row r="27" spans="1:6" ht="14.25" customHeight="1" x14ac:dyDescent="0.15">
      <c r="A27" s="18">
        <v>6</v>
      </c>
      <c r="B27" s="18">
        <v>75</v>
      </c>
      <c r="C27" s="18">
        <v>109052</v>
      </c>
      <c r="D27" s="18">
        <v>134</v>
      </c>
      <c r="E27" s="18">
        <v>24</v>
      </c>
      <c r="F27" s="18">
        <f t="shared" si="1"/>
        <v>105633</v>
      </c>
    </row>
    <row r="28" spans="1:6" ht="14.25" customHeight="1" x14ac:dyDescent="0.15">
      <c r="A28" s="18">
        <v>5</v>
      </c>
      <c r="B28" s="18">
        <v>74</v>
      </c>
      <c r="C28" s="18">
        <v>114407</v>
      </c>
      <c r="D28" s="18">
        <v>134</v>
      </c>
      <c r="E28" s="18">
        <v>24</v>
      </c>
      <c r="F28" s="18">
        <f t="shared" si="1"/>
        <v>110988</v>
      </c>
    </row>
    <row r="29" spans="1:6" ht="14.25" customHeight="1" x14ac:dyDescent="0.15">
      <c r="A29" s="18">
        <v>40</v>
      </c>
      <c r="B29" s="18">
        <v>73</v>
      </c>
      <c r="C29" s="18">
        <v>253019</v>
      </c>
      <c r="D29" s="18">
        <v>134</v>
      </c>
      <c r="E29" s="18">
        <v>24</v>
      </c>
      <c r="F29" s="18">
        <f t="shared" si="1"/>
        <v>249600</v>
      </c>
    </row>
    <row r="30" spans="1:6" ht="14.25" customHeight="1" x14ac:dyDescent="0.15">
      <c r="A30" s="18">
        <v>24</v>
      </c>
      <c r="B30" s="18">
        <v>20</v>
      </c>
      <c r="C30" s="18">
        <v>2605200</v>
      </c>
      <c r="D30" s="18">
        <v>138</v>
      </c>
      <c r="E30" s="18">
        <v>90</v>
      </c>
      <c r="F30" s="18">
        <f t="shared" ref="F30:F41" si="2">C30-C$4</f>
        <v>2575016</v>
      </c>
    </row>
    <row r="31" spans="1:6" ht="14.25" customHeight="1" x14ac:dyDescent="0.15">
      <c r="A31" s="18">
        <v>36</v>
      </c>
      <c r="B31" s="18">
        <v>19</v>
      </c>
      <c r="C31" s="18">
        <v>494113</v>
      </c>
      <c r="D31" s="18">
        <v>138</v>
      </c>
      <c r="E31" s="18">
        <v>90</v>
      </c>
      <c r="F31" s="18">
        <f t="shared" si="2"/>
        <v>463929</v>
      </c>
    </row>
    <row r="32" spans="1:6" ht="14.25" customHeight="1" x14ac:dyDescent="0.15">
      <c r="A32" s="18">
        <v>35</v>
      </c>
      <c r="B32" s="18">
        <v>18</v>
      </c>
      <c r="C32" s="18">
        <v>1011177</v>
      </c>
      <c r="D32" s="18">
        <v>138</v>
      </c>
      <c r="E32" s="18">
        <v>90</v>
      </c>
      <c r="F32" s="18">
        <f t="shared" si="2"/>
        <v>980993</v>
      </c>
    </row>
    <row r="33" spans="1:6" ht="14.25" customHeight="1" x14ac:dyDescent="0.15">
      <c r="A33" s="18">
        <v>34</v>
      </c>
      <c r="B33" s="7" t="s">
        <v>1</v>
      </c>
      <c r="C33" s="18">
        <v>1530389</v>
      </c>
      <c r="D33" s="18">
        <v>138</v>
      </c>
      <c r="E33" s="18">
        <v>90</v>
      </c>
      <c r="F33" s="18">
        <f t="shared" si="2"/>
        <v>1500205</v>
      </c>
    </row>
    <row r="34" spans="1:6" ht="14.25" customHeight="1" x14ac:dyDescent="0.15">
      <c r="A34" s="18">
        <v>33</v>
      </c>
      <c r="B34" s="18">
        <v>17</v>
      </c>
      <c r="C34" s="18">
        <v>924445</v>
      </c>
      <c r="D34" s="18">
        <v>138</v>
      </c>
      <c r="E34" s="18">
        <v>90</v>
      </c>
      <c r="F34" s="18">
        <f t="shared" si="2"/>
        <v>894261</v>
      </c>
    </row>
    <row r="35" spans="1:6" ht="14.25" customHeight="1" x14ac:dyDescent="0.15">
      <c r="A35" s="18">
        <v>32</v>
      </c>
      <c r="B35" s="18">
        <v>16</v>
      </c>
      <c r="C35" s="18">
        <v>1622270</v>
      </c>
      <c r="D35" s="18">
        <v>138</v>
      </c>
      <c r="E35" s="18">
        <v>90</v>
      </c>
      <c r="F35" s="18">
        <f t="shared" si="2"/>
        <v>1592086</v>
      </c>
    </row>
    <row r="36" spans="1:6" ht="14.25" customHeight="1" x14ac:dyDescent="0.15">
      <c r="A36" s="18">
        <v>31</v>
      </c>
      <c r="B36" s="18">
        <v>15</v>
      </c>
      <c r="C36" s="18">
        <v>584348</v>
      </c>
      <c r="D36" s="18">
        <v>138</v>
      </c>
      <c r="E36" s="18">
        <v>90</v>
      </c>
      <c r="F36" s="18">
        <f t="shared" si="2"/>
        <v>554164</v>
      </c>
    </row>
    <row r="37" spans="1:6" ht="14.25" customHeight="1" x14ac:dyDescent="0.15">
      <c r="A37" s="18">
        <v>30</v>
      </c>
      <c r="B37" s="18">
        <v>14</v>
      </c>
      <c r="C37" s="18">
        <v>400280</v>
      </c>
      <c r="D37" s="18">
        <v>138</v>
      </c>
      <c r="E37" s="18">
        <v>90</v>
      </c>
      <c r="F37" s="18">
        <f t="shared" si="2"/>
        <v>370096</v>
      </c>
    </row>
    <row r="38" spans="1:6" ht="14.25" customHeight="1" x14ac:dyDescent="0.15">
      <c r="A38" s="18">
        <v>29</v>
      </c>
      <c r="B38" s="18">
        <v>13</v>
      </c>
      <c r="C38" s="18">
        <v>155060</v>
      </c>
      <c r="D38" s="18">
        <v>138</v>
      </c>
      <c r="E38" s="18">
        <v>90</v>
      </c>
      <c r="F38" s="18">
        <f t="shared" si="2"/>
        <v>124876</v>
      </c>
    </row>
    <row r="39" spans="1:6" ht="14.25" customHeight="1" x14ac:dyDescent="0.15">
      <c r="A39" s="18">
        <v>2</v>
      </c>
      <c r="B39" s="18">
        <v>12</v>
      </c>
      <c r="C39" s="18">
        <v>609422</v>
      </c>
      <c r="D39" s="18">
        <v>138</v>
      </c>
      <c r="E39" s="18">
        <v>90</v>
      </c>
      <c r="F39" s="18">
        <f t="shared" si="2"/>
        <v>579238</v>
      </c>
    </row>
    <row r="40" spans="1:6" ht="14.25" customHeight="1" x14ac:dyDescent="0.15">
      <c r="A40" s="18">
        <v>28</v>
      </c>
      <c r="B40" s="18">
        <v>11</v>
      </c>
      <c r="C40" s="18">
        <v>415041</v>
      </c>
      <c r="D40" s="18">
        <v>138</v>
      </c>
      <c r="E40" s="18">
        <v>90</v>
      </c>
      <c r="F40" s="18">
        <f t="shared" si="2"/>
        <v>384857</v>
      </c>
    </row>
    <row r="41" spans="1:6" ht="14.25" customHeight="1" x14ac:dyDescent="0.15">
      <c r="A41" s="18">
        <v>27</v>
      </c>
      <c r="B41" s="18">
        <v>10</v>
      </c>
      <c r="C41" s="18">
        <v>499099</v>
      </c>
      <c r="D41" s="18">
        <v>138</v>
      </c>
      <c r="E41" s="18">
        <v>90</v>
      </c>
      <c r="F41" s="18">
        <f t="shared" si="2"/>
        <v>468915</v>
      </c>
    </row>
    <row r="42" spans="1:6" ht="14.25" customHeight="1" x14ac:dyDescent="0.15"/>
    <row r="43" spans="1:6" ht="14.25" customHeight="1" x14ac:dyDescent="0.15"/>
    <row r="44" spans="1:6" ht="14.25" customHeight="1" x14ac:dyDescent="0.15"/>
    <row r="45" spans="1:6" ht="14.25" customHeight="1" x14ac:dyDescent="0.15"/>
    <row r="46" spans="1:6" ht="14.25" customHeight="1" x14ac:dyDescent="0.15"/>
    <row r="47" spans="1:6" ht="14.25" customHeight="1" x14ac:dyDescent="0.15"/>
    <row r="48" spans="1: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>
      <selection sqref="A1:F1"/>
    </sheetView>
  </sheetViews>
  <sheetFormatPr baseColWidth="10" defaultColWidth="12.6640625" defaultRowHeight="15" customHeight="1" x14ac:dyDescent="0.15"/>
  <cols>
    <col min="1" max="1" width="8.83203125" style="1" customWidth="1"/>
    <col min="2" max="2" width="12.83203125" style="1" customWidth="1"/>
    <col min="3" max="6" width="10.83203125" style="1" customWidth="1"/>
    <col min="7" max="26" width="7.6640625" style="1" customWidth="1"/>
    <col min="27" max="16384" width="12.6640625" style="1"/>
  </cols>
  <sheetData>
    <row r="1" spans="1:6" ht="14.25" customHeight="1" x14ac:dyDescent="0.15">
      <c r="A1" s="20" t="s">
        <v>27</v>
      </c>
      <c r="B1" s="20" t="s">
        <v>6</v>
      </c>
      <c r="C1" s="20" t="s">
        <v>23</v>
      </c>
      <c r="D1" s="20" t="s">
        <v>24</v>
      </c>
      <c r="E1" s="20" t="s">
        <v>25</v>
      </c>
      <c r="F1" s="20" t="s">
        <v>26</v>
      </c>
    </row>
    <row r="2" spans="1:6" ht="14.25" customHeight="1" x14ac:dyDescent="0.15">
      <c r="A2" s="18">
        <v>42</v>
      </c>
      <c r="B2" s="7" t="s">
        <v>33</v>
      </c>
      <c r="C2" s="18">
        <v>1982</v>
      </c>
      <c r="D2" s="18">
        <v>132</v>
      </c>
      <c r="E2" s="18">
        <v>14</v>
      </c>
    </row>
    <row r="3" spans="1:6" ht="14.25" customHeight="1" x14ac:dyDescent="0.15">
      <c r="A3" s="18">
        <v>13</v>
      </c>
      <c r="B3" s="7" t="s">
        <v>34</v>
      </c>
      <c r="C3" s="18">
        <v>2802</v>
      </c>
      <c r="D3" s="18">
        <v>132</v>
      </c>
      <c r="E3" s="18">
        <v>20</v>
      </c>
    </row>
    <row r="4" spans="1:6" ht="14.25" customHeight="1" x14ac:dyDescent="0.15">
      <c r="A4" s="18">
        <v>14</v>
      </c>
      <c r="B4" s="7" t="s">
        <v>35</v>
      </c>
      <c r="C4" s="18">
        <v>3827</v>
      </c>
      <c r="D4" s="18">
        <v>132</v>
      </c>
      <c r="E4" s="18">
        <v>26</v>
      </c>
    </row>
    <row r="5" spans="1:6" ht="14.25" customHeight="1" x14ac:dyDescent="0.15">
      <c r="A5" s="18">
        <v>19</v>
      </c>
      <c r="B5" s="7" t="s">
        <v>30</v>
      </c>
      <c r="C5" s="18">
        <v>9993</v>
      </c>
      <c r="D5" s="18">
        <v>114</v>
      </c>
      <c r="E5" s="18">
        <v>98</v>
      </c>
    </row>
    <row r="6" spans="1:6" ht="14.25" customHeight="1" x14ac:dyDescent="0.15">
      <c r="A6" s="18">
        <v>15</v>
      </c>
      <c r="B6" s="7" t="s">
        <v>36</v>
      </c>
      <c r="C6" s="18">
        <v>67031375</v>
      </c>
      <c r="D6" s="18">
        <v>132</v>
      </c>
      <c r="E6" s="18">
        <v>20</v>
      </c>
    </row>
    <row r="7" spans="1:6" ht="14.25" customHeight="1" x14ac:dyDescent="0.15">
      <c r="A7" s="18">
        <v>16</v>
      </c>
      <c r="B7" s="7" t="s">
        <v>37</v>
      </c>
      <c r="C7" s="18">
        <v>81773502</v>
      </c>
      <c r="D7" s="18">
        <v>132</v>
      </c>
      <c r="E7" s="18">
        <v>26</v>
      </c>
    </row>
    <row r="8" spans="1:6" ht="14.25" customHeight="1" x14ac:dyDescent="0.15">
      <c r="A8" s="18">
        <v>18</v>
      </c>
      <c r="B8" s="7" t="s">
        <v>38</v>
      </c>
      <c r="C8" s="18">
        <v>181871066</v>
      </c>
      <c r="D8" s="18">
        <v>114</v>
      </c>
      <c r="E8" s="18">
        <v>98</v>
      </c>
    </row>
    <row r="9" spans="1:6" ht="14.25" customHeight="1" x14ac:dyDescent="0.15">
      <c r="A9" s="18">
        <v>40</v>
      </c>
      <c r="B9" s="18">
        <v>96</v>
      </c>
      <c r="C9" s="18">
        <v>568110</v>
      </c>
      <c r="D9" s="18">
        <v>132</v>
      </c>
      <c r="E9" s="18">
        <v>14</v>
      </c>
      <c r="F9" s="18">
        <f t="shared" ref="F9:F12" si="0">C9-C$2</f>
        <v>566128</v>
      </c>
    </row>
    <row r="10" spans="1:6" ht="14.25" customHeight="1" x14ac:dyDescent="0.15">
      <c r="A10" s="18">
        <v>39</v>
      </c>
      <c r="B10" s="18">
        <v>95</v>
      </c>
      <c r="C10" s="18">
        <v>457708</v>
      </c>
      <c r="D10" s="18">
        <v>132</v>
      </c>
      <c r="E10" s="18">
        <v>14</v>
      </c>
      <c r="F10" s="18">
        <f t="shared" si="0"/>
        <v>455726</v>
      </c>
    </row>
    <row r="11" spans="1:6" ht="14.25" customHeight="1" x14ac:dyDescent="0.15">
      <c r="A11" s="18">
        <v>6</v>
      </c>
      <c r="B11" s="18">
        <v>94</v>
      </c>
      <c r="C11" s="18">
        <v>227913</v>
      </c>
      <c r="D11" s="18">
        <v>132</v>
      </c>
      <c r="E11" s="18">
        <v>14</v>
      </c>
      <c r="F11" s="18">
        <f t="shared" si="0"/>
        <v>225931</v>
      </c>
    </row>
    <row r="12" spans="1:6" ht="14.25" customHeight="1" x14ac:dyDescent="0.15">
      <c r="A12" s="18">
        <v>7</v>
      </c>
      <c r="B12" s="18">
        <v>93</v>
      </c>
      <c r="C12" s="18">
        <v>123485</v>
      </c>
      <c r="D12" s="18">
        <v>132</v>
      </c>
      <c r="E12" s="18">
        <v>14</v>
      </c>
      <c r="F12" s="18">
        <f t="shared" si="0"/>
        <v>121503</v>
      </c>
    </row>
    <row r="13" spans="1:6" ht="14.25" customHeight="1" x14ac:dyDescent="0.15">
      <c r="A13" s="18">
        <v>38</v>
      </c>
      <c r="B13" s="18">
        <v>92</v>
      </c>
      <c r="C13" s="18">
        <v>142498</v>
      </c>
      <c r="D13" s="18">
        <v>132</v>
      </c>
      <c r="E13" s="18">
        <v>20</v>
      </c>
      <c r="F13" s="18">
        <f t="shared" ref="F13:F26" si="1">C13-C$3</f>
        <v>139696</v>
      </c>
    </row>
    <row r="14" spans="1:6" ht="14.25" customHeight="1" x14ac:dyDescent="0.15">
      <c r="A14" s="18">
        <v>37</v>
      </c>
      <c r="B14" s="18">
        <v>91</v>
      </c>
      <c r="C14" s="18">
        <v>212916</v>
      </c>
      <c r="D14" s="18">
        <v>132</v>
      </c>
      <c r="E14" s="18">
        <v>20</v>
      </c>
      <c r="F14" s="18">
        <f t="shared" si="1"/>
        <v>210114</v>
      </c>
    </row>
    <row r="15" spans="1:6" ht="14.25" customHeight="1" x14ac:dyDescent="0.15">
      <c r="A15" s="18">
        <v>36</v>
      </c>
      <c r="B15" s="18">
        <v>90</v>
      </c>
      <c r="C15" s="18">
        <v>472047</v>
      </c>
      <c r="D15" s="18">
        <v>132</v>
      </c>
      <c r="E15" s="18">
        <v>20</v>
      </c>
      <c r="F15" s="18">
        <f t="shared" si="1"/>
        <v>469245</v>
      </c>
    </row>
    <row r="16" spans="1:6" ht="14.25" customHeight="1" x14ac:dyDescent="0.15">
      <c r="A16" s="18">
        <v>33</v>
      </c>
      <c r="B16" s="18">
        <v>89</v>
      </c>
      <c r="C16" s="18">
        <v>352509</v>
      </c>
      <c r="D16" s="18">
        <v>132</v>
      </c>
      <c r="E16" s="18">
        <v>20</v>
      </c>
      <c r="F16" s="18">
        <f t="shared" si="1"/>
        <v>349707</v>
      </c>
    </row>
    <row r="17" spans="1:6" ht="14.25" customHeight="1" x14ac:dyDescent="0.15">
      <c r="A17" s="18">
        <v>8</v>
      </c>
      <c r="B17" s="18">
        <v>88</v>
      </c>
      <c r="C17" s="18">
        <v>229322</v>
      </c>
      <c r="D17" s="18">
        <v>132</v>
      </c>
      <c r="E17" s="18">
        <v>20</v>
      </c>
      <c r="F17" s="18">
        <f t="shared" si="1"/>
        <v>226520</v>
      </c>
    </row>
    <row r="18" spans="1:6" ht="14.25" customHeight="1" x14ac:dyDescent="0.15">
      <c r="A18" s="18">
        <v>9</v>
      </c>
      <c r="B18" s="18">
        <v>87</v>
      </c>
      <c r="C18" s="18">
        <v>285807</v>
      </c>
      <c r="D18" s="18">
        <v>132</v>
      </c>
      <c r="E18" s="18">
        <v>20</v>
      </c>
      <c r="F18" s="18">
        <f t="shared" si="1"/>
        <v>283005</v>
      </c>
    </row>
    <row r="19" spans="1:6" ht="14.25" customHeight="1" x14ac:dyDescent="0.15">
      <c r="A19" s="18">
        <v>10</v>
      </c>
      <c r="B19" s="18">
        <v>86</v>
      </c>
      <c r="C19" s="18">
        <v>349721</v>
      </c>
      <c r="D19" s="18">
        <v>132</v>
      </c>
      <c r="E19" s="18">
        <v>20</v>
      </c>
      <c r="F19" s="18">
        <f t="shared" si="1"/>
        <v>346919</v>
      </c>
    </row>
    <row r="20" spans="1:6" ht="14.25" customHeight="1" x14ac:dyDescent="0.15">
      <c r="A20" s="18">
        <v>11</v>
      </c>
      <c r="B20" s="18">
        <v>85</v>
      </c>
      <c r="C20" s="18">
        <v>655632</v>
      </c>
      <c r="D20" s="18">
        <v>132</v>
      </c>
      <c r="E20" s="18">
        <v>20</v>
      </c>
      <c r="F20" s="18">
        <f t="shared" si="1"/>
        <v>652830</v>
      </c>
    </row>
    <row r="21" spans="1:6" ht="14.25" customHeight="1" x14ac:dyDescent="0.15">
      <c r="A21" s="18">
        <v>12</v>
      </c>
      <c r="B21" s="18">
        <v>84</v>
      </c>
      <c r="C21" s="18">
        <v>1072855</v>
      </c>
      <c r="D21" s="18">
        <v>132</v>
      </c>
      <c r="E21" s="18">
        <v>20</v>
      </c>
      <c r="F21" s="18">
        <f t="shared" si="1"/>
        <v>1070053</v>
      </c>
    </row>
    <row r="22" spans="1:6" ht="14.25" customHeight="1" x14ac:dyDescent="0.15">
      <c r="A22" s="18">
        <v>30</v>
      </c>
      <c r="B22" s="18">
        <v>83</v>
      </c>
      <c r="C22" s="18">
        <v>1261859</v>
      </c>
      <c r="D22" s="18">
        <v>132</v>
      </c>
      <c r="E22" s="18">
        <v>20</v>
      </c>
      <c r="F22" s="18">
        <f t="shared" si="1"/>
        <v>1259057</v>
      </c>
    </row>
    <row r="23" spans="1:6" ht="14.25" customHeight="1" x14ac:dyDescent="0.15">
      <c r="A23" s="18">
        <v>31</v>
      </c>
      <c r="B23" s="18">
        <v>82</v>
      </c>
      <c r="C23" s="18">
        <v>1122334</v>
      </c>
      <c r="D23" s="18">
        <v>132</v>
      </c>
      <c r="E23" s="18">
        <v>20</v>
      </c>
      <c r="F23" s="18">
        <f t="shared" si="1"/>
        <v>1119532</v>
      </c>
    </row>
    <row r="24" spans="1:6" ht="14.25" customHeight="1" x14ac:dyDescent="0.15">
      <c r="A24" s="18">
        <v>32</v>
      </c>
      <c r="B24" s="18">
        <v>81</v>
      </c>
      <c r="C24" s="18">
        <v>1484098</v>
      </c>
      <c r="D24" s="18">
        <v>132</v>
      </c>
      <c r="E24" s="18">
        <v>20</v>
      </c>
      <c r="F24" s="18">
        <f t="shared" si="1"/>
        <v>1481296</v>
      </c>
    </row>
    <row r="25" spans="1:6" ht="14.25" customHeight="1" x14ac:dyDescent="0.15">
      <c r="A25" s="18">
        <v>35</v>
      </c>
      <c r="B25" s="18">
        <v>80</v>
      </c>
      <c r="C25" s="18">
        <v>1170987</v>
      </c>
      <c r="D25" s="18">
        <v>132</v>
      </c>
      <c r="E25" s="18">
        <v>20</v>
      </c>
      <c r="F25" s="18">
        <f t="shared" si="1"/>
        <v>1168185</v>
      </c>
    </row>
    <row r="26" spans="1:6" ht="14.25" customHeight="1" x14ac:dyDescent="0.15">
      <c r="A26" s="18">
        <v>34</v>
      </c>
      <c r="B26" s="18">
        <v>79</v>
      </c>
      <c r="C26" s="18">
        <v>617226</v>
      </c>
      <c r="D26" s="18">
        <v>132</v>
      </c>
      <c r="E26" s="18">
        <v>20</v>
      </c>
      <c r="F26" s="18">
        <f t="shared" si="1"/>
        <v>614424</v>
      </c>
    </row>
    <row r="27" spans="1:6" ht="14.25" customHeight="1" x14ac:dyDescent="0.15">
      <c r="A27" s="18">
        <v>1</v>
      </c>
      <c r="B27" s="18">
        <v>78</v>
      </c>
      <c r="C27" s="18">
        <v>362505</v>
      </c>
      <c r="D27" s="18">
        <v>132</v>
      </c>
      <c r="E27" s="18">
        <v>26</v>
      </c>
      <c r="F27" s="18">
        <f t="shared" ref="F27:F32" si="2">C27-C$4</f>
        <v>358678</v>
      </c>
    </row>
    <row r="28" spans="1:6" ht="14.25" customHeight="1" x14ac:dyDescent="0.15">
      <c r="A28" s="18">
        <v>2</v>
      </c>
      <c r="B28" s="18">
        <v>77</v>
      </c>
      <c r="C28" s="18">
        <v>153594</v>
      </c>
      <c r="D28" s="18">
        <v>132</v>
      </c>
      <c r="E28" s="18">
        <v>26</v>
      </c>
      <c r="F28" s="18">
        <f t="shared" si="2"/>
        <v>149767</v>
      </c>
    </row>
    <row r="29" spans="1:6" ht="14.25" customHeight="1" x14ac:dyDescent="0.15">
      <c r="A29" s="18">
        <v>3</v>
      </c>
      <c r="B29" s="18">
        <v>76</v>
      </c>
      <c r="C29" s="18">
        <v>144316</v>
      </c>
      <c r="D29" s="18">
        <v>132</v>
      </c>
      <c r="E29" s="18">
        <v>26</v>
      </c>
      <c r="F29" s="18">
        <f t="shared" si="2"/>
        <v>140489</v>
      </c>
    </row>
    <row r="30" spans="1:6" ht="14.25" customHeight="1" x14ac:dyDescent="0.15">
      <c r="A30" s="18">
        <v>4</v>
      </c>
      <c r="B30" s="18">
        <v>75</v>
      </c>
      <c r="C30" s="18">
        <v>124328</v>
      </c>
      <c r="D30" s="18">
        <v>132</v>
      </c>
      <c r="E30" s="18">
        <v>26</v>
      </c>
      <c r="F30" s="18">
        <f t="shared" si="2"/>
        <v>120501</v>
      </c>
    </row>
    <row r="31" spans="1:6" ht="14.25" customHeight="1" x14ac:dyDescent="0.15">
      <c r="A31" s="18">
        <v>5</v>
      </c>
      <c r="B31" s="18">
        <v>74</v>
      </c>
      <c r="C31" s="18">
        <v>146632</v>
      </c>
      <c r="D31" s="18">
        <v>132</v>
      </c>
      <c r="E31" s="18">
        <v>26</v>
      </c>
      <c r="F31" s="18">
        <f t="shared" si="2"/>
        <v>142805</v>
      </c>
    </row>
    <row r="32" spans="1:6" ht="14.25" customHeight="1" x14ac:dyDescent="0.15">
      <c r="A32" s="18">
        <v>41</v>
      </c>
      <c r="B32" s="18">
        <v>73</v>
      </c>
      <c r="C32" s="18">
        <v>488863</v>
      </c>
      <c r="D32" s="18">
        <v>132</v>
      </c>
      <c r="E32" s="18">
        <v>26</v>
      </c>
      <c r="F32" s="18">
        <f t="shared" si="2"/>
        <v>485036</v>
      </c>
    </row>
    <row r="33" spans="1:6" ht="14.25" customHeight="1" x14ac:dyDescent="0.15">
      <c r="A33" s="18">
        <v>17</v>
      </c>
      <c r="B33" s="18">
        <v>20</v>
      </c>
      <c r="C33" s="18">
        <v>1585685</v>
      </c>
      <c r="D33" s="18">
        <v>114</v>
      </c>
      <c r="E33" s="18">
        <v>98</v>
      </c>
      <c r="F33" s="18">
        <f t="shared" ref="F33:F43" si="3">C33-C$5</f>
        <v>1575692</v>
      </c>
    </row>
    <row r="34" spans="1:6" ht="14.25" customHeight="1" x14ac:dyDescent="0.15">
      <c r="A34" s="18">
        <v>29</v>
      </c>
      <c r="B34" s="18">
        <v>19</v>
      </c>
      <c r="C34" s="18">
        <v>718295</v>
      </c>
      <c r="D34" s="18">
        <v>114</v>
      </c>
      <c r="E34" s="18">
        <v>98</v>
      </c>
      <c r="F34" s="18">
        <f t="shared" si="3"/>
        <v>708302</v>
      </c>
    </row>
    <row r="35" spans="1:6" ht="14.25" customHeight="1" x14ac:dyDescent="0.15">
      <c r="A35" s="18">
        <v>28</v>
      </c>
      <c r="B35" s="18">
        <v>18</v>
      </c>
      <c r="C35" s="18">
        <v>989100</v>
      </c>
      <c r="D35" s="18">
        <v>114</v>
      </c>
      <c r="E35" s="18">
        <v>98</v>
      </c>
      <c r="F35" s="18">
        <f t="shared" si="3"/>
        <v>979107</v>
      </c>
    </row>
    <row r="36" spans="1:6" ht="14.25" customHeight="1" x14ac:dyDescent="0.15">
      <c r="A36" s="18">
        <v>27</v>
      </c>
      <c r="B36" s="18">
        <v>17</v>
      </c>
      <c r="C36" s="18">
        <v>2188898</v>
      </c>
      <c r="D36" s="18">
        <v>114</v>
      </c>
      <c r="E36" s="18">
        <v>98</v>
      </c>
      <c r="F36" s="18">
        <f t="shared" si="3"/>
        <v>2178905</v>
      </c>
    </row>
    <row r="37" spans="1:6" ht="14.25" customHeight="1" x14ac:dyDescent="0.15">
      <c r="A37" s="18">
        <v>26</v>
      </c>
      <c r="B37" s="18">
        <v>16</v>
      </c>
      <c r="C37" s="18">
        <v>950084</v>
      </c>
      <c r="D37" s="18">
        <v>114</v>
      </c>
      <c r="E37" s="18">
        <v>98</v>
      </c>
      <c r="F37" s="18">
        <f t="shared" si="3"/>
        <v>940091</v>
      </c>
    </row>
    <row r="38" spans="1:6" ht="14.25" customHeight="1" x14ac:dyDescent="0.15">
      <c r="A38" s="18">
        <v>25</v>
      </c>
      <c r="B38" s="18">
        <v>15</v>
      </c>
      <c r="C38" s="18">
        <v>1014224</v>
      </c>
      <c r="D38" s="18">
        <v>114</v>
      </c>
      <c r="E38" s="18">
        <v>98</v>
      </c>
      <c r="F38" s="18">
        <f t="shared" si="3"/>
        <v>1004231</v>
      </c>
    </row>
    <row r="39" spans="1:6" ht="14.25" customHeight="1" x14ac:dyDescent="0.15">
      <c r="A39" s="18">
        <v>24</v>
      </c>
      <c r="B39" s="18">
        <v>14</v>
      </c>
      <c r="C39" s="18">
        <v>695826</v>
      </c>
      <c r="D39" s="18">
        <v>114</v>
      </c>
      <c r="E39" s="18">
        <v>98</v>
      </c>
      <c r="F39" s="18">
        <f t="shared" si="3"/>
        <v>685833</v>
      </c>
    </row>
    <row r="40" spans="1:6" ht="14.25" customHeight="1" x14ac:dyDescent="0.15">
      <c r="A40" s="18">
        <v>23</v>
      </c>
      <c r="B40" s="18">
        <v>13</v>
      </c>
      <c r="C40" s="18">
        <v>110122</v>
      </c>
      <c r="D40" s="18">
        <v>114</v>
      </c>
      <c r="E40" s="18">
        <v>98</v>
      </c>
      <c r="F40" s="18">
        <f t="shared" si="3"/>
        <v>100129</v>
      </c>
    </row>
    <row r="41" spans="1:6" ht="14.25" customHeight="1" x14ac:dyDescent="0.15">
      <c r="A41" s="18">
        <v>22</v>
      </c>
      <c r="B41" s="18">
        <v>12</v>
      </c>
      <c r="C41" s="18">
        <v>208751</v>
      </c>
      <c r="D41" s="18">
        <v>114</v>
      </c>
      <c r="E41" s="18">
        <v>98</v>
      </c>
      <c r="F41" s="18">
        <f t="shared" si="3"/>
        <v>198758</v>
      </c>
    </row>
    <row r="42" spans="1:6" ht="14.25" customHeight="1" x14ac:dyDescent="0.15">
      <c r="A42" s="18">
        <v>21</v>
      </c>
      <c r="B42" s="18">
        <v>11</v>
      </c>
      <c r="C42" s="18">
        <v>70344</v>
      </c>
      <c r="D42" s="18">
        <v>114</v>
      </c>
      <c r="E42" s="18">
        <v>98</v>
      </c>
      <c r="F42" s="18">
        <f t="shared" si="3"/>
        <v>60351</v>
      </c>
    </row>
    <row r="43" spans="1:6" ht="14.25" customHeight="1" x14ac:dyDescent="0.15">
      <c r="A43" s="18">
        <v>20</v>
      </c>
      <c r="B43" s="18">
        <v>10</v>
      </c>
      <c r="C43" s="18">
        <v>906145</v>
      </c>
      <c r="D43" s="18">
        <v>114</v>
      </c>
      <c r="E43" s="18">
        <v>98</v>
      </c>
      <c r="F43" s="18">
        <f t="shared" si="3"/>
        <v>896152</v>
      </c>
    </row>
    <row r="44" spans="1:6" ht="14.25" customHeight="1" x14ac:dyDescent="0.15"/>
    <row r="45" spans="1:6" ht="14.25" customHeight="1" x14ac:dyDescent="0.15"/>
    <row r="46" spans="1:6" ht="14.25" customHeight="1" x14ac:dyDescent="0.15"/>
    <row r="47" spans="1:6" ht="14.25" customHeight="1" x14ac:dyDescent="0.15"/>
    <row r="48" spans="1: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>
      <selection activeCell="F13" sqref="F13"/>
    </sheetView>
  </sheetViews>
  <sheetFormatPr baseColWidth="10" defaultColWidth="12.6640625" defaultRowHeight="15" customHeight="1" x14ac:dyDescent="0.15"/>
  <cols>
    <col min="1" max="1" width="8.83203125" style="1" customWidth="1"/>
    <col min="2" max="2" width="12.83203125" style="1" customWidth="1"/>
    <col min="3" max="6" width="10.83203125" style="1" customWidth="1"/>
    <col min="7" max="26" width="7.6640625" style="1" customWidth="1"/>
    <col min="27" max="16384" width="12.6640625" style="1"/>
  </cols>
  <sheetData>
    <row r="1" spans="1:6" ht="14.25" customHeight="1" x14ac:dyDescent="0.15">
      <c r="A1" s="20" t="s">
        <v>27</v>
      </c>
      <c r="B1" s="20" t="s">
        <v>6</v>
      </c>
      <c r="C1" s="20" t="s">
        <v>23</v>
      </c>
      <c r="D1" s="20" t="s">
        <v>24</v>
      </c>
      <c r="E1" s="20" t="s">
        <v>25</v>
      </c>
      <c r="F1" s="20" t="s">
        <v>26</v>
      </c>
    </row>
    <row r="2" spans="1:6" ht="14.25" customHeight="1" x14ac:dyDescent="0.15">
      <c r="A2" s="18">
        <v>2</v>
      </c>
      <c r="B2" s="7" t="s">
        <v>39</v>
      </c>
      <c r="C2" s="18">
        <v>1762</v>
      </c>
      <c r="D2" s="18">
        <v>130</v>
      </c>
      <c r="E2" s="18">
        <v>18</v>
      </c>
    </row>
    <row r="3" spans="1:6" ht="14.25" customHeight="1" x14ac:dyDescent="0.15">
      <c r="A3" s="18">
        <v>39</v>
      </c>
      <c r="B3" s="7" t="s">
        <v>40</v>
      </c>
      <c r="C3" s="18">
        <v>2213</v>
      </c>
      <c r="D3" s="18">
        <v>130</v>
      </c>
      <c r="E3" s="18">
        <v>24</v>
      </c>
    </row>
    <row r="4" spans="1:6" ht="14.25" customHeight="1" x14ac:dyDescent="0.15">
      <c r="A4" s="18">
        <v>18</v>
      </c>
      <c r="B4" s="7" t="s">
        <v>41</v>
      </c>
      <c r="C4" s="18">
        <v>11275</v>
      </c>
      <c r="D4" s="18">
        <v>138</v>
      </c>
      <c r="E4" s="18">
        <v>126</v>
      </c>
    </row>
    <row r="5" spans="1:6" ht="14.25" customHeight="1" x14ac:dyDescent="0.15">
      <c r="A5" s="18">
        <v>34</v>
      </c>
      <c r="B5" s="7" t="s">
        <v>42</v>
      </c>
      <c r="C5" s="18">
        <v>9289</v>
      </c>
      <c r="D5" s="18">
        <v>138</v>
      </c>
      <c r="E5" s="18">
        <v>98</v>
      </c>
    </row>
    <row r="6" spans="1:6" ht="14.25" customHeight="1" x14ac:dyDescent="0.15">
      <c r="A6" s="18">
        <v>13</v>
      </c>
      <c r="B6" s="7" t="s">
        <v>43</v>
      </c>
      <c r="C6" s="18">
        <v>41621469</v>
      </c>
      <c r="D6" s="18">
        <v>130</v>
      </c>
      <c r="E6" s="18">
        <v>18</v>
      </c>
    </row>
    <row r="7" spans="1:6" ht="14.25" customHeight="1" x14ac:dyDescent="0.15">
      <c r="A7" s="18">
        <v>14</v>
      </c>
      <c r="B7" s="7" t="s">
        <v>44</v>
      </c>
      <c r="C7" s="18">
        <v>51364891</v>
      </c>
      <c r="D7" s="18">
        <v>130</v>
      </c>
      <c r="E7" s="18">
        <v>24</v>
      </c>
    </row>
    <row r="8" spans="1:6" ht="14.25" customHeight="1" x14ac:dyDescent="0.15">
      <c r="A8" s="18">
        <v>12</v>
      </c>
      <c r="B8" s="7" t="s">
        <v>22</v>
      </c>
      <c r="C8" s="18">
        <v>99265001</v>
      </c>
      <c r="D8" s="18">
        <v>138</v>
      </c>
      <c r="E8" s="18">
        <v>98</v>
      </c>
    </row>
    <row r="9" spans="1:6" ht="14.25" customHeight="1" x14ac:dyDescent="0.15">
      <c r="A9" s="18">
        <v>10</v>
      </c>
      <c r="B9" s="7" t="s">
        <v>45</v>
      </c>
      <c r="C9" s="18">
        <v>771591</v>
      </c>
      <c r="D9" s="18">
        <v>130</v>
      </c>
      <c r="E9" s="18">
        <v>18</v>
      </c>
    </row>
    <row r="10" spans="1:6" ht="14.25" customHeight="1" x14ac:dyDescent="0.15">
      <c r="A10" s="18">
        <v>4</v>
      </c>
      <c r="B10" s="7" t="s">
        <v>46</v>
      </c>
      <c r="C10" s="18">
        <v>1122138</v>
      </c>
      <c r="D10" s="18">
        <v>130</v>
      </c>
      <c r="E10" s="18">
        <v>24</v>
      </c>
    </row>
    <row r="11" spans="1:6" ht="14.25" customHeight="1" x14ac:dyDescent="0.15">
      <c r="A11" s="18">
        <v>43</v>
      </c>
      <c r="B11" s="18">
        <v>96</v>
      </c>
      <c r="C11" s="18">
        <v>250152</v>
      </c>
      <c r="D11" s="18">
        <v>130</v>
      </c>
      <c r="E11" s="18">
        <v>18</v>
      </c>
      <c r="F11" s="18">
        <f t="shared" ref="F11:F22" si="0">C11-C$2</f>
        <v>248390</v>
      </c>
    </row>
    <row r="12" spans="1:6" ht="14.25" customHeight="1" x14ac:dyDescent="0.15">
      <c r="A12" s="18">
        <v>3</v>
      </c>
      <c r="B12" s="18">
        <v>95</v>
      </c>
      <c r="C12" s="18">
        <v>197057</v>
      </c>
      <c r="D12" s="18">
        <v>130</v>
      </c>
      <c r="E12" s="18">
        <v>18</v>
      </c>
      <c r="F12" s="18">
        <f t="shared" si="0"/>
        <v>195295</v>
      </c>
    </row>
    <row r="13" spans="1:6" ht="14.25" customHeight="1" x14ac:dyDescent="0.15">
      <c r="A13" s="18">
        <v>6</v>
      </c>
      <c r="B13" s="18">
        <v>94</v>
      </c>
      <c r="C13" s="18">
        <v>137746</v>
      </c>
      <c r="D13" s="18">
        <v>130</v>
      </c>
      <c r="E13" s="18">
        <v>18</v>
      </c>
      <c r="F13" s="18">
        <f t="shared" si="0"/>
        <v>135984</v>
      </c>
    </row>
    <row r="14" spans="1:6" ht="14.25" customHeight="1" x14ac:dyDescent="0.15">
      <c r="A14" s="18">
        <v>8</v>
      </c>
      <c r="B14" s="18">
        <v>93</v>
      </c>
      <c r="C14" s="18">
        <v>110248</v>
      </c>
      <c r="D14" s="18">
        <v>130</v>
      </c>
      <c r="E14" s="18">
        <v>18</v>
      </c>
      <c r="F14" s="18">
        <f t="shared" si="0"/>
        <v>108486</v>
      </c>
    </row>
    <row r="15" spans="1:6" ht="14.25" customHeight="1" x14ac:dyDescent="0.15">
      <c r="A15" s="18">
        <v>7</v>
      </c>
      <c r="B15" s="18">
        <v>92</v>
      </c>
      <c r="C15" s="18">
        <v>132530</v>
      </c>
      <c r="D15" s="18">
        <v>130</v>
      </c>
      <c r="E15" s="18">
        <v>18</v>
      </c>
      <c r="F15" s="18">
        <f t="shared" si="0"/>
        <v>130768</v>
      </c>
    </row>
    <row r="16" spans="1:6" ht="14.25" customHeight="1" x14ac:dyDescent="0.15">
      <c r="A16" s="18">
        <v>9</v>
      </c>
      <c r="B16" s="18">
        <v>91</v>
      </c>
      <c r="C16" s="18">
        <v>214265</v>
      </c>
      <c r="D16" s="18">
        <v>130</v>
      </c>
      <c r="E16" s="18">
        <v>18</v>
      </c>
      <c r="F16" s="18">
        <f t="shared" si="0"/>
        <v>212503</v>
      </c>
    </row>
    <row r="17" spans="1:6" ht="14.25" customHeight="1" x14ac:dyDescent="0.15">
      <c r="A17" s="18">
        <v>27</v>
      </c>
      <c r="B17" s="18">
        <v>90</v>
      </c>
      <c r="C17" s="18">
        <v>407823</v>
      </c>
      <c r="D17" s="18">
        <v>130</v>
      </c>
      <c r="E17" s="18">
        <v>18</v>
      </c>
      <c r="F17" s="18">
        <f t="shared" si="0"/>
        <v>406061</v>
      </c>
    </row>
    <row r="18" spans="1:6" ht="14.25" customHeight="1" x14ac:dyDescent="0.15">
      <c r="A18" s="18">
        <v>28</v>
      </c>
      <c r="B18" s="18">
        <v>89</v>
      </c>
      <c r="C18" s="18">
        <v>246017</v>
      </c>
      <c r="D18" s="18">
        <v>130</v>
      </c>
      <c r="E18" s="18">
        <v>18</v>
      </c>
      <c r="F18" s="18">
        <f t="shared" si="0"/>
        <v>244255</v>
      </c>
    </row>
    <row r="19" spans="1:6" ht="14.25" customHeight="1" x14ac:dyDescent="0.15">
      <c r="A19" s="18">
        <v>25</v>
      </c>
      <c r="B19" s="18">
        <v>88</v>
      </c>
      <c r="C19" s="18">
        <v>113193</v>
      </c>
      <c r="D19" s="18">
        <v>130</v>
      </c>
      <c r="E19" s="18">
        <v>18</v>
      </c>
      <c r="F19" s="18">
        <f t="shared" si="0"/>
        <v>111431</v>
      </c>
    </row>
    <row r="20" spans="1:6" ht="14.25" customHeight="1" x14ac:dyDescent="0.15">
      <c r="A20" s="18">
        <v>26</v>
      </c>
      <c r="B20" s="18">
        <v>87</v>
      </c>
      <c r="C20" s="18">
        <v>89378</v>
      </c>
      <c r="D20" s="18">
        <v>130</v>
      </c>
      <c r="E20" s="18">
        <v>18</v>
      </c>
      <c r="F20" s="18">
        <f t="shared" si="0"/>
        <v>87616</v>
      </c>
    </row>
    <row r="21" spans="1:6" ht="14.25" customHeight="1" x14ac:dyDescent="0.15">
      <c r="A21" s="18">
        <v>30</v>
      </c>
      <c r="B21" s="18">
        <v>86</v>
      </c>
      <c r="C21" s="18">
        <v>78157</v>
      </c>
      <c r="D21" s="18">
        <v>130</v>
      </c>
      <c r="E21" s="18">
        <v>18</v>
      </c>
      <c r="F21" s="18">
        <f t="shared" si="0"/>
        <v>76395</v>
      </c>
    </row>
    <row r="22" spans="1:6" ht="14.25" customHeight="1" x14ac:dyDescent="0.15">
      <c r="A22" s="18">
        <v>31</v>
      </c>
      <c r="B22" s="18">
        <v>85</v>
      </c>
      <c r="C22" s="18">
        <v>88462</v>
      </c>
      <c r="D22" s="18">
        <v>130</v>
      </c>
      <c r="E22" s="18">
        <v>18</v>
      </c>
      <c r="F22" s="18">
        <f t="shared" si="0"/>
        <v>86700</v>
      </c>
    </row>
    <row r="23" spans="1:6" ht="14.25" customHeight="1" x14ac:dyDescent="0.15">
      <c r="A23" s="18">
        <v>32</v>
      </c>
      <c r="B23" s="18">
        <v>84</v>
      </c>
      <c r="C23" s="18">
        <v>295807</v>
      </c>
      <c r="D23" s="18">
        <v>130</v>
      </c>
      <c r="E23" s="18">
        <v>24</v>
      </c>
      <c r="F23" s="18">
        <f t="shared" ref="F23:F34" si="1">C23-C$3</f>
        <v>293594</v>
      </c>
    </row>
    <row r="24" spans="1:6" ht="14.25" customHeight="1" x14ac:dyDescent="0.15">
      <c r="A24" s="18">
        <v>1</v>
      </c>
      <c r="B24" s="18">
        <v>83</v>
      </c>
      <c r="C24" s="18">
        <v>379820</v>
      </c>
      <c r="D24" s="18">
        <v>130</v>
      </c>
      <c r="E24" s="18">
        <v>24</v>
      </c>
      <c r="F24" s="18">
        <f t="shared" si="1"/>
        <v>377607</v>
      </c>
    </row>
    <row r="25" spans="1:6" ht="14.25" customHeight="1" x14ac:dyDescent="0.15">
      <c r="A25" s="18">
        <v>21</v>
      </c>
      <c r="B25" s="18">
        <v>82</v>
      </c>
      <c r="C25" s="18">
        <v>380406</v>
      </c>
      <c r="D25" s="18">
        <v>130</v>
      </c>
      <c r="E25" s="18">
        <v>24</v>
      </c>
      <c r="F25" s="18">
        <f t="shared" si="1"/>
        <v>378193</v>
      </c>
    </row>
    <row r="26" spans="1:6" ht="14.25" customHeight="1" x14ac:dyDescent="0.15">
      <c r="A26" s="18">
        <v>22</v>
      </c>
      <c r="B26" s="18">
        <v>81</v>
      </c>
      <c r="C26" s="18">
        <v>622514</v>
      </c>
      <c r="D26" s="18">
        <v>130</v>
      </c>
      <c r="E26" s="18">
        <v>24</v>
      </c>
      <c r="F26" s="18">
        <f t="shared" si="1"/>
        <v>620301</v>
      </c>
    </row>
    <row r="27" spans="1:6" ht="14.25" customHeight="1" x14ac:dyDescent="0.15">
      <c r="A27" s="18">
        <v>23</v>
      </c>
      <c r="B27" s="18">
        <v>80</v>
      </c>
      <c r="C27" s="18">
        <v>497469</v>
      </c>
      <c r="D27" s="18">
        <v>130</v>
      </c>
      <c r="E27" s="18">
        <v>24</v>
      </c>
      <c r="F27" s="18">
        <f t="shared" si="1"/>
        <v>495256</v>
      </c>
    </row>
    <row r="28" spans="1:6" ht="14.25" customHeight="1" x14ac:dyDescent="0.15">
      <c r="A28" s="18">
        <v>24</v>
      </c>
      <c r="B28" s="18">
        <v>79</v>
      </c>
      <c r="C28" s="18">
        <v>284013</v>
      </c>
      <c r="D28" s="18">
        <v>130</v>
      </c>
      <c r="E28" s="18">
        <v>24</v>
      </c>
      <c r="F28" s="18">
        <f t="shared" si="1"/>
        <v>281800</v>
      </c>
    </row>
    <row r="29" spans="1:6" ht="14.25" customHeight="1" x14ac:dyDescent="0.15">
      <c r="A29" s="18">
        <v>40</v>
      </c>
      <c r="B29" s="18">
        <v>78</v>
      </c>
      <c r="C29" s="18">
        <v>170304</v>
      </c>
      <c r="D29" s="18">
        <v>130</v>
      </c>
      <c r="E29" s="18">
        <v>24</v>
      </c>
      <c r="F29" s="18">
        <f t="shared" si="1"/>
        <v>168091</v>
      </c>
    </row>
    <row r="30" spans="1:6" ht="14.25" customHeight="1" x14ac:dyDescent="0.15">
      <c r="A30" s="18">
        <v>16</v>
      </c>
      <c r="B30" s="18">
        <v>77</v>
      </c>
      <c r="C30" s="18">
        <v>112459</v>
      </c>
      <c r="D30" s="18">
        <v>130</v>
      </c>
      <c r="E30" s="18">
        <v>24</v>
      </c>
      <c r="F30" s="18">
        <f t="shared" si="1"/>
        <v>110246</v>
      </c>
    </row>
    <row r="31" spans="1:6" ht="14.25" customHeight="1" x14ac:dyDescent="0.15">
      <c r="A31" s="18">
        <v>11</v>
      </c>
      <c r="B31" s="18">
        <v>76</v>
      </c>
      <c r="C31" s="18">
        <v>103016</v>
      </c>
      <c r="D31" s="18">
        <v>130</v>
      </c>
      <c r="E31" s="18">
        <v>24</v>
      </c>
      <c r="F31" s="18">
        <f t="shared" si="1"/>
        <v>100803</v>
      </c>
    </row>
    <row r="32" spans="1:6" ht="14.25" customHeight="1" x14ac:dyDescent="0.15">
      <c r="A32" s="18">
        <v>41</v>
      </c>
      <c r="B32" s="18">
        <v>75</v>
      </c>
      <c r="C32" s="18">
        <v>78334</v>
      </c>
      <c r="D32" s="18">
        <v>130</v>
      </c>
      <c r="E32" s="18">
        <v>24</v>
      </c>
      <c r="F32" s="18">
        <f t="shared" si="1"/>
        <v>76121</v>
      </c>
    </row>
    <row r="33" spans="1:6" ht="14.25" customHeight="1" x14ac:dyDescent="0.15">
      <c r="A33" s="18">
        <v>35</v>
      </c>
      <c r="B33" s="18">
        <v>74</v>
      </c>
      <c r="C33" s="18">
        <v>78593</v>
      </c>
      <c r="D33" s="18">
        <v>130</v>
      </c>
      <c r="E33" s="18">
        <v>24</v>
      </c>
      <c r="F33" s="18">
        <f t="shared" si="1"/>
        <v>76380</v>
      </c>
    </row>
    <row r="34" spans="1:6" ht="14.25" customHeight="1" x14ac:dyDescent="0.15">
      <c r="A34" s="18">
        <v>44</v>
      </c>
      <c r="B34" s="18">
        <v>73</v>
      </c>
      <c r="C34" s="18">
        <v>281180</v>
      </c>
      <c r="D34" s="18">
        <v>130</v>
      </c>
      <c r="E34" s="18">
        <v>24</v>
      </c>
      <c r="F34" s="18">
        <f t="shared" si="1"/>
        <v>278967</v>
      </c>
    </row>
    <row r="35" spans="1:6" ht="14.25" customHeight="1" x14ac:dyDescent="0.15">
      <c r="A35" s="18">
        <v>17</v>
      </c>
      <c r="B35" s="18">
        <v>20</v>
      </c>
      <c r="C35" s="18">
        <v>956651</v>
      </c>
      <c r="D35" s="18">
        <v>138</v>
      </c>
      <c r="E35" s="18">
        <v>126</v>
      </c>
      <c r="F35" s="18">
        <f t="shared" ref="F35:F37" si="2">C35-C$4</f>
        <v>945376</v>
      </c>
    </row>
    <row r="36" spans="1:6" ht="14.25" customHeight="1" x14ac:dyDescent="0.15">
      <c r="A36" s="18">
        <v>19</v>
      </c>
      <c r="B36" s="18">
        <v>19</v>
      </c>
      <c r="C36" s="18">
        <v>366984</v>
      </c>
      <c r="D36" s="18">
        <v>138</v>
      </c>
      <c r="E36" s="18">
        <v>126</v>
      </c>
      <c r="F36" s="18">
        <f t="shared" si="2"/>
        <v>355709</v>
      </c>
    </row>
    <row r="37" spans="1:6" ht="14.25" customHeight="1" x14ac:dyDescent="0.15">
      <c r="A37" s="18">
        <v>20</v>
      </c>
      <c r="B37" s="18">
        <v>18</v>
      </c>
      <c r="C37" s="18">
        <v>423000</v>
      </c>
      <c r="D37" s="18">
        <v>138</v>
      </c>
      <c r="E37" s="18">
        <v>126</v>
      </c>
      <c r="F37" s="18">
        <f t="shared" si="2"/>
        <v>411725</v>
      </c>
    </row>
    <row r="38" spans="1:6" ht="14.25" customHeight="1" x14ac:dyDescent="0.15">
      <c r="A38" s="18">
        <v>5</v>
      </c>
      <c r="B38" s="18">
        <v>17</v>
      </c>
      <c r="C38" s="18">
        <v>924844</v>
      </c>
      <c r="D38" s="18">
        <v>138</v>
      </c>
      <c r="E38" s="18">
        <v>98</v>
      </c>
      <c r="F38" s="18">
        <f t="shared" ref="F38:F45" si="3">C38-C$5</f>
        <v>915555</v>
      </c>
    </row>
    <row r="39" spans="1:6" ht="14.25" customHeight="1" x14ac:dyDescent="0.15">
      <c r="A39" s="18">
        <v>29</v>
      </c>
      <c r="B39" s="18">
        <v>16</v>
      </c>
      <c r="C39" s="18">
        <v>209890</v>
      </c>
      <c r="D39" s="18">
        <v>138</v>
      </c>
      <c r="E39" s="18">
        <v>98</v>
      </c>
      <c r="F39" s="18">
        <f t="shared" si="3"/>
        <v>200601</v>
      </c>
    </row>
    <row r="40" spans="1:6" ht="14.25" customHeight="1" x14ac:dyDescent="0.15">
      <c r="A40" s="18">
        <v>36</v>
      </c>
      <c r="B40" s="18">
        <v>15</v>
      </c>
      <c r="C40" s="18">
        <v>229459</v>
      </c>
      <c r="D40" s="18">
        <v>138</v>
      </c>
      <c r="E40" s="18">
        <v>98</v>
      </c>
      <c r="F40" s="18">
        <f t="shared" si="3"/>
        <v>220170</v>
      </c>
    </row>
    <row r="41" spans="1:6" ht="14.25" customHeight="1" x14ac:dyDescent="0.15">
      <c r="A41" s="18">
        <v>37</v>
      </c>
      <c r="B41" s="18">
        <v>14</v>
      </c>
      <c r="C41" s="18">
        <v>66157</v>
      </c>
      <c r="D41" s="18">
        <v>138</v>
      </c>
      <c r="E41" s="18">
        <v>98</v>
      </c>
      <c r="F41" s="18">
        <f t="shared" si="3"/>
        <v>56868</v>
      </c>
    </row>
    <row r="42" spans="1:6" ht="14.25" customHeight="1" x14ac:dyDescent="0.15">
      <c r="A42" s="18">
        <v>38</v>
      </c>
      <c r="B42" s="18">
        <v>13</v>
      </c>
      <c r="C42" s="18">
        <v>36135</v>
      </c>
      <c r="D42" s="18">
        <v>138</v>
      </c>
      <c r="E42" s="18">
        <v>98</v>
      </c>
      <c r="F42" s="18">
        <f t="shared" si="3"/>
        <v>26846</v>
      </c>
    </row>
    <row r="43" spans="1:6" ht="14.25" customHeight="1" x14ac:dyDescent="0.15">
      <c r="A43" s="18">
        <v>33</v>
      </c>
      <c r="B43" s="18">
        <v>12</v>
      </c>
      <c r="C43" s="18">
        <v>125365</v>
      </c>
      <c r="D43" s="18">
        <v>138</v>
      </c>
      <c r="E43" s="18">
        <v>98</v>
      </c>
      <c r="F43" s="18">
        <f t="shared" si="3"/>
        <v>116076</v>
      </c>
    </row>
    <row r="44" spans="1:6" ht="14.25" customHeight="1" x14ac:dyDescent="0.15">
      <c r="A44" s="18">
        <v>42</v>
      </c>
      <c r="B44" s="18">
        <v>11</v>
      </c>
      <c r="C44" s="18">
        <v>72303</v>
      </c>
      <c r="D44" s="18">
        <v>138</v>
      </c>
      <c r="E44" s="18">
        <v>98</v>
      </c>
      <c r="F44" s="18">
        <f t="shared" si="3"/>
        <v>63014</v>
      </c>
    </row>
    <row r="45" spans="1:6" ht="14.25" customHeight="1" x14ac:dyDescent="0.15">
      <c r="A45" s="18">
        <v>15</v>
      </c>
      <c r="B45" s="18">
        <v>10</v>
      </c>
      <c r="C45" s="18">
        <v>362720</v>
      </c>
      <c r="D45" s="18">
        <v>138</v>
      </c>
      <c r="E45" s="18">
        <v>98</v>
      </c>
      <c r="F45" s="18">
        <f t="shared" si="3"/>
        <v>353431</v>
      </c>
    </row>
    <row r="46" spans="1:6" ht="14.25" customHeight="1" x14ac:dyDescent="0.15"/>
    <row r="47" spans="1:6" ht="14.25" customHeight="1" x14ac:dyDescent="0.15"/>
    <row r="48" spans="1:6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wild type</vt:lpstr>
      <vt:lpstr>24-3</vt:lpstr>
      <vt:lpstr>38-6</vt:lpstr>
      <vt:lpstr>52-2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2021-06-13T02:01:17Z</dcterms:created>
  <dcterms:modified xsi:type="dcterms:W3CDTF">2021-06-24T20:08:48Z</dcterms:modified>
</cp:coreProperties>
</file>