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F58D087D-B6D6-9F43-A2A0-393F07931AB4}" xr6:coauthVersionLast="47" xr6:coauthVersionMax="47" xr10:uidLastSave="{00000000-0000-0000-0000-000000000000}"/>
  <bookViews>
    <workbookView xWindow="920" yWindow="500" windowWidth="24620" windowHeight="15260" activeTab="1" xr2:uid="{00000000-000D-0000-FFFF-FFFF00000000}"/>
  </bookViews>
  <sheets>
    <sheet name="posterior compartment intensity" sheetId="2" r:id="rId1"/>
    <sheet name="anterior compartment intensi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3" l="1"/>
  <c r="T4" i="3"/>
  <c r="Y12" i="3"/>
  <c r="AD12" i="3" l="1"/>
  <c r="AG13" i="2"/>
  <c r="AD10" i="3"/>
  <c r="AG11" i="2"/>
  <c r="AD8" i="3"/>
  <c r="AG9" i="2"/>
  <c r="AG7" i="2"/>
  <c r="AD6" i="3"/>
  <c r="AB11" i="2"/>
  <c r="Y10" i="3"/>
  <c r="AB9" i="2"/>
  <c r="AB7" i="2"/>
  <c r="Y8" i="3"/>
  <c r="Y6" i="3"/>
  <c r="AB5" i="2"/>
  <c r="AB3" i="2"/>
  <c r="AB18" i="2" s="1"/>
  <c r="W5" i="2"/>
  <c r="W18" i="2" s="1"/>
  <c r="T6" i="3"/>
  <c r="T12" i="3"/>
  <c r="W11" i="2"/>
  <c r="T10" i="3"/>
  <c r="W9" i="2"/>
  <c r="T8" i="3"/>
  <c r="W7" i="2"/>
  <c r="W3" i="2"/>
  <c r="T19" i="3" l="1"/>
  <c r="Y20" i="3"/>
  <c r="T20" i="3"/>
  <c r="AD20" i="3"/>
  <c r="AD19" i="3"/>
  <c r="W17" i="2"/>
  <c r="AB17" i="2"/>
  <c r="Y19" i="3"/>
  <c r="AG5" i="2" l="1"/>
  <c r="O12" i="3"/>
  <c r="Q11" i="2"/>
  <c r="O10" i="3"/>
  <c r="O20" i="3" s="1"/>
  <c r="Q9" i="2"/>
  <c r="E6" i="3"/>
  <c r="J10" i="3"/>
  <c r="J12" i="3"/>
  <c r="J14" i="3"/>
  <c r="J16" i="3"/>
  <c r="K15" i="2"/>
  <c r="E12" i="3"/>
  <c r="E14" i="3"/>
  <c r="K13" i="2"/>
  <c r="K11" i="2"/>
  <c r="K9" i="2"/>
  <c r="E9" i="2"/>
  <c r="E13" i="2"/>
  <c r="E18" i="2" s="1"/>
  <c r="E11" i="2"/>
  <c r="AG3" i="2"/>
  <c r="Q7" i="2"/>
  <c r="Q5" i="2"/>
  <c r="Q3" i="2"/>
  <c r="Q18" i="2" s="1"/>
  <c r="K7" i="2"/>
  <c r="K5" i="2"/>
  <c r="K3" i="2"/>
  <c r="K17" i="2" s="1"/>
  <c r="E7" i="2"/>
  <c r="E5" i="2"/>
  <c r="E3" i="2"/>
  <c r="J20" i="3" l="1"/>
  <c r="E20" i="3"/>
  <c r="E19" i="3"/>
  <c r="K18" i="2"/>
  <c r="O19" i="3"/>
  <c r="J19" i="3"/>
  <c r="Q17" i="2"/>
  <c r="E17" i="2"/>
  <c r="AG18" i="2"/>
  <c r="AG17" i="2"/>
</calcChain>
</file>

<file path=xl/sharedStrings.xml><?xml version="1.0" encoding="utf-8"?>
<sst xmlns="http://schemas.openxmlformats.org/spreadsheetml/2006/main" count="231" uniqueCount="25">
  <si>
    <t>posterior</t>
  </si>
  <si>
    <t>background</t>
  </si>
  <si>
    <t>avg</t>
  </si>
  <si>
    <t>stdev</t>
  </si>
  <si>
    <t>mean intensity</t>
  </si>
  <si>
    <t>+/+</t>
  </si>
  <si>
    <t>Genotypes:</t>
  </si>
  <si>
    <t>Genotype:</t>
  </si>
  <si>
    <t>Gentype:</t>
  </si>
  <si>
    <t>sample#</t>
  </si>
  <si>
    <t>posterior compartment</t>
  </si>
  <si>
    <t>background intensity</t>
  </si>
  <si>
    <t>+</t>
  </si>
  <si>
    <t>Hs,+,+</t>
  </si>
  <si>
    <t>HL,+,+</t>
  </si>
  <si>
    <t>Hs,HL,+,+</t>
  </si>
  <si>
    <t>hhG4&gt;HhGFP</t>
  </si>
  <si>
    <t>measured region</t>
  </si>
  <si>
    <t>posterior-background</t>
  </si>
  <si>
    <t>Average</t>
  </si>
  <si>
    <t>Standard deviation</t>
  </si>
  <si>
    <t>HhG4&gt;HhGFP</t>
  </si>
  <si>
    <t>+,+</t>
  </si>
  <si>
    <t>anterior compartment</t>
  </si>
  <si>
    <t>Figure 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</si>
</sst>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wrapText="1"/>
    </xf>
    <xf numFmtId="0" fontId="1" fillId="2" borderId="1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Border="1"/>
    <xf numFmtId="49" fontId="1" fillId="0" borderId="0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5"/>
  <sheetViews>
    <sheetView topLeftCell="Q1" workbookViewId="0">
      <selection activeCell="AD1" sqref="AD1:AE1"/>
    </sheetView>
  </sheetViews>
  <sheetFormatPr baseColWidth="10" defaultColWidth="8.83203125" defaultRowHeight="15" x14ac:dyDescent="0.2"/>
  <cols>
    <col min="2" max="2" width="11.5" customWidth="1"/>
    <col min="3" max="3" width="19" customWidth="1"/>
    <col min="4" max="4" width="10.6640625" customWidth="1"/>
    <col min="5" max="5" width="10.33203125" customWidth="1"/>
    <col min="8" max="8" width="12.1640625" customWidth="1"/>
    <col min="9" max="9" width="17.5" customWidth="1"/>
    <col min="11" max="11" width="11.83203125" customWidth="1"/>
    <col min="14" max="14" width="10.83203125" customWidth="1"/>
    <col min="15" max="15" width="13" customWidth="1"/>
    <col min="17" max="17" width="14.1640625" customWidth="1"/>
    <col min="20" max="20" width="11.83203125" customWidth="1"/>
    <col min="21" max="21" width="13.33203125" customWidth="1"/>
    <col min="23" max="23" width="12.1640625" customWidth="1"/>
    <col min="25" max="25" width="11" customWidth="1"/>
    <col min="26" max="26" width="14.83203125" customWidth="1"/>
    <col min="28" max="28" width="10.83203125" customWidth="1"/>
    <col min="30" max="30" width="11.5" customWidth="1"/>
    <col min="31" max="31" width="15.33203125" customWidth="1"/>
    <col min="33" max="33" width="13.1640625" customWidth="1"/>
  </cols>
  <sheetData>
    <row r="1" spans="2:35" ht="16" x14ac:dyDescent="0.2">
      <c r="B1" s="5" t="s">
        <v>6</v>
      </c>
      <c r="C1" s="6" t="s">
        <v>12</v>
      </c>
      <c r="D1" s="7"/>
      <c r="E1" s="8"/>
      <c r="H1" s="5" t="s">
        <v>7</v>
      </c>
      <c r="I1" s="6" t="s">
        <v>5</v>
      </c>
      <c r="J1" s="7"/>
      <c r="K1" s="8"/>
      <c r="N1" s="5" t="s">
        <v>8</v>
      </c>
      <c r="O1" s="22" t="s">
        <v>13</v>
      </c>
      <c r="P1" s="7"/>
      <c r="Q1" s="8"/>
      <c r="T1" s="5" t="s">
        <v>7</v>
      </c>
      <c r="U1" s="22" t="s">
        <v>14</v>
      </c>
      <c r="V1" s="7"/>
      <c r="W1" s="8"/>
      <c r="Y1" s="5" t="s">
        <v>7</v>
      </c>
      <c r="Z1" s="22" t="s">
        <v>15</v>
      </c>
      <c r="AA1" s="7"/>
      <c r="AB1" s="8"/>
      <c r="AD1" s="5" t="s">
        <v>7</v>
      </c>
      <c r="AE1" s="6" t="s">
        <v>16</v>
      </c>
      <c r="AF1" s="7"/>
      <c r="AG1" s="8"/>
    </row>
    <row r="2" spans="2:35" ht="32" x14ac:dyDescent="0.2">
      <c r="B2" s="9" t="s">
        <v>9</v>
      </c>
      <c r="C2" s="10" t="s">
        <v>17</v>
      </c>
      <c r="D2" s="11" t="s">
        <v>4</v>
      </c>
      <c r="E2" s="12" t="s">
        <v>18</v>
      </c>
      <c r="H2" s="9" t="s">
        <v>9</v>
      </c>
      <c r="I2" s="10" t="s">
        <v>17</v>
      </c>
      <c r="J2" s="11" t="s">
        <v>4</v>
      </c>
      <c r="K2" s="12" t="s">
        <v>18</v>
      </c>
      <c r="N2" s="9" t="s">
        <v>9</v>
      </c>
      <c r="O2" s="10" t="s">
        <v>17</v>
      </c>
      <c r="P2" s="11" t="s">
        <v>4</v>
      </c>
      <c r="Q2" s="12" t="s">
        <v>18</v>
      </c>
      <c r="T2" s="9" t="s">
        <v>9</v>
      </c>
      <c r="U2" s="10" t="s">
        <v>17</v>
      </c>
      <c r="V2" s="11" t="s">
        <v>4</v>
      </c>
      <c r="W2" s="12" t="s">
        <v>18</v>
      </c>
      <c r="Y2" s="9" t="s">
        <v>9</v>
      </c>
      <c r="Z2" s="10" t="s">
        <v>17</v>
      </c>
      <c r="AA2" s="11" t="s">
        <v>4</v>
      </c>
      <c r="AB2" s="12" t="s">
        <v>18</v>
      </c>
      <c r="AD2" s="9" t="s">
        <v>9</v>
      </c>
      <c r="AE2" s="10" t="s">
        <v>17</v>
      </c>
      <c r="AF2" s="11" t="s">
        <v>4</v>
      </c>
      <c r="AG2" s="12" t="s">
        <v>18</v>
      </c>
      <c r="AH2" s="4"/>
      <c r="AI2" s="4"/>
    </row>
    <row r="3" spans="2:35" x14ac:dyDescent="0.2">
      <c r="B3" s="47">
        <v>1</v>
      </c>
      <c r="C3" s="13" t="s">
        <v>10</v>
      </c>
      <c r="D3" s="13">
        <v>241.72399999999999</v>
      </c>
      <c r="E3" s="48">
        <f>D3-D4</f>
        <v>60.883999999999986</v>
      </c>
      <c r="H3" s="47">
        <v>1</v>
      </c>
      <c r="I3" s="13" t="s">
        <v>10</v>
      </c>
      <c r="J3" s="13">
        <v>306.53899999999999</v>
      </c>
      <c r="K3" s="15">
        <f t="shared" ref="K3" si="0">J3-J4</f>
        <v>122.023</v>
      </c>
      <c r="N3" s="47">
        <v>1</v>
      </c>
      <c r="O3" s="13" t="s">
        <v>0</v>
      </c>
      <c r="P3" s="13">
        <v>333.44499999999999</v>
      </c>
      <c r="Q3" s="15">
        <f t="shared" ref="Q3" si="1">P3-P4</f>
        <v>142.36499999999998</v>
      </c>
      <c r="T3" s="47">
        <v>1</v>
      </c>
      <c r="U3" s="13" t="s">
        <v>0</v>
      </c>
      <c r="V3" s="13">
        <v>312.66300000000001</v>
      </c>
      <c r="W3" s="15">
        <f>V3-V4</f>
        <v>116.01700000000002</v>
      </c>
      <c r="Y3" s="47">
        <v>1</v>
      </c>
      <c r="Z3" s="13" t="s">
        <v>0</v>
      </c>
      <c r="AA3" s="13">
        <v>388.88099999999997</v>
      </c>
      <c r="AB3" s="15">
        <f>AA3-AA4</f>
        <v>210.57699999999997</v>
      </c>
      <c r="AD3" s="47">
        <v>1</v>
      </c>
      <c r="AE3" s="13" t="s">
        <v>0</v>
      </c>
      <c r="AF3" s="13">
        <v>940.06500000000005</v>
      </c>
      <c r="AG3" s="15">
        <f t="shared" ref="AG3:AG5" si="2">AF3-AF4</f>
        <v>764.68900000000008</v>
      </c>
    </row>
    <row r="4" spans="2:35" x14ac:dyDescent="0.2">
      <c r="B4" s="47"/>
      <c r="C4" s="13" t="s">
        <v>11</v>
      </c>
      <c r="D4" s="13">
        <v>180.84</v>
      </c>
      <c r="E4" s="48"/>
      <c r="H4" s="47"/>
      <c r="I4" s="13" t="s">
        <v>11</v>
      </c>
      <c r="J4" s="13">
        <v>184.51599999999999</v>
      </c>
      <c r="K4" s="15"/>
      <c r="N4" s="47"/>
      <c r="O4" s="13" t="s">
        <v>1</v>
      </c>
      <c r="P4" s="13">
        <v>191.08</v>
      </c>
      <c r="Q4" s="15"/>
      <c r="T4" s="47"/>
      <c r="U4" s="13" t="s">
        <v>1</v>
      </c>
      <c r="V4" s="13">
        <v>196.64599999999999</v>
      </c>
      <c r="W4" s="15"/>
      <c r="Y4" s="47"/>
      <c r="Z4" s="13" t="s">
        <v>1</v>
      </c>
      <c r="AA4" s="13">
        <v>178.304</v>
      </c>
      <c r="AB4" s="15"/>
      <c r="AD4" s="47"/>
      <c r="AE4" s="13" t="s">
        <v>1</v>
      </c>
      <c r="AF4" s="13">
        <v>175.376</v>
      </c>
      <c r="AG4" s="15"/>
    </row>
    <row r="5" spans="2:35" x14ac:dyDescent="0.2">
      <c r="B5" s="47">
        <v>2</v>
      </c>
      <c r="C5" s="13" t="s">
        <v>10</v>
      </c>
      <c r="D5" s="13">
        <v>228.29900000000001</v>
      </c>
      <c r="E5" s="48">
        <f t="shared" ref="E5" si="3">D5-D6</f>
        <v>48.784999999999997</v>
      </c>
      <c r="H5" s="47">
        <v>2</v>
      </c>
      <c r="I5" s="13" t="s">
        <v>10</v>
      </c>
      <c r="J5" s="13">
        <v>270.90699999999998</v>
      </c>
      <c r="K5" s="15">
        <f t="shared" ref="K5" si="4">J5-J6</f>
        <v>85.37299999999999</v>
      </c>
      <c r="N5" s="47">
        <v>2</v>
      </c>
      <c r="O5" s="13" t="s">
        <v>0</v>
      </c>
      <c r="P5" s="13">
        <v>308.40199999999999</v>
      </c>
      <c r="Q5" s="15">
        <f t="shared" ref="Q5" si="5">P5-P6</f>
        <v>128.767</v>
      </c>
      <c r="T5" s="47">
        <v>2</v>
      </c>
      <c r="U5" s="13" t="s">
        <v>0</v>
      </c>
      <c r="V5" s="13">
        <v>312.66300000000001</v>
      </c>
      <c r="W5" s="15">
        <f>V5-V6</f>
        <v>122.67700000000002</v>
      </c>
      <c r="Y5" s="47">
        <v>2</v>
      </c>
      <c r="Z5" s="13" t="s">
        <v>0</v>
      </c>
      <c r="AA5" s="13">
        <v>360.577</v>
      </c>
      <c r="AB5" s="15">
        <f>AA5-AA6</f>
        <v>158.636</v>
      </c>
      <c r="AD5" s="47">
        <v>2</v>
      </c>
      <c r="AE5" s="13" t="s">
        <v>0</v>
      </c>
      <c r="AF5" s="13">
        <v>950.87400000000002</v>
      </c>
      <c r="AG5" s="15">
        <f t="shared" si="2"/>
        <v>782.51700000000005</v>
      </c>
    </row>
    <row r="6" spans="2:35" x14ac:dyDescent="0.2">
      <c r="B6" s="47"/>
      <c r="C6" s="13" t="s">
        <v>11</v>
      </c>
      <c r="D6" s="13">
        <v>179.51400000000001</v>
      </c>
      <c r="E6" s="48"/>
      <c r="H6" s="47"/>
      <c r="I6" s="13" t="s">
        <v>11</v>
      </c>
      <c r="J6" s="13">
        <v>185.53399999999999</v>
      </c>
      <c r="K6" s="15"/>
      <c r="N6" s="47"/>
      <c r="O6" s="13" t="s">
        <v>1</v>
      </c>
      <c r="P6" s="13">
        <v>179.63499999999999</v>
      </c>
      <c r="Q6" s="15"/>
      <c r="T6" s="47"/>
      <c r="U6" s="13" t="s">
        <v>1</v>
      </c>
      <c r="V6" s="13">
        <v>189.98599999999999</v>
      </c>
      <c r="W6" s="15"/>
      <c r="Y6" s="47"/>
      <c r="Z6" s="13" t="s">
        <v>1</v>
      </c>
      <c r="AA6" s="13">
        <v>201.941</v>
      </c>
      <c r="AB6" s="15"/>
      <c r="AD6" s="47"/>
      <c r="AE6" s="13" t="s">
        <v>1</v>
      </c>
      <c r="AF6" s="13">
        <v>168.357</v>
      </c>
      <c r="AG6" s="15"/>
    </row>
    <row r="7" spans="2:35" x14ac:dyDescent="0.2">
      <c r="B7" s="47">
        <v>3</v>
      </c>
      <c r="C7" s="13" t="s">
        <v>10</v>
      </c>
      <c r="D7" s="13">
        <v>235.357</v>
      </c>
      <c r="E7" s="48">
        <f t="shared" ref="E7:E9" si="6">D7-D8</f>
        <v>54.200999999999993</v>
      </c>
      <c r="H7" s="47">
        <v>3</v>
      </c>
      <c r="I7" s="13" t="s">
        <v>10</v>
      </c>
      <c r="J7" s="13">
        <v>278.40199999999999</v>
      </c>
      <c r="K7" s="15">
        <f t="shared" ref="K7:K15" si="7">J7-J8</f>
        <v>85.002999999999986</v>
      </c>
      <c r="N7" s="47">
        <v>3</v>
      </c>
      <c r="O7" s="13" t="s">
        <v>0</v>
      </c>
      <c r="P7" s="13">
        <v>319.56900000000002</v>
      </c>
      <c r="Q7" s="15">
        <f t="shared" ref="Q7:Q11" si="8">P7-P8</f>
        <v>140.70800000000003</v>
      </c>
      <c r="T7" s="47">
        <v>3</v>
      </c>
      <c r="U7" s="13" t="s">
        <v>0</v>
      </c>
      <c r="V7" s="13">
        <v>352.72</v>
      </c>
      <c r="W7" s="15">
        <f>V7-V8</f>
        <v>163.67000000000002</v>
      </c>
      <c r="Y7" s="47">
        <v>3</v>
      </c>
      <c r="Z7" s="13" t="s">
        <v>0</v>
      </c>
      <c r="AA7" s="13">
        <v>393.61200000000002</v>
      </c>
      <c r="AB7" s="15">
        <f>AA7-AA8</f>
        <v>199.28400000000002</v>
      </c>
      <c r="AD7" s="47">
        <v>3</v>
      </c>
      <c r="AE7" s="13" t="s">
        <v>0</v>
      </c>
      <c r="AF7" s="13">
        <v>770.90499999999997</v>
      </c>
      <c r="AG7" s="15">
        <f>AF7-AF8</f>
        <v>581.26400000000001</v>
      </c>
    </row>
    <row r="8" spans="2:35" x14ac:dyDescent="0.2">
      <c r="B8" s="47"/>
      <c r="C8" s="13" t="s">
        <v>11</v>
      </c>
      <c r="D8" s="13">
        <v>181.15600000000001</v>
      </c>
      <c r="E8" s="48"/>
      <c r="H8" s="47"/>
      <c r="I8" s="13" t="s">
        <v>11</v>
      </c>
      <c r="J8" s="13">
        <v>193.399</v>
      </c>
      <c r="K8" s="15"/>
      <c r="N8" s="47"/>
      <c r="O8" s="13" t="s">
        <v>1</v>
      </c>
      <c r="P8" s="13">
        <v>178.86099999999999</v>
      </c>
      <c r="Q8" s="15"/>
      <c r="T8" s="47"/>
      <c r="U8" s="13" t="s">
        <v>1</v>
      </c>
      <c r="V8" s="13">
        <v>189.05</v>
      </c>
      <c r="W8" s="15"/>
      <c r="Y8" s="47"/>
      <c r="Z8" s="13" t="s">
        <v>1</v>
      </c>
      <c r="AA8" s="13">
        <v>194.328</v>
      </c>
      <c r="AB8" s="15"/>
      <c r="AD8" s="47"/>
      <c r="AE8" s="13" t="s">
        <v>1</v>
      </c>
      <c r="AF8" s="13">
        <v>189.64099999999999</v>
      </c>
      <c r="AG8" s="15"/>
    </row>
    <row r="9" spans="2:35" x14ac:dyDescent="0.2">
      <c r="B9" s="47">
        <v>4</v>
      </c>
      <c r="C9" s="13" t="s">
        <v>10</v>
      </c>
      <c r="D9" s="13">
        <v>230.61</v>
      </c>
      <c r="E9" s="48">
        <f t="shared" si="6"/>
        <v>49.01600000000002</v>
      </c>
      <c r="H9" s="47">
        <v>4</v>
      </c>
      <c r="I9" s="13" t="s">
        <v>10</v>
      </c>
      <c r="J9" s="13">
        <v>284.45499999999998</v>
      </c>
      <c r="K9" s="15">
        <f t="shared" si="7"/>
        <v>95.073999999999984</v>
      </c>
      <c r="N9" s="47">
        <v>4</v>
      </c>
      <c r="O9" s="13" t="s">
        <v>0</v>
      </c>
      <c r="P9" s="13">
        <v>312.19</v>
      </c>
      <c r="Q9" s="15">
        <f t="shared" si="8"/>
        <v>135.51900000000001</v>
      </c>
      <c r="T9" s="47">
        <v>4</v>
      </c>
      <c r="U9" s="13" t="s">
        <v>0</v>
      </c>
      <c r="V9" s="13">
        <v>307.61500000000001</v>
      </c>
      <c r="W9" s="15">
        <f>V9-V10</f>
        <v>118.82000000000002</v>
      </c>
      <c r="Y9" s="47">
        <v>4</v>
      </c>
      <c r="Z9" s="13" t="s">
        <v>0</v>
      </c>
      <c r="AA9" s="13">
        <v>373.58699999999999</v>
      </c>
      <c r="AB9" s="15">
        <f>AA9-AA10</f>
        <v>183.60199999999998</v>
      </c>
      <c r="AD9" s="47">
        <v>4</v>
      </c>
      <c r="AE9" s="13" t="s">
        <v>0</v>
      </c>
      <c r="AF9" s="13">
        <v>826.50400000000002</v>
      </c>
      <c r="AG9" s="15">
        <f>AF9-AF10</f>
        <v>629.83699999999999</v>
      </c>
    </row>
    <row r="10" spans="2:35" x14ac:dyDescent="0.2">
      <c r="B10" s="47"/>
      <c r="C10" s="13" t="s">
        <v>11</v>
      </c>
      <c r="D10" s="13">
        <v>181.59399999999999</v>
      </c>
      <c r="E10" s="48"/>
      <c r="H10" s="47"/>
      <c r="I10" s="13" t="s">
        <v>11</v>
      </c>
      <c r="J10" s="13">
        <v>189.381</v>
      </c>
      <c r="K10" s="15"/>
      <c r="N10" s="47"/>
      <c r="O10" s="13" t="s">
        <v>1</v>
      </c>
      <c r="P10" s="13">
        <v>176.67099999999999</v>
      </c>
      <c r="Q10" s="15"/>
      <c r="T10" s="47"/>
      <c r="U10" s="13" t="s">
        <v>1</v>
      </c>
      <c r="V10" s="13">
        <v>188.79499999999999</v>
      </c>
      <c r="W10" s="15"/>
      <c r="Y10" s="47"/>
      <c r="Z10" s="13" t="s">
        <v>1</v>
      </c>
      <c r="AA10" s="13">
        <v>189.98500000000001</v>
      </c>
      <c r="AB10" s="15"/>
      <c r="AD10" s="47"/>
      <c r="AE10" s="13" t="s">
        <v>1</v>
      </c>
      <c r="AF10" s="13">
        <v>196.667</v>
      </c>
      <c r="AG10" s="15"/>
    </row>
    <row r="11" spans="2:35" x14ac:dyDescent="0.2">
      <c r="B11" s="47">
        <v>5</v>
      </c>
      <c r="C11" s="13" t="s">
        <v>10</v>
      </c>
      <c r="D11" s="13">
        <v>236.101</v>
      </c>
      <c r="E11" s="48">
        <f>D11-D12</f>
        <v>42.507000000000005</v>
      </c>
      <c r="H11" s="47">
        <v>5</v>
      </c>
      <c r="I11" s="13" t="s">
        <v>10</v>
      </c>
      <c r="J11" s="13">
        <v>252.96100000000001</v>
      </c>
      <c r="K11" s="15">
        <f t="shared" si="7"/>
        <v>74.267000000000024</v>
      </c>
      <c r="N11" s="47">
        <v>5</v>
      </c>
      <c r="O11" s="13" t="s">
        <v>0</v>
      </c>
      <c r="P11" s="13">
        <v>312.81200000000001</v>
      </c>
      <c r="Q11" s="15">
        <f t="shared" si="8"/>
        <v>132.82900000000001</v>
      </c>
      <c r="T11" s="47">
        <v>5</v>
      </c>
      <c r="U11" s="13" t="s">
        <v>0</v>
      </c>
      <c r="V11" s="13">
        <v>318.22300000000001</v>
      </c>
      <c r="W11" s="15">
        <f>V11-V12</f>
        <v>127.45400000000001</v>
      </c>
      <c r="Y11" s="47">
        <v>5</v>
      </c>
      <c r="Z11" s="13" t="s">
        <v>0</v>
      </c>
      <c r="AA11" s="13">
        <v>350.68200000000002</v>
      </c>
      <c r="AB11" s="15">
        <f>AA11-AA12</f>
        <v>163.78300000000002</v>
      </c>
      <c r="AD11" s="47">
        <v>5</v>
      </c>
      <c r="AE11" s="13" t="s">
        <v>0</v>
      </c>
      <c r="AF11" s="13">
        <v>700.05899999999997</v>
      </c>
      <c r="AG11" s="15">
        <f>AF11-AF12</f>
        <v>512.27199999999993</v>
      </c>
    </row>
    <row r="12" spans="2:35" x14ac:dyDescent="0.2">
      <c r="B12" s="47"/>
      <c r="C12" s="13" t="s">
        <v>11</v>
      </c>
      <c r="D12" s="13">
        <v>193.59399999999999</v>
      </c>
      <c r="E12" s="48"/>
      <c r="H12" s="47"/>
      <c r="I12" s="13" t="s">
        <v>11</v>
      </c>
      <c r="J12" s="13">
        <v>178.69399999999999</v>
      </c>
      <c r="K12" s="15"/>
      <c r="N12" s="47"/>
      <c r="O12" s="13" t="s">
        <v>1</v>
      </c>
      <c r="P12" s="13">
        <v>179.983</v>
      </c>
      <c r="Q12" s="15"/>
      <c r="T12" s="47"/>
      <c r="U12" s="13" t="s">
        <v>1</v>
      </c>
      <c r="V12" s="13">
        <v>190.76900000000001</v>
      </c>
      <c r="W12" s="15"/>
      <c r="Y12" s="47"/>
      <c r="Z12" s="13" t="s">
        <v>1</v>
      </c>
      <c r="AA12" s="13">
        <v>186.899</v>
      </c>
      <c r="AB12" s="15"/>
      <c r="AD12" s="47"/>
      <c r="AE12" s="13" t="s">
        <v>1</v>
      </c>
      <c r="AF12" s="13">
        <v>187.78700000000001</v>
      </c>
      <c r="AG12" s="15"/>
    </row>
    <row r="13" spans="2:35" x14ac:dyDescent="0.2">
      <c r="B13" s="47">
        <v>6</v>
      </c>
      <c r="C13" s="13" t="s">
        <v>10</v>
      </c>
      <c r="D13" s="13">
        <v>216.11799999999999</v>
      </c>
      <c r="E13" s="48">
        <f>D13-D14</f>
        <v>39.049000000000007</v>
      </c>
      <c r="H13" s="47">
        <v>6</v>
      </c>
      <c r="I13" s="13" t="s">
        <v>10</v>
      </c>
      <c r="J13" s="13">
        <v>281.28500000000003</v>
      </c>
      <c r="K13" s="15">
        <f t="shared" si="7"/>
        <v>90.643000000000029</v>
      </c>
      <c r="N13" s="47"/>
      <c r="O13" s="13"/>
      <c r="P13" s="13"/>
      <c r="Q13" s="15"/>
      <c r="T13" s="14"/>
      <c r="U13" s="13"/>
      <c r="V13" s="13"/>
      <c r="W13" s="15"/>
      <c r="Y13" s="47"/>
      <c r="Z13" s="13"/>
      <c r="AA13" s="13"/>
      <c r="AB13" s="15"/>
      <c r="AD13" s="47">
        <v>6</v>
      </c>
      <c r="AE13" s="13" t="s">
        <v>0</v>
      </c>
      <c r="AF13" s="13">
        <v>717.08299999999997</v>
      </c>
      <c r="AG13" s="15">
        <f>AF13-AF14</f>
        <v>495.25599999999997</v>
      </c>
    </row>
    <row r="14" spans="2:35" x14ac:dyDescent="0.2">
      <c r="B14" s="47"/>
      <c r="C14" s="13" t="s">
        <v>11</v>
      </c>
      <c r="D14" s="13">
        <v>177.06899999999999</v>
      </c>
      <c r="E14" s="48"/>
      <c r="H14" s="47"/>
      <c r="I14" s="13" t="s">
        <v>11</v>
      </c>
      <c r="J14" s="13">
        <v>190.642</v>
      </c>
      <c r="K14" s="15"/>
      <c r="N14" s="47"/>
      <c r="O14" s="13"/>
      <c r="P14" s="13"/>
      <c r="Q14" s="15"/>
      <c r="T14" s="14"/>
      <c r="U14" s="13"/>
      <c r="V14" s="13"/>
      <c r="W14" s="15"/>
      <c r="Y14" s="47"/>
      <c r="Z14" s="13"/>
      <c r="AA14" s="13"/>
      <c r="AB14" s="15"/>
      <c r="AD14" s="47"/>
      <c r="AE14" s="13" t="s">
        <v>1</v>
      </c>
      <c r="AF14" s="13">
        <v>221.827</v>
      </c>
      <c r="AG14" s="15"/>
    </row>
    <row r="15" spans="2:35" x14ac:dyDescent="0.2">
      <c r="B15" s="14"/>
      <c r="C15" s="13"/>
      <c r="D15" s="13"/>
      <c r="E15" s="15"/>
      <c r="H15" s="47">
        <v>7</v>
      </c>
      <c r="I15" s="13" t="s">
        <v>10</v>
      </c>
      <c r="J15" s="13">
        <v>287.78899999999999</v>
      </c>
      <c r="K15" s="15">
        <f t="shared" si="7"/>
        <v>107.309</v>
      </c>
      <c r="N15" s="14"/>
      <c r="O15" s="13"/>
      <c r="P15" s="13"/>
      <c r="Q15" s="15"/>
      <c r="T15" s="14"/>
      <c r="U15" s="13"/>
      <c r="V15" s="13"/>
      <c r="W15" s="15"/>
      <c r="Y15" s="14"/>
      <c r="Z15" s="13"/>
      <c r="AA15" s="13"/>
      <c r="AB15" s="15"/>
      <c r="AD15" s="14"/>
      <c r="AE15" s="13"/>
      <c r="AF15" s="13"/>
      <c r="AG15" s="15"/>
    </row>
    <row r="16" spans="2:35" x14ac:dyDescent="0.2">
      <c r="B16" s="14"/>
      <c r="C16" s="13"/>
      <c r="D16" s="13"/>
      <c r="E16" s="15"/>
      <c r="H16" s="47"/>
      <c r="I16" s="13" t="s">
        <v>11</v>
      </c>
      <c r="J16" s="13">
        <v>180.48</v>
      </c>
      <c r="K16" s="15"/>
      <c r="N16" s="14"/>
      <c r="O16" s="13"/>
      <c r="P16" s="13"/>
      <c r="Q16" s="15"/>
      <c r="T16" s="14"/>
      <c r="U16" s="13"/>
      <c r="V16" s="13"/>
      <c r="W16" s="15"/>
      <c r="Y16" s="14"/>
      <c r="Z16" s="13"/>
      <c r="AA16" s="13"/>
      <c r="AB16" s="15"/>
      <c r="AC16" s="1"/>
      <c r="AD16" s="14"/>
      <c r="AE16" s="13"/>
      <c r="AF16" s="13"/>
      <c r="AG16" s="15"/>
    </row>
    <row r="17" spans="1:33" s="2" customFormat="1" ht="16" x14ac:dyDescent="0.2">
      <c r="A17" s="3"/>
      <c r="B17" s="16"/>
      <c r="C17" s="17"/>
      <c r="D17" s="17" t="s">
        <v>19</v>
      </c>
      <c r="E17" s="18">
        <f>AVERAGE(E3:E14)</f>
        <v>49.073666666666668</v>
      </c>
      <c r="F17" s="3"/>
      <c r="G17" s="3"/>
      <c r="H17" s="16"/>
      <c r="I17" s="17"/>
      <c r="J17" s="23" t="s">
        <v>19</v>
      </c>
      <c r="K17" s="18">
        <f>AVERAGE(K3:K16)</f>
        <v>94.241714285714281</v>
      </c>
      <c r="L17" s="3"/>
      <c r="M17" s="3"/>
      <c r="N17" s="16"/>
      <c r="O17" s="17"/>
      <c r="P17" s="23" t="s">
        <v>19</v>
      </c>
      <c r="Q17" s="18">
        <f>AVERAGE(Q3:Q16)</f>
        <v>136.03759999999997</v>
      </c>
      <c r="R17" s="3"/>
      <c r="S17" s="3"/>
      <c r="T17" s="16"/>
      <c r="U17" s="17"/>
      <c r="V17" s="23" t="s">
        <v>19</v>
      </c>
      <c r="W17" s="18">
        <f>AVERAGE(W3:W16)</f>
        <v>129.72760000000002</v>
      </c>
      <c r="X17" s="3"/>
      <c r="Y17" s="16"/>
      <c r="Z17" s="17"/>
      <c r="AA17" s="23" t="s">
        <v>19</v>
      </c>
      <c r="AB17" s="18">
        <f>AVERAGE(AB3:AB16)</f>
        <v>183.1764</v>
      </c>
      <c r="AC17" s="3"/>
      <c r="AD17" s="16"/>
      <c r="AE17" s="17"/>
      <c r="AF17" s="23" t="s">
        <v>19</v>
      </c>
      <c r="AG17" s="18">
        <f>AVERAGE(AG3:AG16)</f>
        <v>627.63916666666671</v>
      </c>
    </row>
    <row r="18" spans="1:33" s="2" customFormat="1" ht="33" thickBot="1" x14ac:dyDescent="0.25">
      <c r="A18" s="3"/>
      <c r="B18" s="19"/>
      <c r="C18" s="20"/>
      <c r="D18" s="20" t="s">
        <v>20</v>
      </c>
      <c r="E18" s="21">
        <f>_xlfn.STDEV.P(E3:E14)</f>
        <v>7.1818663699316492</v>
      </c>
      <c r="F18" s="3"/>
      <c r="G18" s="3"/>
      <c r="H18" s="19"/>
      <c r="I18" s="20"/>
      <c r="J18" s="24" t="s">
        <v>20</v>
      </c>
      <c r="K18" s="21">
        <f>_xlfn.STDEV.P(K3:K16)</f>
        <v>14.731862366160996</v>
      </c>
      <c r="L18" s="3"/>
      <c r="M18" s="3"/>
      <c r="N18" s="19"/>
      <c r="O18" s="20"/>
      <c r="P18" s="24" t="s">
        <v>20</v>
      </c>
      <c r="Q18" s="21">
        <f>_xlfn.STDEV.P(Q3:Q16)</f>
        <v>5.0054832174326584</v>
      </c>
      <c r="R18" s="3"/>
      <c r="S18" s="3"/>
      <c r="T18" s="19"/>
      <c r="U18" s="20"/>
      <c r="V18" s="24" t="s">
        <v>20</v>
      </c>
      <c r="W18" s="21">
        <f>_xlfn.STDEV.P(W3:W16)</f>
        <v>17.40070702701469</v>
      </c>
      <c r="X18" s="3"/>
      <c r="Y18" s="19"/>
      <c r="Z18" s="20"/>
      <c r="AA18" s="24" t="s">
        <v>20</v>
      </c>
      <c r="AB18" s="21">
        <f>_xlfn.STDEV.P(AB3:AB16)</f>
        <v>19.943740818612863</v>
      </c>
      <c r="AC18" s="3"/>
      <c r="AD18" s="19"/>
      <c r="AE18" s="20"/>
      <c r="AF18" s="24" t="s">
        <v>20</v>
      </c>
      <c r="AG18" s="21">
        <f>_xlfn.STDEV.P(AG3:AG16)</f>
        <v>112.36856959045767</v>
      </c>
    </row>
    <row r="19" spans="1:33" s="1" customFormat="1" x14ac:dyDescent="0.2"/>
    <row r="20" spans="1:33" s="1" customFormat="1" x14ac:dyDescent="0.2"/>
    <row r="21" spans="1:33" x14ac:dyDescent="0.2">
      <c r="X21" s="1"/>
      <c r="AB21" s="1"/>
      <c r="AC21" s="1"/>
    </row>
    <row r="22" spans="1:33" x14ac:dyDescent="0.2">
      <c r="AB22" s="1"/>
      <c r="AC22" s="1"/>
    </row>
    <row r="23" spans="1:33" x14ac:dyDescent="0.2">
      <c r="AB23" s="1"/>
      <c r="AC23" s="1"/>
    </row>
    <row r="24" spans="1:33" x14ac:dyDescent="0.2">
      <c r="AB24" s="1"/>
      <c r="AC24" s="1"/>
    </row>
    <row r="25" spans="1:33" x14ac:dyDescent="0.2">
      <c r="AB25" s="1"/>
      <c r="AC25" s="1"/>
    </row>
  </sheetData>
  <mergeCells count="42">
    <mergeCell ref="B11:B12"/>
    <mergeCell ref="B13:B14"/>
    <mergeCell ref="E3:E4"/>
    <mergeCell ref="E5:E6"/>
    <mergeCell ref="E7:E8"/>
    <mergeCell ref="E9:E10"/>
    <mergeCell ref="E11:E12"/>
    <mergeCell ref="E13:E14"/>
    <mergeCell ref="B3:B4"/>
    <mergeCell ref="B5:B6"/>
    <mergeCell ref="B7:B8"/>
    <mergeCell ref="B9:B10"/>
    <mergeCell ref="H11:H12"/>
    <mergeCell ref="H13:H14"/>
    <mergeCell ref="H15:H16"/>
    <mergeCell ref="N3:N4"/>
    <mergeCell ref="N5:N6"/>
    <mergeCell ref="N7:N8"/>
    <mergeCell ref="N9:N10"/>
    <mergeCell ref="N11:N12"/>
    <mergeCell ref="N13:N14"/>
    <mergeCell ref="H3:H4"/>
    <mergeCell ref="H5:H6"/>
    <mergeCell ref="H7:H8"/>
    <mergeCell ref="H9:H10"/>
    <mergeCell ref="T11:T12"/>
    <mergeCell ref="Y3:Y4"/>
    <mergeCell ref="Y5:Y6"/>
    <mergeCell ref="Y7:Y8"/>
    <mergeCell ref="Y9:Y10"/>
    <mergeCell ref="Y11:Y12"/>
    <mergeCell ref="T3:T4"/>
    <mergeCell ref="T5:T6"/>
    <mergeCell ref="T7:T8"/>
    <mergeCell ref="T9:T10"/>
    <mergeCell ref="Y13:Y14"/>
    <mergeCell ref="AD3:AD4"/>
    <mergeCell ref="AD5:AD6"/>
    <mergeCell ref="AD7:AD8"/>
    <mergeCell ref="AD9:AD10"/>
    <mergeCell ref="AD11:AD12"/>
    <mergeCell ref="AD13:A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5"/>
  <sheetViews>
    <sheetView tabSelected="1" workbookViewId="0">
      <selection activeCell="Z1" sqref="Z1:Z1048576"/>
    </sheetView>
  </sheetViews>
  <sheetFormatPr baseColWidth="10" defaultColWidth="9.1640625" defaultRowHeight="15" x14ac:dyDescent="0.2"/>
  <cols>
    <col min="1" max="1" width="9.1640625" style="25"/>
    <col min="2" max="2" width="15.6640625" style="25" customWidth="1"/>
    <col min="3" max="3" width="12.1640625" style="25" customWidth="1"/>
    <col min="4" max="4" width="9.33203125" style="25" bestFit="1" customWidth="1"/>
    <col min="5" max="5" width="10.5" style="25" customWidth="1"/>
    <col min="6" max="6" width="2.6640625" style="25" customWidth="1"/>
    <col min="7" max="7" width="11.5" style="25" bestFit="1" customWidth="1"/>
    <col min="8" max="8" width="12.33203125" style="25" customWidth="1"/>
    <col min="9" max="10" width="11.5" style="25" bestFit="1" customWidth="1"/>
    <col min="11" max="11" width="1.83203125" style="25" customWidth="1"/>
    <col min="12" max="12" width="11.5" style="25" bestFit="1" customWidth="1"/>
    <col min="13" max="13" width="11.83203125" style="25" customWidth="1"/>
    <col min="14" max="14" width="9.33203125" style="25" bestFit="1" customWidth="1"/>
    <col min="15" max="15" width="10.6640625" style="25" customWidth="1"/>
    <col min="16" max="16" width="2" style="25" customWidth="1"/>
    <col min="17" max="17" width="9.1640625" style="25"/>
    <col min="18" max="18" width="14.1640625" style="25" customWidth="1"/>
    <col min="19" max="19" width="9.33203125" style="25" bestFit="1" customWidth="1"/>
    <col min="20" max="20" width="11.5" style="25" bestFit="1" customWidth="1"/>
    <col min="21" max="21" width="1.5" style="25" customWidth="1"/>
    <col min="22" max="22" width="11.5" style="25" customWidth="1"/>
    <col min="23" max="23" width="13.6640625" style="25" customWidth="1"/>
    <col min="24" max="24" width="9.33203125" style="25" bestFit="1" customWidth="1"/>
    <col min="25" max="25" width="11.5" style="25" bestFit="1" customWidth="1"/>
    <col min="26" max="26" width="1.1640625" style="25" customWidth="1"/>
    <col min="27" max="27" width="11.6640625" style="25" customWidth="1"/>
    <col min="28" max="28" width="12.6640625" style="25" customWidth="1"/>
    <col min="29" max="29" width="9.33203125" style="25" bestFit="1" customWidth="1"/>
    <col min="30" max="30" width="10.83203125" style="25" customWidth="1"/>
    <col min="31" max="31" width="11.5" style="25" bestFit="1" customWidth="1"/>
    <col min="32" max="16384" width="9.1640625" style="25"/>
  </cols>
  <sheetData>
    <row r="1" spans="1:30" ht="17" thickBot="1" x14ac:dyDescent="0.25">
      <c r="A1" s="52" t="s">
        <v>24</v>
      </c>
    </row>
    <row r="2" spans="1:30" ht="32" x14ac:dyDescent="0.2">
      <c r="B2" s="36" t="s">
        <v>6</v>
      </c>
      <c r="C2" s="37" t="s">
        <v>12</v>
      </c>
      <c r="D2" s="38"/>
      <c r="E2" s="39"/>
      <c r="G2" s="36" t="s">
        <v>7</v>
      </c>
      <c r="H2" s="37" t="s">
        <v>22</v>
      </c>
      <c r="I2" s="38"/>
      <c r="J2" s="39"/>
      <c r="L2" s="36" t="s">
        <v>8</v>
      </c>
      <c r="M2" s="46" t="s">
        <v>13</v>
      </c>
      <c r="N2" s="38"/>
      <c r="O2" s="39"/>
      <c r="Q2" s="36" t="s">
        <v>7</v>
      </c>
      <c r="R2" s="46" t="s">
        <v>14</v>
      </c>
      <c r="S2" s="38"/>
      <c r="T2" s="39"/>
      <c r="V2" s="36" t="s">
        <v>7</v>
      </c>
      <c r="W2" s="46" t="s">
        <v>15</v>
      </c>
      <c r="X2" s="38"/>
      <c r="Y2" s="39"/>
      <c r="AA2" s="36" t="s">
        <v>7</v>
      </c>
      <c r="AB2" s="37" t="s">
        <v>21</v>
      </c>
      <c r="AC2" s="38"/>
      <c r="AD2" s="39"/>
    </row>
    <row r="3" spans="1:30" s="30" customFormat="1" ht="32" x14ac:dyDescent="0.2">
      <c r="B3" s="26" t="s">
        <v>9</v>
      </c>
      <c r="C3" s="27" t="s">
        <v>17</v>
      </c>
      <c r="D3" s="28" t="s">
        <v>4</v>
      </c>
      <c r="E3" s="29" t="s">
        <v>18</v>
      </c>
      <c r="G3" s="26" t="s">
        <v>9</v>
      </c>
      <c r="H3" s="27" t="s">
        <v>17</v>
      </c>
      <c r="I3" s="28" t="s">
        <v>4</v>
      </c>
      <c r="J3" s="29" t="s">
        <v>18</v>
      </c>
      <c r="L3" s="26" t="s">
        <v>9</v>
      </c>
      <c r="M3" s="27" t="s">
        <v>17</v>
      </c>
      <c r="N3" s="28" t="s">
        <v>4</v>
      </c>
      <c r="O3" s="29" t="s">
        <v>18</v>
      </c>
      <c r="Q3" s="26" t="s">
        <v>9</v>
      </c>
      <c r="R3" s="27" t="s">
        <v>17</v>
      </c>
      <c r="S3" s="28" t="s">
        <v>4</v>
      </c>
      <c r="T3" s="29" t="s">
        <v>18</v>
      </c>
      <c r="V3" s="26" t="s">
        <v>9</v>
      </c>
      <c r="W3" s="27" t="s">
        <v>17</v>
      </c>
      <c r="X3" s="28" t="s">
        <v>4</v>
      </c>
      <c r="Y3" s="29" t="s">
        <v>18</v>
      </c>
      <c r="AA3" s="26" t="s">
        <v>9</v>
      </c>
      <c r="AB3" s="27" t="s">
        <v>17</v>
      </c>
      <c r="AC3" s="28" t="s">
        <v>4</v>
      </c>
      <c r="AD3" s="29" t="s">
        <v>18</v>
      </c>
    </row>
    <row r="4" spans="1:30" ht="32" x14ac:dyDescent="0.2">
      <c r="B4" s="50">
        <v>1</v>
      </c>
      <c r="C4" s="34" t="s">
        <v>23</v>
      </c>
      <c r="D4" s="34">
        <v>194.20500000000001</v>
      </c>
      <c r="E4" s="49">
        <v>13.365000000000009</v>
      </c>
      <c r="G4" s="50">
        <v>1</v>
      </c>
      <c r="H4" s="34" t="s">
        <v>23</v>
      </c>
      <c r="I4" s="34">
        <v>198.79</v>
      </c>
      <c r="J4" s="49">
        <v>14.274000000000001</v>
      </c>
      <c r="L4" s="50">
        <v>1</v>
      </c>
      <c r="M4" s="34" t="s">
        <v>23</v>
      </c>
      <c r="N4" s="34">
        <v>202.256</v>
      </c>
      <c r="O4" s="49">
        <v>11.175999999999988</v>
      </c>
      <c r="Q4" s="50">
        <v>1</v>
      </c>
      <c r="R4" s="34" t="s">
        <v>23</v>
      </c>
      <c r="S4" s="34">
        <v>210.56299999999999</v>
      </c>
      <c r="T4" s="49">
        <f>S4-S5</f>
        <v>13.917000000000002</v>
      </c>
      <c r="V4" s="50">
        <v>1</v>
      </c>
      <c r="W4" s="34" t="s">
        <v>23</v>
      </c>
      <c r="X4" s="34">
        <v>188.809</v>
      </c>
      <c r="Y4" s="41">
        <f>X4-X5</f>
        <v>10.504999999999995</v>
      </c>
      <c r="AA4" s="50">
        <v>1</v>
      </c>
      <c r="AB4" s="34" t="s">
        <v>23</v>
      </c>
      <c r="AC4" s="34">
        <v>218.27199999999999</v>
      </c>
      <c r="AD4" s="49">
        <v>42.895999999999987</v>
      </c>
    </row>
    <row r="5" spans="1:30" ht="16" x14ac:dyDescent="0.2">
      <c r="B5" s="50"/>
      <c r="C5" s="34" t="s">
        <v>1</v>
      </c>
      <c r="D5" s="34">
        <v>180.84</v>
      </c>
      <c r="E5" s="49"/>
      <c r="G5" s="50"/>
      <c r="H5" s="34" t="s">
        <v>1</v>
      </c>
      <c r="I5" s="34">
        <v>184.51599999999999</v>
      </c>
      <c r="J5" s="49"/>
      <c r="L5" s="50"/>
      <c r="M5" s="34" t="s">
        <v>1</v>
      </c>
      <c r="N5" s="34">
        <v>191.08</v>
      </c>
      <c r="O5" s="49"/>
      <c r="Q5" s="50"/>
      <c r="R5" s="34" t="s">
        <v>1</v>
      </c>
      <c r="S5" s="34">
        <v>196.64599999999999</v>
      </c>
      <c r="T5" s="49"/>
      <c r="V5" s="50"/>
      <c r="W5" s="34" t="s">
        <v>1</v>
      </c>
      <c r="X5" s="34">
        <v>178.304</v>
      </c>
      <c r="Y5" s="41"/>
      <c r="AA5" s="50"/>
      <c r="AB5" s="34" t="s">
        <v>1</v>
      </c>
      <c r="AC5" s="34">
        <v>175.376</v>
      </c>
      <c r="AD5" s="49"/>
    </row>
    <row r="6" spans="1:30" ht="32" x14ac:dyDescent="0.2">
      <c r="B6" s="50">
        <v>2</v>
      </c>
      <c r="C6" s="34" t="s">
        <v>23</v>
      </c>
      <c r="D6" s="34">
        <v>192.11699999999999</v>
      </c>
      <c r="E6" s="49">
        <f>D6-D7</f>
        <v>12.60299999999998</v>
      </c>
      <c r="G6" s="50">
        <v>2</v>
      </c>
      <c r="H6" s="34" t="s">
        <v>23</v>
      </c>
      <c r="I6" s="34">
        <v>200.55699999999999</v>
      </c>
      <c r="J6" s="49">
        <v>15.022999999999996</v>
      </c>
      <c r="L6" s="50">
        <v>2</v>
      </c>
      <c r="M6" s="34" t="s">
        <v>23</v>
      </c>
      <c r="N6" s="34">
        <v>194.131</v>
      </c>
      <c r="O6" s="49">
        <v>14.496000000000009</v>
      </c>
      <c r="Q6" s="50">
        <v>2</v>
      </c>
      <c r="R6" s="34" t="s">
        <v>23</v>
      </c>
      <c r="S6" s="34">
        <v>201.37899999999999</v>
      </c>
      <c r="T6" s="49">
        <f t="shared" ref="T6:T12" si="0">S6-S7</f>
        <v>11.393000000000001</v>
      </c>
      <c r="V6" s="50">
        <v>2</v>
      </c>
      <c r="W6" s="34" t="s">
        <v>23</v>
      </c>
      <c r="X6" s="34">
        <v>201.941</v>
      </c>
      <c r="Y6" s="41">
        <f t="shared" ref="Y6:Y12" si="1">X6-X7</f>
        <v>14.931000000000012</v>
      </c>
      <c r="AA6" s="50">
        <v>2</v>
      </c>
      <c r="AB6" s="34" t="s">
        <v>23</v>
      </c>
      <c r="AC6" s="34">
        <v>220.84399999999999</v>
      </c>
      <c r="AD6" s="49">
        <f>AC6-AC7</f>
        <v>31.203000000000003</v>
      </c>
    </row>
    <row r="7" spans="1:30" ht="16" x14ac:dyDescent="0.2">
      <c r="B7" s="50"/>
      <c r="C7" s="34" t="s">
        <v>1</v>
      </c>
      <c r="D7" s="34">
        <v>179.51400000000001</v>
      </c>
      <c r="E7" s="49"/>
      <c r="G7" s="50"/>
      <c r="H7" s="34" t="s">
        <v>1</v>
      </c>
      <c r="I7" s="34">
        <v>185.53399999999999</v>
      </c>
      <c r="J7" s="49"/>
      <c r="L7" s="50"/>
      <c r="M7" s="34" t="s">
        <v>1</v>
      </c>
      <c r="N7" s="34">
        <v>179.63499999999999</v>
      </c>
      <c r="O7" s="49"/>
      <c r="Q7" s="50"/>
      <c r="R7" s="34" t="s">
        <v>1</v>
      </c>
      <c r="S7" s="34">
        <v>189.98599999999999</v>
      </c>
      <c r="T7" s="49"/>
      <c r="V7" s="50"/>
      <c r="W7" s="34" t="s">
        <v>1</v>
      </c>
      <c r="X7" s="34">
        <v>187.01</v>
      </c>
      <c r="Y7" s="41"/>
      <c r="AA7" s="50"/>
      <c r="AB7" s="34" t="s">
        <v>1</v>
      </c>
      <c r="AC7" s="34">
        <v>189.64099999999999</v>
      </c>
      <c r="AD7" s="49"/>
    </row>
    <row r="8" spans="1:30" ht="32" x14ac:dyDescent="0.2">
      <c r="B8" s="50">
        <v>3</v>
      </c>
      <c r="C8" s="34" t="s">
        <v>23</v>
      </c>
      <c r="D8" s="34">
        <v>194.35400000000001</v>
      </c>
      <c r="E8" s="49">
        <v>13.198000000000008</v>
      </c>
      <c r="G8" s="50">
        <v>3</v>
      </c>
      <c r="H8" s="34" t="s">
        <v>23</v>
      </c>
      <c r="I8" s="34">
        <v>203.69900000000001</v>
      </c>
      <c r="J8" s="49">
        <v>10.300000000000011</v>
      </c>
      <c r="L8" s="50">
        <v>3</v>
      </c>
      <c r="M8" s="34" t="s">
        <v>23</v>
      </c>
      <c r="N8" s="34">
        <v>193.76900000000001</v>
      </c>
      <c r="O8" s="49">
        <v>14.908000000000015</v>
      </c>
      <c r="Q8" s="50">
        <v>3</v>
      </c>
      <c r="R8" s="34" t="s">
        <v>23</v>
      </c>
      <c r="S8" s="34">
        <v>203.49100000000001</v>
      </c>
      <c r="T8" s="49">
        <f t="shared" si="0"/>
        <v>14.441000000000003</v>
      </c>
      <c r="V8" s="50">
        <v>3</v>
      </c>
      <c r="W8" s="34" t="s">
        <v>23</v>
      </c>
      <c r="X8" s="34">
        <v>208.863</v>
      </c>
      <c r="Y8" s="41">
        <f t="shared" si="1"/>
        <v>14.534999999999997</v>
      </c>
      <c r="AA8" s="50">
        <v>3</v>
      </c>
      <c r="AB8" s="34" t="s">
        <v>23</v>
      </c>
      <c r="AC8" s="34">
        <v>238.983</v>
      </c>
      <c r="AD8" s="49">
        <f>AC8-AC9</f>
        <v>42.316000000000003</v>
      </c>
    </row>
    <row r="9" spans="1:30" ht="16" x14ac:dyDescent="0.2">
      <c r="B9" s="50"/>
      <c r="C9" s="34" t="s">
        <v>1</v>
      </c>
      <c r="D9" s="34">
        <v>195.458</v>
      </c>
      <c r="E9" s="49"/>
      <c r="G9" s="50"/>
      <c r="H9" s="34" t="s">
        <v>1</v>
      </c>
      <c r="I9" s="34">
        <v>193.399</v>
      </c>
      <c r="J9" s="49"/>
      <c r="L9" s="50"/>
      <c r="M9" s="34" t="s">
        <v>1</v>
      </c>
      <c r="N9" s="34">
        <v>178.86099999999999</v>
      </c>
      <c r="O9" s="49"/>
      <c r="Q9" s="50"/>
      <c r="R9" s="34" t="s">
        <v>1</v>
      </c>
      <c r="S9" s="34">
        <v>189.05</v>
      </c>
      <c r="T9" s="49"/>
      <c r="V9" s="50"/>
      <c r="W9" s="34" t="s">
        <v>1</v>
      </c>
      <c r="X9" s="34">
        <v>194.328</v>
      </c>
      <c r="Y9" s="41"/>
      <c r="AA9" s="50"/>
      <c r="AB9" s="34" t="s">
        <v>1</v>
      </c>
      <c r="AC9" s="34">
        <v>196.667</v>
      </c>
      <c r="AD9" s="49"/>
    </row>
    <row r="10" spans="1:30" ht="32" x14ac:dyDescent="0.2">
      <c r="B10" s="50">
        <v>4</v>
      </c>
      <c r="C10" s="34" t="s">
        <v>23</v>
      </c>
      <c r="D10" s="34">
        <v>181.59399999999999</v>
      </c>
      <c r="E10" s="49">
        <v>14.198</v>
      </c>
      <c r="G10" s="50">
        <v>4</v>
      </c>
      <c r="H10" s="34" t="s">
        <v>23</v>
      </c>
      <c r="I10" s="34">
        <v>204.40600000000001</v>
      </c>
      <c r="J10" s="49">
        <f>I10-I11</f>
        <v>15.025000000000006</v>
      </c>
      <c r="L10" s="50">
        <v>4</v>
      </c>
      <c r="M10" s="34" t="s">
        <v>23</v>
      </c>
      <c r="N10" s="34">
        <v>189.27699999999999</v>
      </c>
      <c r="O10" s="49">
        <f>N10-N11</f>
        <v>12.605999999999995</v>
      </c>
      <c r="Q10" s="50">
        <v>4</v>
      </c>
      <c r="R10" s="34" t="s">
        <v>23</v>
      </c>
      <c r="S10" s="34">
        <v>202.43</v>
      </c>
      <c r="T10" s="49">
        <f t="shared" si="0"/>
        <v>13.635000000000019</v>
      </c>
      <c r="V10" s="50">
        <v>4</v>
      </c>
      <c r="W10" s="34" t="s">
        <v>23</v>
      </c>
      <c r="X10" s="34">
        <v>206.27199999999999</v>
      </c>
      <c r="Y10" s="41">
        <f t="shared" si="1"/>
        <v>16.286999999999978</v>
      </c>
      <c r="AA10" s="50">
        <v>4</v>
      </c>
      <c r="AB10" s="34" t="s">
        <v>23</v>
      </c>
      <c r="AC10" s="34">
        <v>217.511</v>
      </c>
      <c r="AD10" s="49">
        <f>AC10-AC11</f>
        <v>29.72399999999999</v>
      </c>
    </row>
    <row r="11" spans="1:30" ht="16" x14ac:dyDescent="0.2">
      <c r="B11" s="50"/>
      <c r="C11" s="34" t="s">
        <v>1</v>
      </c>
      <c r="D11" s="34">
        <v>181.15600000000001</v>
      </c>
      <c r="E11" s="49"/>
      <c r="G11" s="50"/>
      <c r="H11" s="34" t="s">
        <v>1</v>
      </c>
      <c r="I11" s="34">
        <v>189.381</v>
      </c>
      <c r="J11" s="49"/>
      <c r="L11" s="50"/>
      <c r="M11" s="34" t="s">
        <v>1</v>
      </c>
      <c r="N11" s="34">
        <v>176.67099999999999</v>
      </c>
      <c r="O11" s="49"/>
      <c r="Q11" s="50"/>
      <c r="R11" s="34" t="s">
        <v>1</v>
      </c>
      <c r="S11" s="34">
        <v>188.79499999999999</v>
      </c>
      <c r="T11" s="49"/>
      <c r="V11" s="50"/>
      <c r="W11" s="34" t="s">
        <v>1</v>
      </c>
      <c r="X11" s="34">
        <v>189.98500000000001</v>
      </c>
      <c r="Y11" s="41"/>
      <c r="AA11" s="50"/>
      <c r="AB11" s="34" t="s">
        <v>1</v>
      </c>
      <c r="AC11" s="34">
        <v>187.78700000000001</v>
      </c>
      <c r="AD11" s="49"/>
    </row>
    <row r="12" spans="1:30" ht="32" x14ac:dyDescent="0.2">
      <c r="B12" s="50">
        <v>5</v>
      </c>
      <c r="C12" s="34" t="s">
        <v>23</v>
      </c>
      <c r="D12" s="34">
        <v>193.59399999999999</v>
      </c>
      <c r="E12" s="49">
        <f>D12-D13</f>
        <v>11.561999999999983</v>
      </c>
      <c r="G12" s="50">
        <v>5</v>
      </c>
      <c r="H12" s="34" t="s">
        <v>23</v>
      </c>
      <c r="I12" s="34">
        <v>192.334</v>
      </c>
      <c r="J12" s="49">
        <f>I12-I13</f>
        <v>13.640000000000015</v>
      </c>
      <c r="L12" s="50">
        <v>5</v>
      </c>
      <c r="M12" s="34" t="s">
        <v>23</v>
      </c>
      <c r="N12" s="34">
        <v>191.05500000000001</v>
      </c>
      <c r="O12" s="49">
        <f>N12-N13</f>
        <v>11.072000000000003</v>
      </c>
      <c r="Q12" s="50">
        <v>5</v>
      </c>
      <c r="R12" s="34" t="s">
        <v>23</v>
      </c>
      <c r="S12" s="34">
        <v>203.17</v>
      </c>
      <c r="T12" s="49">
        <f t="shared" si="0"/>
        <v>12.400999999999982</v>
      </c>
      <c r="V12" s="50">
        <v>5</v>
      </c>
      <c r="W12" s="34" t="s">
        <v>23</v>
      </c>
      <c r="X12" s="34">
        <v>201.05500000000001</v>
      </c>
      <c r="Y12" s="41">
        <f t="shared" si="1"/>
        <v>14.156000000000006</v>
      </c>
      <c r="AA12" s="50">
        <v>5</v>
      </c>
      <c r="AB12" s="34" t="s">
        <v>23</v>
      </c>
      <c r="AC12" s="34">
        <v>221.827</v>
      </c>
      <c r="AD12" s="49">
        <f t="shared" ref="AD12" si="2">AC12-AC13</f>
        <v>32.300000000000011</v>
      </c>
    </row>
    <row r="13" spans="1:30" ht="16" x14ac:dyDescent="0.2">
      <c r="B13" s="50"/>
      <c r="C13" s="34" t="s">
        <v>1</v>
      </c>
      <c r="D13" s="34">
        <v>182.03200000000001</v>
      </c>
      <c r="E13" s="49"/>
      <c r="G13" s="50"/>
      <c r="H13" s="34" t="s">
        <v>1</v>
      </c>
      <c r="I13" s="34">
        <v>178.69399999999999</v>
      </c>
      <c r="J13" s="49"/>
      <c r="L13" s="50"/>
      <c r="M13" s="34" t="s">
        <v>1</v>
      </c>
      <c r="N13" s="34">
        <v>179.983</v>
      </c>
      <c r="O13" s="49"/>
      <c r="Q13" s="50"/>
      <c r="R13" s="34" t="s">
        <v>1</v>
      </c>
      <c r="S13" s="34">
        <v>190.76900000000001</v>
      </c>
      <c r="T13" s="49"/>
      <c r="V13" s="50"/>
      <c r="W13" s="34" t="s">
        <v>1</v>
      </c>
      <c r="X13" s="34">
        <v>186.899</v>
      </c>
      <c r="Y13" s="41"/>
      <c r="AA13" s="50"/>
      <c r="AB13" s="34" t="s">
        <v>1</v>
      </c>
      <c r="AC13" s="34">
        <v>189.52699999999999</v>
      </c>
      <c r="AD13" s="49"/>
    </row>
    <row r="14" spans="1:30" ht="32" x14ac:dyDescent="0.2">
      <c r="B14" s="50">
        <v>6</v>
      </c>
      <c r="C14" s="34" t="s">
        <v>23</v>
      </c>
      <c r="D14" s="34">
        <v>177.06899999999999</v>
      </c>
      <c r="E14" s="49">
        <f>D15-D14</f>
        <v>10.375</v>
      </c>
      <c r="G14" s="50">
        <v>6</v>
      </c>
      <c r="H14" s="34" t="s">
        <v>23</v>
      </c>
      <c r="I14" s="34">
        <v>207.17599999999999</v>
      </c>
      <c r="J14" s="49">
        <f>I14-I15</f>
        <v>16.533999999999992</v>
      </c>
      <c r="L14" s="40"/>
      <c r="M14" s="34"/>
      <c r="N14" s="34"/>
      <c r="O14" s="41"/>
      <c r="Q14" s="40"/>
      <c r="R14" s="34"/>
      <c r="S14" s="34"/>
      <c r="T14" s="41"/>
      <c r="V14" s="40"/>
      <c r="W14" s="34"/>
      <c r="X14" s="34"/>
      <c r="Y14" s="41"/>
      <c r="AA14" s="40"/>
      <c r="AB14" s="34"/>
      <c r="AC14" s="34"/>
      <c r="AD14" s="41"/>
    </row>
    <row r="15" spans="1:30" ht="16" x14ac:dyDescent="0.2">
      <c r="B15" s="50"/>
      <c r="C15" s="34" t="s">
        <v>1</v>
      </c>
      <c r="D15" s="34">
        <v>187.44399999999999</v>
      </c>
      <c r="E15" s="49"/>
      <c r="G15" s="50"/>
      <c r="H15" s="34" t="s">
        <v>1</v>
      </c>
      <c r="I15" s="34">
        <v>190.642</v>
      </c>
      <c r="J15" s="49"/>
      <c r="L15" s="40"/>
      <c r="M15" s="34"/>
      <c r="N15" s="34"/>
      <c r="O15" s="41"/>
      <c r="Q15" s="40"/>
      <c r="R15" s="34"/>
      <c r="S15" s="34"/>
      <c r="T15" s="41"/>
      <c r="V15" s="40"/>
      <c r="W15" s="34"/>
      <c r="X15" s="34"/>
      <c r="Y15" s="41"/>
      <c r="AA15" s="40"/>
      <c r="AB15" s="34"/>
      <c r="AC15" s="34"/>
      <c r="AD15" s="41"/>
    </row>
    <row r="16" spans="1:30" ht="32" x14ac:dyDescent="0.2">
      <c r="B16" s="40"/>
      <c r="C16" s="34"/>
      <c r="D16" s="34"/>
      <c r="E16" s="41"/>
      <c r="G16" s="50">
        <v>7</v>
      </c>
      <c r="H16" s="34" t="s">
        <v>23</v>
      </c>
      <c r="I16" s="34">
        <v>194.721</v>
      </c>
      <c r="J16" s="49">
        <f>I16-I17</f>
        <v>14.241000000000014</v>
      </c>
      <c r="L16" s="40"/>
      <c r="M16" s="34"/>
      <c r="N16" s="34"/>
      <c r="O16" s="41"/>
      <c r="Q16" s="40"/>
      <c r="R16" s="34"/>
      <c r="S16" s="34"/>
      <c r="T16" s="41"/>
      <c r="V16" s="40"/>
      <c r="W16" s="34"/>
      <c r="X16" s="34"/>
      <c r="Y16" s="41"/>
      <c r="AA16" s="40"/>
      <c r="AB16" s="34"/>
      <c r="AC16" s="34"/>
      <c r="AD16" s="41"/>
    </row>
    <row r="17" spans="2:30" ht="16" x14ac:dyDescent="0.2">
      <c r="B17" s="40"/>
      <c r="C17" s="34"/>
      <c r="D17" s="34"/>
      <c r="E17" s="41"/>
      <c r="G17" s="50"/>
      <c r="H17" s="34" t="s">
        <v>1</v>
      </c>
      <c r="I17" s="34">
        <v>180.48</v>
      </c>
      <c r="J17" s="49"/>
      <c r="L17" s="40"/>
      <c r="M17" s="34"/>
      <c r="N17" s="34"/>
      <c r="O17" s="41"/>
      <c r="Q17" s="40"/>
      <c r="R17" s="34"/>
      <c r="S17" s="34"/>
      <c r="T17" s="41"/>
      <c r="V17" s="40"/>
      <c r="W17" s="34"/>
      <c r="X17" s="34"/>
      <c r="Y17" s="41"/>
      <c r="AA17" s="40"/>
      <c r="AB17" s="34"/>
      <c r="AC17" s="34"/>
      <c r="AD17" s="41"/>
    </row>
    <row r="18" spans="2:30" x14ac:dyDescent="0.2">
      <c r="B18" s="40"/>
      <c r="C18" s="34"/>
      <c r="D18" s="34"/>
      <c r="E18" s="41"/>
      <c r="G18" s="40"/>
      <c r="H18" s="34"/>
      <c r="I18" s="34"/>
      <c r="J18" s="41"/>
      <c r="L18" s="40"/>
      <c r="M18" s="34"/>
      <c r="N18" s="34"/>
      <c r="O18" s="41"/>
      <c r="Q18" s="40"/>
      <c r="R18" s="34"/>
      <c r="S18" s="34"/>
      <c r="T18" s="41"/>
      <c r="V18" s="40"/>
      <c r="W18" s="34"/>
      <c r="X18" s="34"/>
      <c r="Y18" s="41"/>
      <c r="AA18" s="40"/>
      <c r="AB18" s="34"/>
      <c r="AC18" s="34"/>
      <c r="AD18" s="41"/>
    </row>
    <row r="19" spans="2:30" ht="16" x14ac:dyDescent="0.2">
      <c r="B19" s="40"/>
      <c r="C19" s="34"/>
      <c r="D19" s="35" t="s">
        <v>2</v>
      </c>
      <c r="E19" s="41">
        <f>AVERAGE(E4:E15)</f>
        <v>12.550166666666664</v>
      </c>
      <c r="G19" s="40"/>
      <c r="H19" s="34"/>
      <c r="I19" s="35" t="s">
        <v>2</v>
      </c>
      <c r="J19" s="41">
        <f>AVERAGE(J4:J17)</f>
        <v>14.148142857142862</v>
      </c>
      <c r="L19" s="40"/>
      <c r="M19" s="34"/>
      <c r="N19" s="35" t="s">
        <v>2</v>
      </c>
      <c r="O19" s="41">
        <f>AVERAGE(O4:O17)</f>
        <v>12.851600000000001</v>
      </c>
      <c r="Q19" s="40"/>
      <c r="R19" s="34"/>
      <c r="S19" s="35" t="s">
        <v>2</v>
      </c>
      <c r="T19" s="41">
        <f>AVERAGE(T4:T17)</f>
        <v>13.157400000000001</v>
      </c>
      <c r="V19" s="40"/>
      <c r="W19" s="34"/>
      <c r="X19" s="34" t="s">
        <v>2</v>
      </c>
      <c r="Y19" s="41">
        <f>AVERAGE(Y4:Y17)</f>
        <v>14.082799999999997</v>
      </c>
      <c r="AA19" s="40"/>
      <c r="AB19" s="34"/>
      <c r="AC19" s="34" t="s">
        <v>2</v>
      </c>
      <c r="AD19" s="41">
        <f>AVERAGE(AD4:AD17)</f>
        <v>35.687799999999996</v>
      </c>
    </row>
    <row r="20" spans="2:30" ht="17" thickBot="1" x14ac:dyDescent="0.25">
      <c r="B20" s="42"/>
      <c r="C20" s="43"/>
      <c r="D20" s="44" t="s">
        <v>3</v>
      </c>
      <c r="E20" s="45">
        <f>_xlfn.STDEV.P(E4:E15)</f>
        <v>1.2589420712999062</v>
      </c>
      <c r="G20" s="42"/>
      <c r="H20" s="43"/>
      <c r="I20" s="44" t="s">
        <v>3</v>
      </c>
      <c r="J20" s="45">
        <f>_xlfn.STDEV.P(J4:J15)</f>
        <v>1.9281849553977413</v>
      </c>
      <c r="L20" s="42"/>
      <c r="M20" s="43"/>
      <c r="N20" s="44" t="s">
        <v>3</v>
      </c>
      <c r="O20" s="45">
        <f>_xlfn.STDEV.P(O4:O15)</f>
        <v>1.6104510672479475</v>
      </c>
      <c r="Q20" s="42"/>
      <c r="R20" s="43"/>
      <c r="S20" s="44" t="s">
        <v>3</v>
      </c>
      <c r="T20" s="45">
        <f>_xlfn.STDEV.P(T4:T15)</f>
        <v>1.1079685194083857</v>
      </c>
      <c r="V20" s="42"/>
      <c r="W20" s="43"/>
      <c r="X20" s="43" t="s">
        <v>3</v>
      </c>
      <c r="Y20" s="45">
        <f>_xlfn.STDEV.P(Y4:Y15)</f>
        <v>1.9281305350001543</v>
      </c>
      <c r="AA20" s="42"/>
      <c r="AB20" s="43"/>
      <c r="AC20" s="43" t="s">
        <v>3</v>
      </c>
      <c r="AD20" s="45">
        <f>_xlfn.STDEV.P(AD4:AD15)</f>
        <v>5.7104940731954068</v>
      </c>
    </row>
    <row r="36" spans="1:6" x14ac:dyDescent="0.2">
      <c r="A36" s="34"/>
      <c r="B36" s="34"/>
      <c r="C36" s="34"/>
      <c r="D36" s="34"/>
      <c r="E36" s="34"/>
      <c r="F36" s="34"/>
    </row>
    <row r="37" spans="1:6" x14ac:dyDescent="0.2">
      <c r="A37" s="34"/>
      <c r="B37" s="35"/>
      <c r="C37" s="28"/>
      <c r="D37" s="32"/>
      <c r="E37" s="32"/>
      <c r="F37" s="34"/>
    </row>
    <row r="38" spans="1:6" x14ac:dyDescent="0.2">
      <c r="A38" s="34"/>
      <c r="B38" s="31"/>
      <c r="C38" s="31"/>
      <c r="D38" s="28"/>
      <c r="E38" s="28"/>
      <c r="F38" s="34"/>
    </row>
    <row r="39" spans="1:6" x14ac:dyDescent="0.2">
      <c r="A39" s="34"/>
      <c r="B39" s="51"/>
      <c r="C39" s="32"/>
      <c r="D39" s="32"/>
      <c r="E39" s="51"/>
      <c r="F39" s="34"/>
    </row>
    <row r="40" spans="1:6" x14ac:dyDescent="0.2">
      <c r="A40" s="34"/>
      <c r="B40" s="51"/>
      <c r="C40" s="32"/>
      <c r="D40" s="32"/>
      <c r="E40" s="51"/>
      <c r="F40" s="34"/>
    </row>
    <row r="41" spans="1:6" x14ac:dyDescent="0.2">
      <c r="A41" s="34"/>
      <c r="B41" s="51"/>
      <c r="C41" s="32"/>
      <c r="D41" s="32"/>
      <c r="E41" s="51"/>
      <c r="F41" s="34"/>
    </row>
    <row r="42" spans="1:6" x14ac:dyDescent="0.2">
      <c r="A42" s="34"/>
      <c r="B42" s="51"/>
      <c r="C42" s="32"/>
      <c r="D42" s="32"/>
      <c r="E42" s="51"/>
      <c r="F42" s="34"/>
    </row>
    <row r="43" spans="1:6" x14ac:dyDescent="0.2">
      <c r="A43" s="34"/>
      <c r="B43" s="51"/>
      <c r="C43" s="32"/>
      <c r="D43" s="32"/>
      <c r="E43" s="51"/>
      <c r="F43" s="34"/>
    </row>
    <row r="44" spans="1:6" x14ac:dyDescent="0.2">
      <c r="A44" s="34"/>
      <c r="B44" s="51"/>
      <c r="C44" s="32"/>
      <c r="D44" s="32"/>
      <c r="E44" s="51"/>
      <c r="F44" s="34"/>
    </row>
    <row r="45" spans="1:6" x14ac:dyDescent="0.2">
      <c r="A45" s="34"/>
      <c r="B45" s="51"/>
      <c r="C45" s="32"/>
      <c r="D45" s="32"/>
      <c r="E45" s="51"/>
      <c r="F45" s="34"/>
    </row>
    <row r="46" spans="1:6" x14ac:dyDescent="0.2">
      <c r="A46" s="34"/>
      <c r="B46" s="51"/>
      <c r="C46" s="32"/>
      <c r="D46" s="32"/>
      <c r="E46" s="51"/>
      <c r="F46" s="34"/>
    </row>
    <row r="47" spans="1:6" x14ac:dyDescent="0.2">
      <c r="A47" s="34"/>
      <c r="B47" s="51"/>
      <c r="C47" s="32"/>
      <c r="D47" s="32"/>
      <c r="E47" s="51"/>
      <c r="F47" s="34"/>
    </row>
    <row r="48" spans="1:6" x14ac:dyDescent="0.2">
      <c r="A48" s="34"/>
      <c r="B48" s="51"/>
      <c r="C48" s="32"/>
      <c r="D48" s="32"/>
      <c r="E48" s="51"/>
      <c r="F48" s="34"/>
    </row>
    <row r="49" spans="1:6" x14ac:dyDescent="0.2">
      <c r="A49" s="34"/>
      <c r="B49" s="51"/>
      <c r="C49" s="32"/>
      <c r="D49" s="32"/>
      <c r="E49" s="51"/>
      <c r="F49" s="34"/>
    </row>
    <row r="50" spans="1:6" x14ac:dyDescent="0.2">
      <c r="A50" s="34"/>
      <c r="B50" s="51"/>
      <c r="C50" s="32"/>
      <c r="D50" s="32"/>
      <c r="E50" s="51"/>
      <c r="F50" s="34"/>
    </row>
    <row r="51" spans="1:6" x14ac:dyDescent="0.2">
      <c r="A51" s="34"/>
      <c r="B51" s="32"/>
      <c r="C51" s="32"/>
      <c r="D51" s="32"/>
      <c r="E51" s="32"/>
      <c r="F51" s="34"/>
    </row>
    <row r="52" spans="1:6" x14ac:dyDescent="0.2">
      <c r="A52" s="34"/>
      <c r="B52" s="32"/>
      <c r="C52" s="32"/>
      <c r="D52" s="32"/>
      <c r="E52" s="32"/>
      <c r="F52" s="34"/>
    </row>
    <row r="53" spans="1:6" x14ac:dyDescent="0.2">
      <c r="A53" s="34"/>
      <c r="B53" s="33"/>
      <c r="C53" s="33"/>
      <c r="D53" s="33"/>
      <c r="E53" s="33"/>
      <c r="F53" s="34"/>
    </row>
    <row r="54" spans="1:6" x14ac:dyDescent="0.2">
      <c r="A54" s="34"/>
      <c r="B54" s="33"/>
      <c r="C54" s="33"/>
      <c r="D54" s="33"/>
      <c r="E54" s="33"/>
      <c r="F54" s="34"/>
    </row>
    <row r="55" spans="1:6" x14ac:dyDescent="0.2">
      <c r="A55" s="34"/>
      <c r="B55" s="34"/>
      <c r="C55" s="34"/>
      <c r="D55" s="34"/>
      <c r="E55" s="34"/>
      <c r="F55" s="34"/>
    </row>
  </sheetData>
  <mergeCells count="73">
    <mergeCell ref="B39:B40"/>
    <mergeCell ref="E39:E40"/>
    <mergeCell ref="B41:B42"/>
    <mergeCell ref="E41:E42"/>
    <mergeCell ref="B43:B44"/>
    <mergeCell ref="E43:E44"/>
    <mergeCell ref="B45:B46"/>
    <mergeCell ref="E45:E46"/>
    <mergeCell ref="B47:B48"/>
    <mergeCell ref="E47:E48"/>
    <mergeCell ref="B49:B50"/>
    <mergeCell ref="E49:E50"/>
    <mergeCell ref="E14:E15"/>
    <mergeCell ref="B4:B5"/>
    <mergeCell ref="B6:B7"/>
    <mergeCell ref="B8:B9"/>
    <mergeCell ref="B10:B11"/>
    <mergeCell ref="B12:B13"/>
    <mergeCell ref="B14:B15"/>
    <mergeCell ref="E4:E5"/>
    <mergeCell ref="E6:E7"/>
    <mergeCell ref="E8:E9"/>
    <mergeCell ref="E10:E11"/>
    <mergeCell ref="E12:E13"/>
    <mergeCell ref="G16:G17"/>
    <mergeCell ref="L4:L5"/>
    <mergeCell ref="L6:L7"/>
    <mergeCell ref="L8:L9"/>
    <mergeCell ref="L10:L11"/>
    <mergeCell ref="L12:L13"/>
    <mergeCell ref="J4:J5"/>
    <mergeCell ref="J6:J7"/>
    <mergeCell ref="J8:J9"/>
    <mergeCell ref="J10:J11"/>
    <mergeCell ref="G4:G5"/>
    <mergeCell ref="G6:G7"/>
    <mergeCell ref="G8:G9"/>
    <mergeCell ref="G10:G11"/>
    <mergeCell ref="G12:G13"/>
    <mergeCell ref="G14:G15"/>
    <mergeCell ref="V4:V5"/>
    <mergeCell ref="V6:V7"/>
    <mergeCell ref="V8:V9"/>
    <mergeCell ref="V10:V11"/>
    <mergeCell ref="V12:V13"/>
    <mergeCell ref="Q4:Q5"/>
    <mergeCell ref="Q6:Q7"/>
    <mergeCell ref="Q8:Q9"/>
    <mergeCell ref="Q10:Q11"/>
    <mergeCell ref="Q12:Q13"/>
    <mergeCell ref="J12:J13"/>
    <mergeCell ref="J14:J15"/>
    <mergeCell ref="J16:J17"/>
    <mergeCell ref="O4:O5"/>
    <mergeCell ref="O6:O7"/>
    <mergeCell ref="O8:O9"/>
    <mergeCell ref="O10:O11"/>
    <mergeCell ref="O12:O13"/>
    <mergeCell ref="AA4:AA5"/>
    <mergeCell ref="AA6:AA7"/>
    <mergeCell ref="AA8:AA9"/>
    <mergeCell ref="AA10:AA11"/>
    <mergeCell ref="AA12:AA13"/>
    <mergeCell ref="T4:T5"/>
    <mergeCell ref="T6:T7"/>
    <mergeCell ref="T8:T9"/>
    <mergeCell ref="T10:T11"/>
    <mergeCell ref="T12:T13"/>
    <mergeCell ref="AD4:AD5"/>
    <mergeCell ref="AD6:AD7"/>
    <mergeCell ref="AD8:AD9"/>
    <mergeCell ref="AD10:AD11"/>
    <mergeCell ref="AD12:A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posterior compartment intensity</vt:lpstr>
      <vt:lpstr>anterior compartment intensity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2019-05-09T23:09:05Z</dcterms:created>
  <dcterms:modified xsi:type="dcterms:W3CDTF">2021-07-20T13:47:27Z</dcterms:modified>
</cp:coreProperties>
</file>