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tomkornberg/Documents/Working folder/Active/Ryo release/Revision 3-2021/Data files/"/>
    </mc:Choice>
  </mc:AlternateContent>
  <xr:revisionPtr revIDLastSave="0" documentId="13_ncr:1_{06BEC39E-6775-894F-BD66-F4016F23B6F2}" xr6:coauthVersionLast="47" xr6:coauthVersionMax="47" xr10:uidLastSave="{00000000-0000-0000-0000-000000000000}"/>
  <bookViews>
    <workbookView xWindow="920" yWindow="500" windowWidth="23560" windowHeight="15680" tabRatio="500" xr2:uid="{00000000-000D-0000-FFFF-FFFF00000000}"/>
  </bookViews>
  <sheets>
    <sheet name="sheet1" sheetId="3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3" l="1"/>
  <c r="F4" i="3"/>
  <c r="L6" i="3" l="1"/>
  <c r="L7" i="3"/>
  <c r="L8" i="3"/>
  <c r="L9" i="3"/>
  <c r="L10" i="3"/>
  <c r="L11" i="3"/>
  <c r="L12" i="3"/>
  <c r="L13" i="3"/>
  <c r="L14" i="3"/>
  <c r="L15" i="3"/>
  <c r="L5" i="3"/>
  <c r="L4" i="3"/>
  <c r="R11" i="3"/>
  <c r="F11" i="3"/>
  <c r="R10" i="3"/>
  <c r="F10" i="3"/>
  <c r="R9" i="3"/>
  <c r="F9" i="3"/>
  <c r="R8" i="3"/>
  <c r="F8" i="3"/>
  <c r="R7" i="3"/>
  <c r="F7" i="3"/>
  <c r="F17" i="3" s="1"/>
  <c r="R6" i="3"/>
  <c r="F6" i="3"/>
  <c r="F20" i="3" s="1"/>
  <c r="R5" i="3"/>
  <c r="R4" i="3"/>
  <c r="F19" i="3" l="1"/>
  <c r="F18" i="3"/>
  <c r="R20" i="3"/>
  <c r="R19" i="3"/>
  <c r="R17" i="3"/>
  <c r="R18" i="3"/>
  <c r="L20" i="3"/>
  <c r="L19" i="3"/>
  <c r="L17" i="3"/>
  <c r="L18" i="3"/>
</calcChain>
</file>

<file path=xl/sharedStrings.xml><?xml version="1.0" encoding="utf-8"?>
<sst xmlns="http://schemas.openxmlformats.org/spreadsheetml/2006/main" count="67" uniqueCount="19">
  <si>
    <t>averge intensity</t>
  </si>
  <si>
    <t>background</t>
  </si>
  <si>
    <t>disc1</t>
  </si>
  <si>
    <t>posterior</t>
  </si>
  <si>
    <t>anterior</t>
  </si>
  <si>
    <t>disc2</t>
  </si>
  <si>
    <t>disc3</t>
  </si>
  <si>
    <t>disc4</t>
  </si>
  <si>
    <r>
      <t xml:space="preserve">Genotype: </t>
    </r>
    <r>
      <rPr>
        <sz val="12"/>
        <color rgb="FF00B050"/>
        <rFont val="Calibri (Body)"/>
      </rPr>
      <t>Hs</t>
    </r>
    <r>
      <rPr>
        <sz val="12"/>
        <color theme="1"/>
        <rFont val="Calibri (Body)"/>
      </rPr>
      <t>,+,+</t>
    </r>
  </si>
  <si>
    <r>
      <t xml:space="preserve">Genotype: </t>
    </r>
    <r>
      <rPr>
        <sz val="12"/>
        <color rgb="FF00B050"/>
        <rFont val="Calibri (Body)"/>
      </rPr>
      <t>Hs</t>
    </r>
  </si>
  <si>
    <r>
      <t xml:space="preserve">Genotype: </t>
    </r>
    <r>
      <rPr>
        <sz val="12"/>
        <color rgb="FF00B050"/>
        <rFont val="Calibri (Body)"/>
      </rPr>
      <t>Hs</t>
    </r>
    <r>
      <rPr>
        <sz val="12"/>
        <color theme="1"/>
        <rFont val="Calibri (Body)"/>
      </rPr>
      <t>,+</t>
    </r>
  </si>
  <si>
    <t>sample#</t>
  </si>
  <si>
    <t>measured compartment</t>
  </si>
  <si>
    <t>anterior compartment average</t>
  </si>
  <si>
    <t>anterior compartment stdev</t>
  </si>
  <si>
    <t>intensity-background</t>
  </si>
  <si>
    <t>posterior comparment average</t>
  </si>
  <si>
    <t>posterior comparment stdev</t>
  </si>
  <si>
    <t>Figure 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</si>
</sst>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B050"/>
      <name val="Calibri (Body)"/>
    </font>
    <font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Fill="1" applyAlignment="1">
      <alignment wrapText="1"/>
    </xf>
    <xf numFmtId="0" fontId="0" fillId="0" borderId="1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3" fillId="0" borderId="0" xfId="0" applyFont="1" applyFill="1" applyAlignment="1">
      <alignment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"/>
  <sheetViews>
    <sheetView tabSelected="1" zoomScale="80" zoomScaleNormal="80" workbookViewId="0">
      <selection sqref="A1:XFD1"/>
    </sheetView>
  </sheetViews>
  <sheetFormatPr baseColWidth="10" defaultColWidth="12.83203125" defaultRowHeight="16" x14ac:dyDescent="0.2"/>
  <cols>
    <col min="1" max="6" width="12.83203125" style="1"/>
    <col min="7" max="7" width="2.6640625" style="1" customWidth="1"/>
    <col min="8" max="12" width="12.83203125" style="1"/>
    <col min="13" max="13" width="2.83203125" style="1" customWidth="1"/>
    <col min="14" max="16384" width="12.83203125" style="1"/>
  </cols>
  <sheetData>
    <row r="1" spans="1:18" ht="18" thickBot="1" x14ac:dyDescent="0.25">
      <c r="A1" s="17" t="s">
        <v>18</v>
      </c>
    </row>
    <row r="2" spans="1:18" ht="34" x14ac:dyDescent="0.2">
      <c r="B2" s="2" t="s">
        <v>8</v>
      </c>
      <c r="C2" s="3"/>
      <c r="D2" s="3"/>
      <c r="E2" s="3"/>
      <c r="F2" s="4"/>
      <c r="H2" s="2" t="s">
        <v>9</v>
      </c>
      <c r="I2" s="3"/>
      <c r="J2" s="3"/>
      <c r="K2" s="3"/>
      <c r="L2" s="4"/>
      <c r="N2" s="2" t="s">
        <v>10</v>
      </c>
      <c r="O2" s="3"/>
      <c r="P2" s="3"/>
      <c r="Q2" s="3"/>
      <c r="R2" s="4"/>
    </row>
    <row r="3" spans="1:18" ht="34" x14ac:dyDescent="0.2">
      <c r="B3" s="11" t="s">
        <v>11</v>
      </c>
      <c r="C3" s="12" t="s">
        <v>12</v>
      </c>
      <c r="D3" s="12" t="s">
        <v>0</v>
      </c>
      <c r="E3" s="12" t="s">
        <v>1</v>
      </c>
      <c r="F3" s="13" t="s">
        <v>15</v>
      </c>
      <c r="H3" s="11" t="s">
        <v>11</v>
      </c>
      <c r="I3" s="12" t="s">
        <v>12</v>
      </c>
      <c r="J3" s="12" t="s">
        <v>0</v>
      </c>
      <c r="K3" s="12" t="s">
        <v>1</v>
      </c>
      <c r="L3" s="13" t="s">
        <v>15</v>
      </c>
      <c r="N3" s="11" t="s">
        <v>11</v>
      </c>
      <c r="O3" s="12" t="s">
        <v>12</v>
      </c>
      <c r="P3" s="12" t="s">
        <v>0</v>
      </c>
      <c r="Q3" s="12" t="s">
        <v>1</v>
      </c>
      <c r="R3" s="13" t="s">
        <v>15</v>
      </c>
    </row>
    <row r="4" spans="1:18" ht="17" x14ac:dyDescent="0.2">
      <c r="B4" s="16" t="s">
        <v>2</v>
      </c>
      <c r="C4" s="6" t="s">
        <v>3</v>
      </c>
      <c r="D4" s="6">
        <v>627.56100000000004</v>
      </c>
      <c r="E4" s="15">
        <v>267.50599999999997</v>
      </c>
      <c r="F4" s="7">
        <f>D4-E4</f>
        <v>360.05500000000006</v>
      </c>
      <c r="H4" s="16" t="s">
        <v>2</v>
      </c>
      <c r="I4" s="6" t="s">
        <v>3</v>
      </c>
      <c r="J4" s="6">
        <v>884.60400000000004</v>
      </c>
      <c r="K4" s="15">
        <v>306.10300000000001</v>
      </c>
      <c r="L4" s="7">
        <f>J4-K4</f>
        <v>578.50099999999998</v>
      </c>
      <c r="N4" s="16" t="s">
        <v>2</v>
      </c>
      <c r="O4" s="6" t="s">
        <v>3</v>
      </c>
      <c r="P4" s="6">
        <v>726.36699999999996</v>
      </c>
      <c r="Q4" s="15">
        <v>286.52</v>
      </c>
      <c r="R4" s="7">
        <f>P4-Q4</f>
        <v>439.84699999999998</v>
      </c>
    </row>
    <row r="5" spans="1:18" ht="17" x14ac:dyDescent="0.2">
      <c r="B5" s="16"/>
      <c r="C5" s="6" t="s">
        <v>4</v>
      </c>
      <c r="D5" s="6">
        <v>293.30900000000003</v>
      </c>
      <c r="E5" s="15"/>
      <c r="F5" s="7">
        <f>D5-E4</f>
        <v>25.803000000000054</v>
      </c>
      <c r="H5" s="16"/>
      <c r="I5" s="6" t="s">
        <v>4</v>
      </c>
      <c r="J5" s="6">
        <v>445.68599999999998</v>
      </c>
      <c r="K5" s="15"/>
      <c r="L5" s="7">
        <f>J5-K4</f>
        <v>139.58299999999997</v>
      </c>
      <c r="N5" s="16"/>
      <c r="O5" s="6" t="s">
        <v>4</v>
      </c>
      <c r="P5" s="6">
        <v>332.59500000000003</v>
      </c>
      <c r="Q5" s="15"/>
      <c r="R5" s="7">
        <f>P5-Q4</f>
        <v>46.075000000000045</v>
      </c>
    </row>
    <row r="6" spans="1:18" ht="17" x14ac:dyDescent="0.2">
      <c r="B6" s="16" t="s">
        <v>5</v>
      </c>
      <c r="C6" s="6" t="s">
        <v>3</v>
      </c>
      <c r="D6" s="6">
        <v>657.51400000000001</v>
      </c>
      <c r="E6" s="15">
        <v>277.48</v>
      </c>
      <c r="F6" s="7">
        <f t="shared" ref="F6" si="0">D6-E6</f>
        <v>380.03399999999999</v>
      </c>
      <c r="H6" s="16" t="s">
        <v>5</v>
      </c>
      <c r="I6" s="6" t="s">
        <v>3</v>
      </c>
      <c r="J6" s="6">
        <v>793.66800000000001</v>
      </c>
      <c r="K6" s="15">
        <v>320.88099999999997</v>
      </c>
      <c r="L6" s="7">
        <f t="shared" ref="L6" si="1">J6-K6</f>
        <v>472.78700000000003</v>
      </c>
      <c r="N6" s="16" t="s">
        <v>5</v>
      </c>
      <c r="O6" s="6" t="s">
        <v>3</v>
      </c>
      <c r="P6" s="6">
        <v>671.04499999999996</v>
      </c>
      <c r="Q6" s="15">
        <v>277.279</v>
      </c>
      <c r="R6" s="7">
        <f t="shared" ref="R6" si="2">P6-Q6</f>
        <v>393.76599999999996</v>
      </c>
    </row>
    <row r="7" spans="1:18" ht="17" x14ac:dyDescent="0.2">
      <c r="B7" s="16"/>
      <c r="C7" s="6" t="s">
        <v>4</v>
      </c>
      <c r="D7" s="6">
        <v>312.24200000000002</v>
      </c>
      <c r="E7" s="15"/>
      <c r="F7" s="7">
        <f t="shared" ref="F7" si="3">D7-E6</f>
        <v>34.762</v>
      </c>
      <c r="H7" s="16"/>
      <c r="I7" s="6" t="s">
        <v>4</v>
      </c>
      <c r="J7" s="6">
        <v>443.77300000000002</v>
      </c>
      <c r="K7" s="15"/>
      <c r="L7" s="7">
        <f t="shared" ref="L7" si="4">J7-K6</f>
        <v>122.89200000000005</v>
      </c>
      <c r="N7" s="16"/>
      <c r="O7" s="6" t="s">
        <v>4</v>
      </c>
      <c r="P7" s="6">
        <v>329.83499999999998</v>
      </c>
      <c r="Q7" s="15"/>
      <c r="R7" s="7">
        <f t="shared" ref="R7" si="5">P7-Q6</f>
        <v>52.555999999999983</v>
      </c>
    </row>
    <row r="8" spans="1:18" ht="17" x14ac:dyDescent="0.2">
      <c r="B8" s="16" t="s">
        <v>6</v>
      </c>
      <c r="C8" s="6" t="s">
        <v>3</v>
      </c>
      <c r="D8" s="6">
        <v>744.48900000000003</v>
      </c>
      <c r="E8" s="15">
        <v>280.80099999999999</v>
      </c>
      <c r="F8" s="7">
        <f t="shared" ref="F8" si="6">D8-E8</f>
        <v>463.68800000000005</v>
      </c>
      <c r="H8" s="16" t="s">
        <v>6</v>
      </c>
      <c r="I8" s="6" t="s">
        <v>3</v>
      </c>
      <c r="J8" s="6">
        <v>676.75699999999995</v>
      </c>
      <c r="K8" s="15">
        <v>339.50799999999998</v>
      </c>
      <c r="L8" s="7">
        <f t="shared" ref="L8" si="7">J8-K8</f>
        <v>337.24899999999997</v>
      </c>
      <c r="N8" s="16" t="s">
        <v>6</v>
      </c>
      <c r="O8" s="6" t="s">
        <v>3</v>
      </c>
      <c r="P8" s="6">
        <v>607.154</v>
      </c>
      <c r="Q8" s="15">
        <v>283.49900000000002</v>
      </c>
      <c r="R8" s="7">
        <f t="shared" ref="R8" si="8">P8-Q8</f>
        <v>323.65499999999997</v>
      </c>
    </row>
    <row r="9" spans="1:18" ht="17" x14ac:dyDescent="0.2">
      <c r="B9" s="16"/>
      <c r="C9" s="6" t="s">
        <v>4</v>
      </c>
      <c r="D9" s="6">
        <v>299.22500000000002</v>
      </c>
      <c r="E9" s="15"/>
      <c r="F9" s="7">
        <f t="shared" ref="F9" si="9">D9-E8</f>
        <v>18.424000000000035</v>
      </c>
      <c r="H9" s="16"/>
      <c r="I9" s="6" t="s">
        <v>4</v>
      </c>
      <c r="J9" s="6">
        <v>409.154</v>
      </c>
      <c r="K9" s="15"/>
      <c r="L9" s="7">
        <f t="shared" ref="L9" si="10">J9-K8</f>
        <v>69.646000000000015</v>
      </c>
      <c r="N9" s="16"/>
      <c r="O9" s="6" t="s">
        <v>4</v>
      </c>
      <c r="P9" s="6">
        <v>326.26299999999998</v>
      </c>
      <c r="Q9" s="15"/>
      <c r="R9" s="7">
        <f t="shared" ref="R9" si="11">P9-Q8</f>
        <v>42.763999999999953</v>
      </c>
    </row>
    <row r="10" spans="1:18" ht="17" x14ac:dyDescent="0.2">
      <c r="B10" s="16" t="s">
        <v>7</v>
      </c>
      <c r="C10" s="6" t="s">
        <v>3</v>
      </c>
      <c r="D10" s="6">
        <v>652.11199999999997</v>
      </c>
      <c r="E10" s="15">
        <v>272.48599999999999</v>
      </c>
      <c r="F10" s="7">
        <f t="shared" ref="F10" si="12">D10-E10</f>
        <v>379.62599999999998</v>
      </c>
      <c r="H10" s="16" t="s">
        <v>7</v>
      </c>
      <c r="I10" s="6" t="s">
        <v>3</v>
      </c>
      <c r="J10" s="6">
        <v>875.05399999999997</v>
      </c>
      <c r="K10" s="15">
        <v>287.92399999999998</v>
      </c>
      <c r="L10" s="7">
        <f t="shared" ref="L10" si="13">J10-K10</f>
        <v>587.13</v>
      </c>
      <c r="N10" s="16" t="s">
        <v>7</v>
      </c>
      <c r="O10" s="6" t="s">
        <v>3</v>
      </c>
      <c r="P10" s="6">
        <v>636.47799999999995</v>
      </c>
      <c r="Q10" s="15">
        <v>285.16800000000001</v>
      </c>
      <c r="R10" s="7">
        <f t="shared" ref="R10" si="14">P10-Q10</f>
        <v>351.30999999999995</v>
      </c>
    </row>
    <row r="11" spans="1:18" ht="17" x14ac:dyDescent="0.2">
      <c r="B11" s="16"/>
      <c r="C11" s="6" t="s">
        <v>4</v>
      </c>
      <c r="D11" s="6">
        <v>304.29300000000001</v>
      </c>
      <c r="E11" s="15"/>
      <c r="F11" s="7">
        <f t="shared" ref="F11" si="15">D11-E10</f>
        <v>31.807000000000016</v>
      </c>
      <c r="H11" s="16"/>
      <c r="I11" s="6" t="s">
        <v>4</v>
      </c>
      <c r="J11" s="6">
        <v>395.42399999999998</v>
      </c>
      <c r="K11" s="15"/>
      <c r="L11" s="7">
        <f t="shared" ref="L11" si="16">J11-K10</f>
        <v>107.5</v>
      </c>
      <c r="N11" s="16"/>
      <c r="O11" s="6" t="s">
        <v>4</v>
      </c>
      <c r="P11" s="6">
        <v>323.85000000000002</v>
      </c>
      <c r="Q11" s="15"/>
      <c r="R11" s="7">
        <f t="shared" ref="R11" si="17">P11-Q10</f>
        <v>38.682000000000016</v>
      </c>
    </row>
    <row r="12" spans="1:18" x14ac:dyDescent="0.2">
      <c r="B12" s="5"/>
      <c r="C12" s="6"/>
      <c r="D12" s="6"/>
      <c r="E12" s="6"/>
      <c r="F12" s="7"/>
      <c r="H12" s="5"/>
      <c r="I12" s="6"/>
      <c r="J12" s="6">
        <v>715.28099999999995</v>
      </c>
      <c r="K12" s="15">
        <v>332.97800000000001</v>
      </c>
      <c r="L12" s="7">
        <f t="shared" ref="L12" si="18">J12-K12</f>
        <v>382.30299999999994</v>
      </c>
      <c r="N12" s="5"/>
      <c r="O12" s="6"/>
      <c r="P12" s="6"/>
      <c r="Q12" s="6"/>
      <c r="R12" s="7"/>
    </row>
    <row r="13" spans="1:18" x14ac:dyDescent="0.2">
      <c r="B13" s="5"/>
      <c r="C13" s="6"/>
      <c r="D13" s="6"/>
      <c r="E13" s="6"/>
      <c r="F13" s="7"/>
      <c r="H13" s="5"/>
      <c r="I13" s="6"/>
      <c r="J13" s="6">
        <v>409.31</v>
      </c>
      <c r="K13" s="15"/>
      <c r="L13" s="7">
        <f t="shared" ref="L13" si="19">J13-K12</f>
        <v>76.331999999999994</v>
      </c>
      <c r="N13" s="5"/>
      <c r="O13" s="6"/>
      <c r="P13" s="6"/>
      <c r="Q13" s="6"/>
      <c r="R13" s="7"/>
    </row>
    <row r="14" spans="1:18" x14ac:dyDescent="0.2">
      <c r="B14" s="5"/>
      <c r="C14" s="6"/>
      <c r="D14" s="6"/>
      <c r="E14" s="6"/>
      <c r="F14" s="7"/>
      <c r="H14" s="5"/>
      <c r="I14" s="6"/>
      <c r="J14" s="6">
        <v>636.851</v>
      </c>
      <c r="K14" s="15">
        <v>265.89999999999998</v>
      </c>
      <c r="L14" s="7">
        <f t="shared" ref="L14" si="20">J14-K14</f>
        <v>370.95100000000002</v>
      </c>
      <c r="N14" s="5"/>
      <c r="O14" s="6"/>
      <c r="P14" s="6"/>
      <c r="Q14" s="6"/>
      <c r="R14" s="7"/>
    </row>
    <row r="15" spans="1:18" x14ac:dyDescent="0.2">
      <c r="B15" s="5"/>
      <c r="C15" s="6"/>
      <c r="D15" s="6"/>
      <c r="E15" s="6"/>
      <c r="F15" s="7"/>
      <c r="H15" s="5"/>
      <c r="I15" s="6"/>
      <c r="J15" s="6">
        <v>346.46899999999999</v>
      </c>
      <c r="K15" s="15"/>
      <c r="L15" s="7">
        <f t="shared" ref="L15" si="21">J15-K14</f>
        <v>80.569000000000017</v>
      </c>
      <c r="N15" s="5"/>
      <c r="O15" s="6"/>
      <c r="P15" s="6"/>
      <c r="Q15" s="6"/>
      <c r="R15" s="7"/>
    </row>
    <row r="16" spans="1:18" x14ac:dyDescent="0.2">
      <c r="B16" s="5"/>
      <c r="C16" s="6"/>
      <c r="D16" s="6"/>
      <c r="E16" s="6"/>
      <c r="F16" s="7"/>
      <c r="H16" s="5"/>
      <c r="I16" s="6"/>
      <c r="J16" s="6"/>
      <c r="K16" s="6"/>
      <c r="L16" s="7"/>
      <c r="N16" s="5"/>
      <c r="O16" s="6"/>
      <c r="P16" s="6"/>
      <c r="Q16" s="6"/>
      <c r="R16" s="7"/>
    </row>
    <row r="17" spans="2:18" ht="51" x14ac:dyDescent="0.2">
      <c r="B17" s="5"/>
      <c r="C17" s="6"/>
      <c r="D17" s="6"/>
      <c r="E17" s="12" t="s">
        <v>13</v>
      </c>
      <c r="F17" s="7">
        <f>AVERAGE(F5,F7,F9,F11)</f>
        <v>27.699000000000026</v>
      </c>
      <c r="H17" s="5"/>
      <c r="I17" s="6"/>
      <c r="J17" s="6"/>
      <c r="K17" s="12" t="s">
        <v>13</v>
      </c>
      <c r="L17" s="7">
        <f>AVERAGE(L5,L7,L9,L11,L13,L15)</f>
        <v>99.420333333333318</v>
      </c>
      <c r="N17" s="5"/>
      <c r="O17" s="6"/>
      <c r="P17" s="6"/>
      <c r="Q17" s="12" t="s">
        <v>13</v>
      </c>
      <c r="R17" s="7">
        <f>AVERAGE(R5,R7,R9,R11,R13,R15)</f>
        <v>45.01925</v>
      </c>
    </row>
    <row r="18" spans="2:18" ht="51" x14ac:dyDescent="0.2">
      <c r="B18" s="5"/>
      <c r="C18" s="6"/>
      <c r="D18" s="6"/>
      <c r="E18" s="12" t="s">
        <v>14</v>
      </c>
      <c r="F18" s="7">
        <f>_xlfn.STDEV.P(F5,F7,F9,F11)</f>
        <v>6.2526409220424455</v>
      </c>
      <c r="H18" s="5"/>
      <c r="I18" s="6"/>
      <c r="J18" s="6"/>
      <c r="K18" s="12" t="s">
        <v>14</v>
      </c>
      <c r="L18" s="7">
        <f>_xlfn.STDEV.P(L5,L7,L9,L11,L13,L15)</f>
        <v>25.833423999840953</v>
      </c>
      <c r="N18" s="5"/>
      <c r="O18" s="6"/>
      <c r="P18" s="6"/>
      <c r="Q18" s="12" t="s">
        <v>14</v>
      </c>
      <c r="R18" s="7">
        <f>_xlfn.STDEV.P(R5,R7,R9,R11,R13,R15)</f>
        <v>5.0784864563666439</v>
      </c>
    </row>
    <row r="19" spans="2:18" ht="51" x14ac:dyDescent="0.2">
      <c r="B19" s="5"/>
      <c r="C19" s="6"/>
      <c r="D19" s="6"/>
      <c r="E19" s="12" t="s">
        <v>16</v>
      </c>
      <c r="F19" s="7">
        <f>AVERAGE(F4,F6,F8,F10)</f>
        <v>395.85075000000001</v>
      </c>
      <c r="H19" s="5"/>
      <c r="I19" s="6"/>
      <c r="J19" s="6"/>
      <c r="K19" s="12" t="s">
        <v>16</v>
      </c>
      <c r="L19" s="7">
        <f>AVERAGE(L4,L6,L8,L10,L12,L14)</f>
        <v>454.82016666666664</v>
      </c>
      <c r="N19" s="5"/>
      <c r="O19" s="6"/>
      <c r="P19" s="6"/>
      <c r="Q19" s="12" t="s">
        <v>16</v>
      </c>
      <c r="R19" s="7">
        <f>AVERAGE(R4,R6,R8,R10,R12,R14)</f>
        <v>377.14449999999999</v>
      </c>
    </row>
    <row r="20" spans="2:18" ht="52" thickBot="1" x14ac:dyDescent="0.25">
      <c r="B20" s="8"/>
      <c r="C20" s="9"/>
      <c r="D20" s="9"/>
      <c r="E20" s="14" t="s">
        <v>17</v>
      </c>
      <c r="F20" s="10">
        <f>_xlfn.STDEV.P(F4,F6,F8,F10)</f>
        <v>39.989499555352083</v>
      </c>
      <c r="H20" s="8"/>
      <c r="I20" s="9"/>
      <c r="J20" s="9"/>
      <c r="K20" s="14" t="s">
        <v>17</v>
      </c>
      <c r="L20" s="10">
        <f>_xlfn.STDEV.P(L4,L6,L8,L10,L12,L14)</f>
        <v>99.365825313026633</v>
      </c>
      <c r="N20" s="8"/>
      <c r="O20" s="9"/>
      <c r="P20" s="9"/>
      <c r="Q20" s="14" t="s">
        <v>17</v>
      </c>
      <c r="R20" s="10">
        <f>_xlfn.STDEV.P(R4,R6,R8,R10,R12,R14)</f>
        <v>43.978477034226209</v>
      </c>
    </row>
  </sheetData>
  <mergeCells count="26">
    <mergeCell ref="E4:E5"/>
    <mergeCell ref="E6:E7"/>
    <mergeCell ref="E8:E9"/>
    <mergeCell ref="E10:E11"/>
    <mergeCell ref="B4:B5"/>
    <mergeCell ref="B6:B7"/>
    <mergeCell ref="B8:B9"/>
    <mergeCell ref="B10:B11"/>
    <mergeCell ref="H4:H5"/>
    <mergeCell ref="H6:H7"/>
    <mergeCell ref="H8:H9"/>
    <mergeCell ref="H10:H11"/>
    <mergeCell ref="N4:N5"/>
    <mergeCell ref="N6:N7"/>
    <mergeCell ref="N8:N9"/>
    <mergeCell ref="N10:N11"/>
    <mergeCell ref="K4:K5"/>
    <mergeCell ref="K6:K7"/>
    <mergeCell ref="K8:K9"/>
    <mergeCell ref="K10:K11"/>
    <mergeCell ref="K12:K13"/>
    <mergeCell ref="K14:K15"/>
    <mergeCell ref="Q4:Q5"/>
    <mergeCell ref="Q6:Q7"/>
    <mergeCell ref="Q8:Q9"/>
    <mergeCell ref="Q10:Q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2018-11-05T19:50:45Z</dcterms:created>
  <dcterms:modified xsi:type="dcterms:W3CDTF">2021-07-20T13:48:42Z</dcterms:modified>
</cp:coreProperties>
</file>