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49284576-EA7C-DF43-BE89-9BE896442975}" xr6:coauthVersionLast="47" xr6:coauthVersionMax="47" xr10:uidLastSave="{00000000-0000-0000-0000-000000000000}"/>
  <bookViews>
    <workbookView xWindow="920" yWindow="500" windowWidth="25600" windowHeight="15540" xr2:uid="{C9186830-00C1-4AB7-8B35-B9ECD0A50A20}"/>
  </bookViews>
  <sheets>
    <sheet name="wg-related" sheetId="1" r:id="rId1"/>
    <sheet name="dpp-related" sheetId="2" r:id="rId2"/>
    <sheet name="hh-related" sheetId="3" r:id="rId3"/>
    <sheet name="summary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H8" i="1"/>
  <c r="G8" i="1"/>
  <c r="D8" i="1"/>
  <c r="C8" i="1"/>
  <c r="C9" i="1"/>
  <c r="B7" i="3"/>
  <c r="C6" i="3"/>
  <c r="B6" i="3"/>
  <c r="D8" i="2"/>
  <c r="C8" i="2"/>
  <c r="D7" i="2"/>
  <c r="C7" i="2"/>
  <c r="C9" i="2"/>
  <c r="N6" i="4"/>
  <c r="R6" i="4"/>
  <c r="L6" i="4"/>
  <c r="J6" i="4"/>
  <c r="H6" i="4"/>
  <c r="F6" i="4"/>
  <c r="D6" i="4"/>
  <c r="B6" i="4"/>
  <c r="F7" i="3"/>
  <c r="G6" i="3"/>
  <c r="F6" i="3"/>
  <c r="U9" i="2"/>
  <c r="V8" i="2"/>
  <c r="U8" i="2"/>
  <c r="P9" i="2"/>
  <c r="Q8" i="2"/>
  <c r="P8" i="2"/>
  <c r="K9" i="2"/>
  <c r="L8" i="2"/>
  <c r="K8" i="2"/>
  <c r="G8" i="2"/>
  <c r="H7" i="2"/>
  <c r="G7" i="2"/>
</calcChain>
</file>

<file path=xl/sharedStrings.xml><?xml version="1.0" encoding="utf-8"?>
<sst xmlns="http://schemas.openxmlformats.org/spreadsheetml/2006/main" count="115" uniqueCount="33">
  <si>
    <t>wg</t>
  </si>
  <si>
    <t>fold difference</t>
  </si>
  <si>
    <t>wgRF</t>
  </si>
  <si>
    <t>wt</t>
  </si>
  <si>
    <t>notum</t>
  </si>
  <si>
    <t>ttest</t>
  </si>
  <si>
    <t>avg</t>
  </si>
  <si>
    <t>dpp</t>
  </si>
  <si>
    <t>4xdpp</t>
  </si>
  <si>
    <t>brk</t>
  </si>
  <si>
    <t xml:space="preserve">sog </t>
  </si>
  <si>
    <t>pent</t>
  </si>
  <si>
    <t>cv-2</t>
  </si>
  <si>
    <t>stdev</t>
  </si>
  <si>
    <t>hh</t>
  </si>
  <si>
    <t>shf</t>
  </si>
  <si>
    <t>hhac</t>
  </si>
  <si>
    <t>sog</t>
  </si>
  <si>
    <t>4xhh</t>
  </si>
  <si>
    <t>ct</t>
  </si>
  <si>
    <t>SD</t>
  </si>
  <si>
    <t>ttest ( p value)</t>
  </si>
  <si>
    <t>genotype</t>
  </si>
  <si>
    <t>target gene</t>
  </si>
  <si>
    <t>All values are delta Ct between experimental and actin.</t>
  </si>
  <si>
    <t>40khh/100khh</t>
  </si>
  <si>
    <t>wgrf/wg+</t>
  </si>
  <si>
    <t>wg+/wg+</t>
  </si>
  <si>
    <t>sample1</t>
  </si>
  <si>
    <t>sample2</t>
  </si>
  <si>
    <t>sample3</t>
  </si>
  <si>
    <t>sample4</t>
  </si>
  <si>
    <t>Figure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</si>
</sst>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</a:t>
            </a:r>
            <a:r>
              <a:rPr lang="en-US" baseline="0"/>
              <a:t> change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summary!$B$8:$S$8</c:f>
                <c:numCache>
                  <c:formatCode>General</c:formatCode>
                  <c:ptCount val="18"/>
                </c:numCache>
              </c:numRef>
            </c:plus>
            <c:minus>
              <c:numRef>
                <c:f>summary!$B$8:$S$8</c:f>
                <c:numCache>
                  <c:formatCode>General</c:formatCode>
                  <c:ptCount val="18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summary!$B$7:$R$7</c:f>
              <c:strCache>
                <c:ptCount val="17"/>
                <c:pt idx="0">
                  <c:v>dpp</c:v>
                </c:pt>
                <c:pt idx="2">
                  <c:v>brk</c:v>
                </c:pt>
                <c:pt idx="4">
                  <c:v>sog</c:v>
                </c:pt>
                <c:pt idx="6">
                  <c:v>pent</c:v>
                </c:pt>
                <c:pt idx="8">
                  <c:v>cv-2</c:v>
                </c:pt>
                <c:pt idx="10">
                  <c:v>wg</c:v>
                </c:pt>
                <c:pt idx="12">
                  <c:v>notum</c:v>
                </c:pt>
                <c:pt idx="14">
                  <c:v>hh</c:v>
                </c:pt>
                <c:pt idx="16">
                  <c:v>shf</c:v>
                </c:pt>
              </c:strCache>
            </c:strRef>
          </c:cat>
          <c:val>
            <c:numRef>
              <c:f>summary!$B$6:$S$6</c:f>
              <c:numCache>
                <c:formatCode>General</c:formatCode>
                <c:ptCount val="18"/>
                <c:pt idx="0">
                  <c:v>1.8705708735936037</c:v>
                </c:pt>
                <c:pt idx="2">
                  <c:v>1.1272887926174184</c:v>
                </c:pt>
                <c:pt idx="4">
                  <c:v>1.0185143363105522</c:v>
                </c:pt>
                <c:pt idx="6">
                  <c:v>1.2257248576020863</c:v>
                </c:pt>
                <c:pt idx="8">
                  <c:v>1.1974061608575597</c:v>
                </c:pt>
                <c:pt idx="10">
                  <c:v>2.0945986701606167</c:v>
                </c:pt>
                <c:pt idx="12">
                  <c:v>1.1826109736496253</c:v>
                </c:pt>
                <c:pt idx="14">
                  <c:v>4.1216086869296511</c:v>
                </c:pt>
                <c:pt idx="16">
                  <c:v>1.1404080830146446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6-4429-9E9A-53BE1481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320016"/>
        <c:axId val="497321000"/>
      </c:barChart>
      <c:catAx>
        <c:axId val="49732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21000"/>
        <c:crosses val="autoZero"/>
        <c:auto val="1"/>
        <c:lblAlgn val="ctr"/>
        <c:lblOffset val="100"/>
        <c:noMultiLvlLbl val="0"/>
      </c:catAx>
      <c:valAx>
        <c:axId val="49732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32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C0-49A9-81BF-12421B7D143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C0-49A9-81BF-12421B7D143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C0-49A9-81BF-12421B7D143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C0-49A9-81BF-12421B7D143E}"/>
              </c:ext>
            </c:extLst>
          </c:dPt>
          <c:errBars>
            <c:errBarType val="both"/>
            <c:errValType val="cust"/>
            <c:noEndCap val="0"/>
            <c:plus>
              <c:numRef>
                <c:f>summary!$B$4:$S$4</c:f>
                <c:numCache>
                  <c:formatCode>General</c:formatCode>
                  <c:ptCount val="18"/>
                  <c:pt idx="0">
                    <c:v>0.25450591032447273</c:v>
                  </c:pt>
                  <c:pt idx="1">
                    <c:v>0.31568754267674154</c:v>
                  </c:pt>
                  <c:pt idx="2">
                    <c:v>0.11829752323551344</c:v>
                  </c:pt>
                  <c:pt idx="3">
                    <c:v>0.10031676702972019</c:v>
                  </c:pt>
                  <c:pt idx="4">
                    <c:v>0.14797737647823692</c:v>
                  </c:pt>
                  <c:pt idx="5">
                    <c:v>0.23466796490326658</c:v>
                  </c:pt>
                  <c:pt idx="6">
                    <c:v>0.20690848841249754</c:v>
                  </c:pt>
                  <c:pt idx="7">
                    <c:v>0.13111752254331296</c:v>
                  </c:pt>
                  <c:pt idx="8">
                    <c:v>0.12385001151996813</c:v>
                  </c:pt>
                  <c:pt idx="9">
                    <c:v>0.10226011729204131</c:v>
                  </c:pt>
                  <c:pt idx="10">
                    <c:v>0.17733379766742166</c:v>
                  </c:pt>
                  <c:pt idx="11">
                    <c:v>0.21646777778830453</c:v>
                  </c:pt>
                  <c:pt idx="12">
                    <c:v>0.20251429463310691</c:v>
                  </c:pt>
                  <c:pt idx="13">
                    <c:v>0.30197888310126181</c:v>
                  </c:pt>
                  <c:pt idx="14">
                    <c:v>0.30781806331087491</c:v>
                  </c:pt>
                  <c:pt idx="15">
                    <c:v>0.16321202153106276</c:v>
                  </c:pt>
                  <c:pt idx="16">
                    <c:v>0.12355033820138997</c:v>
                  </c:pt>
                  <c:pt idx="17">
                    <c:v>0.20779882757352422</c:v>
                  </c:pt>
                </c:numCache>
              </c:numRef>
            </c:plus>
            <c:minus>
              <c:numRef>
                <c:f>summary!$B$4:$S$4</c:f>
                <c:numCache>
                  <c:formatCode>General</c:formatCode>
                  <c:ptCount val="18"/>
                  <c:pt idx="0">
                    <c:v>0.25450591032447273</c:v>
                  </c:pt>
                  <c:pt idx="1">
                    <c:v>0.31568754267674154</c:v>
                  </c:pt>
                  <c:pt idx="2">
                    <c:v>0.11829752323551344</c:v>
                  </c:pt>
                  <c:pt idx="3">
                    <c:v>0.10031676702972019</c:v>
                  </c:pt>
                  <c:pt idx="4">
                    <c:v>0.14797737647823692</c:v>
                  </c:pt>
                  <c:pt idx="5">
                    <c:v>0.23466796490326658</c:v>
                  </c:pt>
                  <c:pt idx="6">
                    <c:v>0.20690848841249754</c:v>
                  </c:pt>
                  <c:pt idx="7">
                    <c:v>0.13111752254331296</c:v>
                  </c:pt>
                  <c:pt idx="8">
                    <c:v>0.12385001151996813</c:v>
                  </c:pt>
                  <c:pt idx="9">
                    <c:v>0.10226011729204131</c:v>
                  </c:pt>
                  <c:pt idx="10">
                    <c:v>0.17733379766742166</c:v>
                  </c:pt>
                  <c:pt idx="11">
                    <c:v>0.21646777778830453</c:v>
                  </c:pt>
                  <c:pt idx="12">
                    <c:v>0.20251429463310691</c:v>
                  </c:pt>
                  <c:pt idx="13">
                    <c:v>0.30197888310126181</c:v>
                  </c:pt>
                  <c:pt idx="14">
                    <c:v>0.30781806331087491</c:v>
                  </c:pt>
                  <c:pt idx="15">
                    <c:v>0.16321202153106276</c:v>
                  </c:pt>
                  <c:pt idx="16">
                    <c:v>0.12355033820138997</c:v>
                  </c:pt>
                  <c:pt idx="17">
                    <c:v>0.20779882757352422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summary!$B$1:$S$2</c:f>
              <c:multiLvlStrCache>
                <c:ptCount val="18"/>
                <c:lvl>
                  <c:pt idx="0">
                    <c:v>wt</c:v>
                  </c:pt>
                  <c:pt idx="1">
                    <c:v>4xdpp</c:v>
                  </c:pt>
                  <c:pt idx="2">
                    <c:v>wt</c:v>
                  </c:pt>
                  <c:pt idx="3">
                    <c:v>4xdpp</c:v>
                  </c:pt>
                  <c:pt idx="4">
                    <c:v>wt</c:v>
                  </c:pt>
                  <c:pt idx="5">
                    <c:v>4xdpp</c:v>
                  </c:pt>
                  <c:pt idx="6">
                    <c:v>wt</c:v>
                  </c:pt>
                  <c:pt idx="7">
                    <c:v>4xdpp</c:v>
                  </c:pt>
                  <c:pt idx="8">
                    <c:v>wt</c:v>
                  </c:pt>
                  <c:pt idx="9">
                    <c:v>4xdpp</c:v>
                  </c:pt>
                  <c:pt idx="10">
                    <c:v>wgRF</c:v>
                  </c:pt>
                  <c:pt idx="11">
                    <c:v>wt</c:v>
                  </c:pt>
                  <c:pt idx="12">
                    <c:v>wgRF</c:v>
                  </c:pt>
                  <c:pt idx="13">
                    <c:v>wt</c:v>
                  </c:pt>
                  <c:pt idx="14">
                    <c:v>hhac</c:v>
                  </c:pt>
                  <c:pt idx="15">
                    <c:v>4xhh</c:v>
                  </c:pt>
                  <c:pt idx="16">
                    <c:v>hhac</c:v>
                  </c:pt>
                  <c:pt idx="17">
                    <c:v>4xhh</c:v>
                  </c:pt>
                </c:lvl>
                <c:lvl>
                  <c:pt idx="0">
                    <c:v>dpp</c:v>
                  </c:pt>
                  <c:pt idx="2">
                    <c:v>brk</c:v>
                  </c:pt>
                  <c:pt idx="4">
                    <c:v>sog</c:v>
                  </c:pt>
                  <c:pt idx="6">
                    <c:v>pent</c:v>
                  </c:pt>
                  <c:pt idx="8">
                    <c:v>cv-2</c:v>
                  </c:pt>
                  <c:pt idx="10">
                    <c:v>wg</c:v>
                  </c:pt>
                  <c:pt idx="12">
                    <c:v>notum</c:v>
                  </c:pt>
                  <c:pt idx="14">
                    <c:v>hh</c:v>
                  </c:pt>
                  <c:pt idx="16">
                    <c:v>shf</c:v>
                  </c:pt>
                </c:lvl>
              </c:multiLvlStrCache>
            </c:multiLvlStrRef>
          </c:cat>
          <c:val>
            <c:numRef>
              <c:f>summary!$B$3:$S$3</c:f>
              <c:numCache>
                <c:formatCode>General</c:formatCode>
                <c:ptCount val="18"/>
                <c:pt idx="0">
                  <c:v>6.9931138671752251</c:v>
                </c:pt>
                <c:pt idx="1">
                  <c:v>6.0896352383381007</c:v>
                </c:pt>
                <c:pt idx="2">
                  <c:v>4.6475657007966253</c:v>
                </c:pt>
                <c:pt idx="3">
                  <c:v>4.4747085434902507</c:v>
                </c:pt>
                <c:pt idx="4">
                  <c:v>6.3433248385035741</c:v>
                </c:pt>
                <c:pt idx="5">
                  <c:v>6.3697911259046496</c:v>
                </c:pt>
                <c:pt idx="6">
                  <c:v>6.7748895039051744</c:v>
                </c:pt>
                <c:pt idx="7">
                  <c:v>6.4812543349267342</c:v>
                </c:pt>
                <c:pt idx="8">
                  <c:v>7.2533676803767513</c:v>
                </c:pt>
                <c:pt idx="9">
                  <c:v>6.9934550820938988</c:v>
                </c:pt>
                <c:pt idx="10">
                  <c:v>6.9235291051920989</c:v>
                </c:pt>
                <c:pt idx="11">
                  <c:v>5.85685525841975</c:v>
                </c:pt>
                <c:pt idx="12">
                  <c:v>6.0159043984493659</c:v>
                </c:pt>
                <c:pt idx="13">
                  <c:v>6.257879967740867</c:v>
                </c:pt>
                <c:pt idx="14">
                  <c:v>6.5147837563751256</c:v>
                </c:pt>
                <c:pt idx="15">
                  <c:v>4.4539794129103001</c:v>
                </c:pt>
                <c:pt idx="16">
                  <c:v>4.3250438060067653</c:v>
                </c:pt>
                <c:pt idx="17">
                  <c:v>4.514593976003666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C0-49A9-81BF-12421B7D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0525376"/>
        <c:axId val="530524720"/>
      </c:barChart>
      <c:catAx>
        <c:axId val="5305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24720"/>
        <c:crosses val="autoZero"/>
        <c:auto val="1"/>
        <c:lblAlgn val="ctr"/>
        <c:lblOffset val="100"/>
        <c:noMultiLvlLbl val="0"/>
      </c:catAx>
      <c:valAx>
        <c:axId val="5305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52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</xdr:row>
      <xdr:rowOff>152400</xdr:rowOff>
    </xdr:from>
    <xdr:to>
      <xdr:col>8</xdr:col>
      <xdr:colOff>371475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94FABA-1252-47FD-BC69-4E92A2C63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547687</xdr:colOff>
      <xdr:row>10</xdr:row>
      <xdr:rowOff>95250</xdr:rowOff>
    </xdr:from>
    <xdr:to>
      <xdr:col>16</xdr:col>
      <xdr:colOff>242887</xdr:colOff>
      <xdr:row>24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066B0B-2370-4A5A-B750-A8B05F514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650B-1716-4094-8C66-A3D299BF1A1E}">
  <dimension ref="A1:I24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2" max="2" width="16.5" customWidth="1"/>
    <col min="3" max="3" width="10.5" customWidth="1"/>
    <col min="7" max="7" width="16.83203125" customWidth="1"/>
    <col min="11" max="11" width="11" customWidth="1"/>
    <col min="15" max="15" width="10.83203125" customWidth="1"/>
  </cols>
  <sheetData>
    <row r="1" spans="1:8" x14ac:dyDescent="0.2">
      <c r="A1" s="1" t="s">
        <v>32</v>
      </c>
    </row>
    <row r="2" spans="1:8" x14ac:dyDescent="0.2">
      <c r="B2" s="1" t="s">
        <v>23</v>
      </c>
      <c r="C2" t="s">
        <v>0</v>
      </c>
      <c r="F2" s="1" t="s">
        <v>23</v>
      </c>
      <c r="G2" t="s">
        <v>4</v>
      </c>
    </row>
    <row r="3" spans="1:8" x14ac:dyDescent="0.2">
      <c r="B3" s="1" t="s">
        <v>22</v>
      </c>
      <c r="C3" t="s">
        <v>26</v>
      </c>
      <c r="D3" t="s">
        <v>27</v>
      </c>
      <c r="F3" s="1" t="s">
        <v>22</v>
      </c>
      <c r="G3" t="s">
        <v>26</v>
      </c>
      <c r="H3" t="s">
        <v>27</v>
      </c>
    </row>
    <row r="4" spans="1:8" x14ac:dyDescent="0.2">
      <c r="B4" t="s">
        <v>28</v>
      </c>
      <c r="C4">
        <v>6.9037780144022989</v>
      </c>
      <c r="D4">
        <v>5.7558540710667003</v>
      </c>
      <c r="F4" t="s">
        <v>28</v>
      </c>
      <c r="G4">
        <v>6.2965310536388976</v>
      </c>
      <c r="H4">
        <v>6.6817739201433994</v>
      </c>
    </row>
    <row r="5" spans="1:8" x14ac:dyDescent="0.2">
      <c r="B5" t="s">
        <v>29</v>
      </c>
      <c r="C5">
        <v>6.7168905990748975</v>
      </c>
      <c r="D5">
        <v>5.9216234924417002</v>
      </c>
      <c r="F5" t="s">
        <v>29</v>
      </c>
      <c r="G5">
        <v>5.826047457805398</v>
      </c>
      <c r="H5">
        <v>6.0909030548712018</v>
      </c>
    </row>
    <row r="6" spans="1:8" x14ac:dyDescent="0.2">
      <c r="B6" t="s">
        <v>30</v>
      </c>
      <c r="C6">
        <v>7.1499187020991002</v>
      </c>
      <c r="D6">
        <v>6.1685535957679996</v>
      </c>
      <c r="F6" t="s">
        <v>30</v>
      </c>
      <c r="G6">
        <v>5.9251346839038028</v>
      </c>
      <c r="H6">
        <v>6.0009629282080006</v>
      </c>
    </row>
    <row r="7" spans="1:8" x14ac:dyDescent="0.2">
      <c r="B7" t="s">
        <v>31</v>
      </c>
      <c r="D7">
        <v>5.5813898744025998</v>
      </c>
    </row>
    <row r="8" spans="1:8" x14ac:dyDescent="0.2">
      <c r="B8" s="1" t="s">
        <v>6</v>
      </c>
      <c r="C8">
        <f>AVERAGE(C4:C7)</f>
        <v>6.9235291051920989</v>
      </c>
      <c r="D8">
        <f>AVERAGE(D4:D7)</f>
        <v>5.85685525841975</v>
      </c>
      <c r="F8" s="1" t="s">
        <v>6</v>
      </c>
      <c r="G8">
        <f>AVERAGE(G4:G7)</f>
        <v>6.0159043984493659</v>
      </c>
      <c r="H8">
        <f>AVERAGE(H4:H7)</f>
        <v>6.257879967740867</v>
      </c>
    </row>
    <row r="9" spans="1:8" x14ac:dyDescent="0.2">
      <c r="B9" s="1" t="s">
        <v>5</v>
      </c>
      <c r="C9">
        <f>_xlfn.T.TEST(C4:C6,D4:D6,2,2)</f>
        <v>4.9314230101425967E-3</v>
      </c>
      <c r="F9" s="1" t="s">
        <v>5</v>
      </c>
      <c r="G9">
        <f>_xlfn.T.TEST(G4:G6,H4:H6,2,2)</f>
        <v>0.39990919647370071</v>
      </c>
    </row>
    <row r="11" spans="1:8" x14ac:dyDescent="0.2">
      <c r="B11" t="s">
        <v>24</v>
      </c>
      <c r="C11" s="7"/>
      <c r="D11" s="7"/>
      <c r="E11" s="7"/>
      <c r="F11" s="7"/>
      <c r="G11" s="7"/>
      <c r="H11" s="7"/>
    </row>
    <row r="12" spans="1:8" x14ac:dyDescent="0.2">
      <c r="B12" s="7"/>
      <c r="C12" s="7"/>
      <c r="D12" s="7"/>
      <c r="E12" s="7"/>
      <c r="F12" s="7"/>
      <c r="G12" s="7"/>
      <c r="H12" s="7"/>
    </row>
    <row r="13" spans="1:8" x14ac:dyDescent="0.2">
      <c r="B13" s="7"/>
      <c r="C13" s="7"/>
      <c r="D13" s="7"/>
      <c r="E13" s="7"/>
      <c r="F13" s="7"/>
      <c r="G13" s="7"/>
      <c r="H13" s="7"/>
    </row>
    <row r="14" spans="1:8" x14ac:dyDescent="0.2">
      <c r="B14" s="7"/>
      <c r="C14" s="7"/>
      <c r="D14" s="7"/>
      <c r="E14" s="7"/>
      <c r="F14" s="7"/>
      <c r="G14" s="7"/>
      <c r="H14" s="7"/>
    </row>
    <row r="15" spans="1:8" x14ac:dyDescent="0.2">
      <c r="B15" s="7"/>
      <c r="C15" s="7"/>
      <c r="D15" s="7"/>
      <c r="E15" s="7"/>
      <c r="F15" s="7"/>
      <c r="G15" s="7"/>
      <c r="H15" s="7"/>
    </row>
    <row r="16" spans="1:8" x14ac:dyDescent="0.2">
      <c r="B16" s="8"/>
      <c r="C16" s="7"/>
      <c r="D16" s="7"/>
      <c r="E16" s="7"/>
      <c r="F16" s="7"/>
      <c r="G16" s="7"/>
      <c r="H16" s="7"/>
    </row>
    <row r="17" spans="2:9" x14ac:dyDescent="0.2">
      <c r="B17" s="8"/>
      <c r="C17" s="8"/>
      <c r="D17" s="8"/>
      <c r="E17" s="7"/>
      <c r="F17" s="7"/>
      <c r="G17" s="8"/>
      <c r="H17" s="8"/>
      <c r="I17" s="1"/>
    </row>
    <row r="18" spans="2:9" x14ac:dyDescent="0.2">
      <c r="B18" s="1"/>
      <c r="G18" s="1"/>
    </row>
    <row r="23" spans="2:9" x14ac:dyDescent="0.2">
      <c r="B23" s="1"/>
      <c r="G23" s="1"/>
    </row>
    <row r="24" spans="2:9" x14ac:dyDescent="0.2">
      <c r="B24" s="1"/>
      <c r="G24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FA67-201E-481B-96EC-2520F53C2BCC}">
  <dimension ref="B1:V14"/>
  <sheetViews>
    <sheetView workbookViewId="0">
      <selection activeCell="B14" sqref="B14"/>
    </sheetView>
  </sheetViews>
  <sheetFormatPr baseColWidth="10" defaultColWidth="8.83203125" defaultRowHeight="15" x14ac:dyDescent="0.2"/>
  <sheetData>
    <row r="1" spans="2:22" x14ac:dyDescent="0.2">
      <c r="B1" s="1" t="s">
        <v>23</v>
      </c>
      <c r="C1" t="s">
        <v>7</v>
      </c>
      <c r="F1" s="1" t="s">
        <v>23</v>
      </c>
      <c r="G1" t="s">
        <v>9</v>
      </c>
    </row>
    <row r="2" spans="2:22" x14ac:dyDescent="0.2">
      <c r="B2" s="1" t="s">
        <v>22</v>
      </c>
      <c r="C2" t="s">
        <v>3</v>
      </c>
      <c r="D2" t="s">
        <v>8</v>
      </c>
      <c r="F2" s="1" t="s">
        <v>22</v>
      </c>
      <c r="G2" t="s">
        <v>3</v>
      </c>
      <c r="H2" t="s">
        <v>8</v>
      </c>
      <c r="J2" s="1" t="s">
        <v>23</v>
      </c>
      <c r="K2" t="s">
        <v>10</v>
      </c>
      <c r="O2" s="1" t="s">
        <v>23</v>
      </c>
      <c r="P2" t="s">
        <v>11</v>
      </c>
      <c r="T2" s="1" t="s">
        <v>23</v>
      </c>
      <c r="U2" t="s">
        <v>12</v>
      </c>
    </row>
    <row r="3" spans="2:22" x14ac:dyDescent="0.2">
      <c r="C3">
        <v>6.8909937755700987</v>
      </c>
      <c r="D3">
        <v>5.7816687537948006</v>
      </c>
      <c r="G3">
        <v>4.5459630454650011</v>
      </c>
      <c r="H3">
        <v>4.5541409263447008</v>
      </c>
      <c r="J3" s="1" t="s">
        <v>22</v>
      </c>
      <c r="K3" t="s">
        <v>3</v>
      </c>
      <c r="L3" t="s">
        <v>8</v>
      </c>
      <c r="O3" s="1" t="s">
        <v>22</v>
      </c>
      <c r="P3" t="s">
        <v>3</v>
      </c>
      <c r="Q3" t="s">
        <v>8</v>
      </c>
      <c r="T3" s="1" t="s">
        <v>22</v>
      </c>
      <c r="U3" t="s">
        <v>3</v>
      </c>
      <c r="V3" t="s">
        <v>8</v>
      </c>
    </row>
    <row r="4" spans="2:22" x14ac:dyDescent="0.2">
      <c r="C4">
        <v>7.2550425022993998</v>
      </c>
      <c r="D4">
        <v>6.405564688279302</v>
      </c>
      <c r="G4">
        <v>4.7691273163643011</v>
      </c>
      <c r="H4">
        <v>4.306304563555603</v>
      </c>
      <c r="K4">
        <v>6.3311104936811979</v>
      </c>
      <c r="L4">
        <v>6.4040551907478971</v>
      </c>
      <c r="P4">
        <v>6.7872312894944002</v>
      </c>
      <c r="Q4">
        <v>6.3462922511016977</v>
      </c>
      <c r="U4">
        <v>7.3751620627899008</v>
      </c>
      <c r="V4">
        <v>7.0589862304274007</v>
      </c>
    </row>
    <row r="5" spans="2:22" x14ac:dyDescent="0.2">
      <c r="C5">
        <v>7.2024227739381033</v>
      </c>
      <c r="D5">
        <v>5.7663200578761007</v>
      </c>
      <c r="G5">
        <v>4.7614363519217981</v>
      </c>
      <c r="H5">
        <v>4.4906773423466966</v>
      </c>
      <c r="K5">
        <v>6.1109400765312003</v>
      </c>
      <c r="L5">
        <v>6.1273275747821003</v>
      </c>
      <c r="P5">
        <v>6.946927751461299</v>
      </c>
      <c r="Q5">
        <v>6.6588563740380025</v>
      </c>
      <c r="U5">
        <v>7.3744366677539013</v>
      </c>
      <c r="V5">
        <v>7.072336043168697</v>
      </c>
    </row>
    <row r="6" spans="2:22" x14ac:dyDescent="0.2">
      <c r="C6">
        <v>6.6239964168932985</v>
      </c>
      <c r="D6">
        <v>6.4049874534021995</v>
      </c>
      <c r="G6">
        <v>4.5137360894354011</v>
      </c>
      <c r="H6">
        <v>4.5477113417140025</v>
      </c>
      <c r="K6">
        <v>6.4236542450180991</v>
      </c>
      <c r="L6">
        <v>6.2106038562603985</v>
      </c>
      <c r="P6">
        <v>6.8463248044088978</v>
      </c>
      <c r="Q6">
        <v>6.4386143796405015</v>
      </c>
      <c r="U6">
        <v>7.1663774089914014</v>
      </c>
      <c r="V6">
        <v>6.8490429726855986</v>
      </c>
    </row>
    <row r="7" spans="2:22" x14ac:dyDescent="0.2">
      <c r="B7" s="1" t="s">
        <v>6</v>
      </c>
      <c r="C7">
        <f>AVERAGE(C3:C6)</f>
        <v>6.9931138671752251</v>
      </c>
      <c r="D7">
        <f>AVERAGE(D3:D6)</f>
        <v>6.0896352383381007</v>
      </c>
      <c r="F7" s="1" t="s">
        <v>6</v>
      </c>
      <c r="G7">
        <f>AVERAGE(G3:G6)</f>
        <v>4.6475657007966253</v>
      </c>
      <c r="H7">
        <f>AVERAGE(H3:H6)</f>
        <v>4.4747085434902507</v>
      </c>
      <c r="K7">
        <v>6.507594538783799</v>
      </c>
      <c r="L7">
        <v>6.7371778818282024</v>
      </c>
      <c r="P7">
        <v>6.5190741702561006</v>
      </c>
      <c r="U7">
        <v>7.0974945819718016</v>
      </c>
    </row>
    <row r="8" spans="2:22" x14ac:dyDescent="0.2">
      <c r="B8" s="1" t="s">
        <v>13</v>
      </c>
      <c r="C8">
        <f>_xlfn.STDEV.P(C3:C6)</f>
        <v>0.25450591032447273</v>
      </c>
      <c r="D8">
        <f>_xlfn.STDEV.P(D3:D6)</f>
        <v>0.31568754267674154</v>
      </c>
      <c r="F8" s="1" t="s">
        <v>5</v>
      </c>
      <c r="G8">
        <f>_xlfn.T.TEST(G3:G6,H3:H6,2,2)</f>
        <v>0.10180460787030103</v>
      </c>
      <c r="J8" s="1" t="s">
        <v>6</v>
      </c>
      <c r="K8">
        <f>AVERAGE(K4:K7)</f>
        <v>6.3433248385035741</v>
      </c>
      <c r="L8">
        <f>AVERAGE(L4:L7)</f>
        <v>6.3697911259046496</v>
      </c>
      <c r="O8" s="1" t="s">
        <v>6</v>
      </c>
      <c r="P8">
        <f>AVERAGE(P4:P7)</f>
        <v>6.7748895039051744</v>
      </c>
      <c r="Q8">
        <f>AVERAGE(Q4:Q7)</f>
        <v>6.4812543349267342</v>
      </c>
      <c r="T8" s="1" t="s">
        <v>6</v>
      </c>
      <c r="U8">
        <f>AVERAGE(U4:U7)</f>
        <v>7.2533676803767513</v>
      </c>
      <c r="V8">
        <f>AVERAGE(V4:V7)</f>
        <v>6.9934550820938988</v>
      </c>
    </row>
    <row r="9" spans="2:22" x14ac:dyDescent="0.2">
      <c r="B9" s="1" t="s">
        <v>5</v>
      </c>
      <c r="C9">
        <f>_xlfn.T.TEST(C3:C6,D3:D6,2,2)</f>
        <v>8.3710850548110987E-3</v>
      </c>
      <c r="J9" s="1" t="s">
        <v>5</v>
      </c>
      <c r="K9">
        <f>_xlfn.T.TEST(K4:K7,L4:L7,2,2)</f>
        <v>0.87418534475320342</v>
      </c>
      <c r="O9" s="1" t="s">
        <v>5</v>
      </c>
      <c r="P9">
        <f>_xlfn.T.TEST(P4:P7,Q4:Q7,2,2)</f>
        <v>7.8501638713551716E-2</v>
      </c>
      <c r="T9" s="1" t="s">
        <v>5</v>
      </c>
      <c r="U9">
        <f>_xlfn.T.TEST(U4:U7,V4:V7,2,2)</f>
        <v>5.4562447002357628E-2</v>
      </c>
    </row>
    <row r="14" spans="2:22" x14ac:dyDescent="0.2">
      <c r="B14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65CF-FBC2-442E-87C3-7F808537DE00}">
  <dimension ref="A1:G14"/>
  <sheetViews>
    <sheetView workbookViewId="0">
      <selection activeCell="E26" sqref="E26"/>
    </sheetView>
  </sheetViews>
  <sheetFormatPr baseColWidth="10" defaultColWidth="8.83203125" defaultRowHeight="15" x14ac:dyDescent="0.2"/>
  <cols>
    <col min="1" max="1" width="14.6640625" customWidth="1"/>
    <col min="5" max="5" width="17" customWidth="1"/>
  </cols>
  <sheetData>
    <row r="1" spans="1:7" x14ac:dyDescent="0.2">
      <c r="A1" s="1" t="s">
        <v>23</v>
      </c>
      <c r="B1" t="s">
        <v>14</v>
      </c>
      <c r="E1" s="1" t="s">
        <v>23</v>
      </c>
      <c r="F1" t="s">
        <v>15</v>
      </c>
    </row>
    <row r="2" spans="1:7" x14ac:dyDescent="0.2">
      <c r="A2" s="1" t="s">
        <v>22</v>
      </c>
      <c r="B2" t="s">
        <v>16</v>
      </c>
      <c r="C2" t="s">
        <v>25</v>
      </c>
      <c r="E2" s="1" t="s">
        <v>22</v>
      </c>
      <c r="F2" t="s">
        <v>16</v>
      </c>
      <c r="G2" t="s">
        <v>25</v>
      </c>
    </row>
    <row r="3" spans="1:7" x14ac:dyDescent="0.2">
      <c r="B3">
        <v>5.9290020962184009</v>
      </c>
      <c r="C3">
        <v>4.6684539600000008</v>
      </c>
      <c r="F3">
        <v>4.468962061508698</v>
      </c>
      <c r="G3">
        <v>4.6163670878973981</v>
      </c>
    </row>
    <row r="4" spans="1:7" x14ac:dyDescent="0.2">
      <c r="B4">
        <v>6.0637912900000002</v>
      </c>
      <c r="C4">
        <v>4.2719068900000003</v>
      </c>
      <c r="F4">
        <v>4.3388907439182987</v>
      </c>
      <c r="G4">
        <v>4.7024587643105988</v>
      </c>
    </row>
    <row r="5" spans="1:7" x14ac:dyDescent="0.2">
      <c r="B5">
        <v>6.690398288355599</v>
      </c>
      <c r="C5">
        <v>4.826915569999997</v>
      </c>
      <c r="F5">
        <v>4.1672786125933001</v>
      </c>
      <c r="G5">
        <v>4.224956075803</v>
      </c>
    </row>
    <row r="6" spans="1:7" x14ac:dyDescent="0.2">
      <c r="A6" s="1" t="s">
        <v>6</v>
      </c>
      <c r="B6">
        <f>AVERAGE(B3:B5)</f>
        <v>6.2277305581913334</v>
      </c>
      <c r="C6">
        <f>AVERAGE(C3:C5)</f>
        <v>4.5890921399999991</v>
      </c>
      <c r="E6" s="1" t="s">
        <v>6</v>
      </c>
      <c r="F6">
        <f>AVERAGE(F3:F5)</f>
        <v>4.3250438060067653</v>
      </c>
      <c r="G6">
        <f>AVERAGE(G3:G5)</f>
        <v>4.514593976003666</v>
      </c>
    </row>
    <row r="7" spans="1:7" x14ac:dyDescent="0.2">
      <c r="A7" s="1" t="s">
        <v>5</v>
      </c>
      <c r="B7">
        <f>_xlfn.T.TEST(B3:B5,C3:C5,2,2)</f>
        <v>4.6435759592093496E-3</v>
      </c>
      <c r="E7" s="1" t="s">
        <v>5</v>
      </c>
      <c r="F7">
        <f>_xlfn.T.TEST(F3:F5,G3:G5,2,2)</f>
        <v>0.3296787833859316</v>
      </c>
    </row>
    <row r="14" spans="1:7" x14ac:dyDescent="0.2">
      <c r="C14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6F76-3D2B-447B-AD66-DB14CCD5D0DD}">
  <dimension ref="A1:S7"/>
  <sheetViews>
    <sheetView workbookViewId="0">
      <selection activeCell="G31" sqref="G31"/>
    </sheetView>
  </sheetViews>
  <sheetFormatPr baseColWidth="10" defaultColWidth="8.83203125" defaultRowHeight="15" x14ac:dyDescent="0.2"/>
  <cols>
    <col min="1" max="1" width="18.5" customWidth="1"/>
  </cols>
  <sheetData>
    <row r="1" spans="1:19" x14ac:dyDescent="0.2">
      <c r="B1" s="11" t="s">
        <v>7</v>
      </c>
      <c r="C1" s="12"/>
      <c r="D1" s="13" t="s">
        <v>9</v>
      </c>
      <c r="E1" s="14"/>
      <c r="F1" s="15" t="s">
        <v>17</v>
      </c>
      <c r="G1" s="16"/>
      <c r="H1" s="11" t="s">
        <v>11</v>
      </c>
      <c r="I1" s="12"/>
      <c r="J1" s="13" t="s">
        <v>12</v>
      </c>
      <c r="K1" s="14"/>
      <c r="L1" s="15" t="s">
        <v>0</v>
      </c>
      <c r="M1" s="16"/>
      <c r="N1" s="11" t="s">
        <v>4</v>
      </c>
      <c r="O1" s="12"/>
      <c r="P1" s="13" t="s">
        <v>14</v>
      </c>
      <c r="Q1" s="14"/>
      <c r="R1" s="15" t="s">
        <v>15</v>
      </c>
      <c r="S1" s="16"/>
    </row>
    <row r="2" spans="1:19" x14ac:dyDescent="0.2">
      <c r="B2" s="2" t="s">
        <v>3</v>
      </c>
      <c r="C2" s="3" t="s">
        <v>8</v>
      </c>
      <c r="D2" s="2" t="s">
        <v>3</v>
      </c>
      <c r="E2" s="3" t="s">
        <v>8</v>
      </c>
      <c r="F2" s="2" t="s">
        <v>3</v>
      </c>
      <c r="G2" s="3" t="s">
        <v>8</v>
      </c>
      <c r="H2" s="2" t="s">
        <v>3</v>
      </c>
      <c r="I2" s="3" t="s">
        <v>8</v>
      </c>
      <c r="J2" s="2" t="s">
        <v>3</v>
      </c>
      <c r="K2" s="3" t="s">
        <v>8</v>
      </c>
      <c r="L2" s="2" t="s">
        <v>2</v>
      </c>
      <c r="M2" s="3" t="s">
        <v>3</v>
      </c>
      <c r="N2" s="2" t="s">
        <v>2</v>
      </c>
      <c r="O2" s="3" t="s">
        <v>3</v>
      </c>
      <c r="P2" s="2" t="s">
        <v>16</v>
      </c>
      <c r="Q2" s="3" t="s">
        <v>18</v>
      </c>
      <c r="R2" s="2" t="s">
        <v>16</v>
      </c>
      <c r="S2" s="3" t="s">
        <v>18</v>
      </c>
    </row>
    <row r="3" spans="1:19" x14ac:dyDescent="0.2">
      <c r="A3" t="s">
        <v>19</v>
      </c>
      <c r="B3" s="2">
        <v>6.9931138671752251</v>
      </c>
      <c r="C3" s="3">
        <v>6.0896352383381007</v>
      </c>
      <c r="D3" s="2">
        <v>4.6475657007966253</v>
      </c>
      <c r="E3" s="3">
        <v>4.4747085434902507</v>
      </c>
      <c r="F3" s="2">
        <v>6.3433248385035741</v>
      </c>
      <c r="G3" s="3">
        <v>6.3697911259046496</v>
      </c>
      <c r="H3" s="2">
        <v>6.7748895039051744</v>
      </c>
      <c r="I3" s="3">
        <v>6.4812543349267342</v>
      </c>
      <c r="J3" s="2">
        <v>7.2533676803767513</v>
      </c>
      <c r="K3" s="3">
        <v>6.9934550820938988</v>
      </c>
      <c r="L3" s="2">
        <v>6.9235291051920989</v>
      </c>
      <c r="M3" s="3">
        <v>5.85685525841975</v>
      </c>
      <c r="N3" s="2">
        <v>6.0159043984493659</v>
      </c>
      <c r="O3" s="3">
        <v>6.257879967740867</v>
      </c>
      <c r="P3">
        <v>6.5147837563751256</v>
      </c>
      <c r="Q3">
        <v>4.4539794129103001</v>
      </c>
      <c r="R3" s="2">
        <v>4.3250438060067653</v>
      </c>
      <c r="S3" s="3">
        <v>4.514593976003666</v>
      </c>
    </row>
    <row r="4" spans="1:19" x14ac:dyDescent="0.2">
      <c r="A4" t="s">
        <v>20</v>
      </c>
      <c r="B4" s="2">
        <v>0.25450591032447273</v>
      </c>
      <c r="C4" s="3">
        <v>0.31568754267674154</v>
      </c>
      <c r="D4" s="4">
        <v>0.11829752323551344</v>
      </c>
      <c r="E4" s="5">
        <v>0.10031676702972019</v>
      </c>
      <c r="F4" s="4">
        <v>0.14797737647823692</v>
      </c>
      <c r="G4" s="5">
        <v>0.23466796490326658</v>
      </c>
      <c r="H4" s="4">
        <v>0.20690848841249754</v>
      </c>
      <c r="I4" s="5">
        <v>0.13111752254331296</v>
      </c>
      <c r="J4" s="4">
        <v>0.12385001151996813</v>
      </c>
      <c r="K4" s="5">
        <v>0.10226011729204131</v>
      </c>
      <c r="L4" s="4">
        <v>0.17733379766742166</v>
      </c>
      <c r="M4" s="5">
        <v>0.21646777778830453</v>
      </c>
      <c r="N4" s="4">
        <v>0.20251429463310691</v>
      </c>
      <c r="O4" s="5">
        <v>0.30197888310126181</v>
      </c>
      <c r="P4">
        <v>0.30781806331087491</v>
      </c>
      <c r="Q4">
        <v>0.16321202153106276</v>
      </c>
      <c r="R4" s="6">
        <v>0.12355033820138997</v>
      </c>
      <c r="S4" s="6">
        <v>0.20779882757352422</v>
      </c>
    </row>
    <row r="5" spans="1:19" ht="16" thickBot="1" x14ac:dyDescent="0.25">
      <c r="A5" t="s">
        <v>21</v>
      </c>
      <c r="B5" s="9">
        <v>8.3710850548110987E-3</v>
      </c>
      <c r="C5" s="10"/>
      <c r="D5" s="9">
        <v>0.10180460787030103</v>
      </c>
      <c r="E5" s="10"/>
      <c r="F5" s="9">
        <v>0.87418534475320342</v>
      </c>
      <c r="G5" s="10"/>
      <c r="H5" s="9">
        <v>7.8501638713551716E-2</v>
      </c>
      <c r="I5" s="10"/>
      <c r="J5" s="9">
        <v>5.4562447002357628E-2</v>
      </c>
      <c r="K5" s="10"/>
      <c r="L5" s="9">
        <v>2.0156845270208235E-3</v>
      </c>
      <c r="M5" s="10"/>
      <c r="N5" s="9">
        <v>0.39990919647370071</v>
      </c>
      <c r="O5" s="10"/>
      <c r="P5" s="9">
        <v>2.9709262475735072E-4</v>
      </c>
      <c r="Q5" s="10"/>
      <c r="R5" s="9">
        <v>0.3296787833859316</v>
      </c>
      <c r="S5" s="10"/>
    </row>
    <row r="6" spans="1:19" x14ac:dyDescent="0.2">
      <c r="A6" t="s">
        <v>1</v>
      </c>
      <c r="B6">
        <f>2^(ABS(B3-C3))</f>
        <v>1.8705708735936037</v>
      </c>
      <c r="D6">
        <f>2^(ABS(D3-E3))</f>
        <v>1.1272887926174184</v>
      </c>
      <c r="F6">
        <f>2^(ABS(F3-G3))</f>
        <v>1.0185143363105522</v>
      </c>
      <c r="H6">
        <f>2^(ABS(H3-I3))</f>
        <v>1.2257248576020863</v>
      </c>
      <c r="J6">
        <f>2^(ABS(J3-K3))</f>
        <v>1.1974061608575597</v>
      </c>
      <c r="L6">
        <f>2^(ABS(L3-M3))</f>
        <v>2.0945986701606167</v>
      </c>
      <c r="N6">
        <f>2^(ABS(N3-O3))</f>
        <v>1.1826109736496253</v>
      </c>
      <c r="P6">
        <v>4.1216086869296511</v>
      </c>
      <c r="R6">
        <f>2^(ABS(R3-S3))</f>
        <v>1.1404080830146446</v>
      </c>
    </row>
    <row r="7" spans="1:19" x14ac:dyDescent="0.2">
      <c r="B7" t="s">
        <v>7</v>
      </c>
      <c r="D7" t="s">
        <v>9</v>
      </c>
      <c r="F7" t="s">
        <v>17</v>
      </c>
      <c r="H7" t="s">
        <v>11</v>
      </c>
      <c r="J7" t="s">
        <v>12</v>
      </c>
      <c r="L7" t="s">
        <v>0</v>
      </c>
      <c r="N7" t="s">
        <v>4</v>
      </c>
      <c r="P7" t="s">
        <v>14</v>
      </c>
      <c r="R7" t="s">
        <v>15</v>
      </c>
    </row>
  </sheetData>
  <mergeCells count="18">
    <mergeCell ref="L5:M5"/>
    <mergeCell ref="N5:O5"/>
    <mergeCell ref="B1:C1"/>
    <mergeCell ref="D1:E1"/>
    <mergeCell ref="F1:G1"/>
    <mergeCell ref="H1:I1"/>
    <mergeCell ref="J1:K1"/>
    <mergeCell ref="L1:M1"/>
    <mergeCell ref="B5:C5"/>
    <mergeCell ref="D5:E5"/>
    <mergeCell ref="F5:G5"/>
    <mergeCell ref="H5:I5"/>
    <mergeCell ref="J5:K5"/>
    <mergeCell ref="P5:Q5"/>
    <mergeCell ref="R5:S5"/>
    <mergeCell ref="N1:O1"/>
    <mergeCell ref="P1:Q1"/>
    <mergeCell ref="R1:S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wg-related</vt:lpstr>
      <vt:lpstr>dpp-related</vt:lpstr>
      <vt:lpstr>hh-related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2021-02-12T19:03:05Z</dcterms:created>
  <dcterms:modified xsi:type="dcterms:W3CDTF">2021-07-20T14:11:48Z</dcterms:modified>
</cp:coreProperties>
</file>