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otode/Documents/Projects/UV_guides/Manuscript/eLife_submission/Full submission/Source data/"/>
    </mc:Choice>
  </mc:AlternateContent>
  <xr:revisionPtr revIDLastSave="0" documentId="13_ncr:1_{BFB5F0BE-9D0C-5147-A323-52963A6DEDA2}" xr6:coauthVersionLast="36" xr6:coauthVersionMax="36" xr10:uidLastSave="{00000000-0000-0000-0000-000000000000}"/>
  <bookViews>
    <workbookView xWindow="5180" yWindow="600" windowWidth="22680" windowHeight="16440" xr2:uid="{A958946D-1486-444B-9977-38C4756B06CD}"/>
  </bookViews>
  <sheets>
    <sheet name="Ligules" sheetId="1" r:id="rId1"/>
    <sheet name="Leav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2" l="1"/>
  <c r="S31" i="2"/>
  <c r="R31" i="2"/>
  <c r="Q31" i="2"/>
  <c r="P31" i="2"/>
  <c r="O31" i="2"/>
  <c r="N31" i="2"/>
  <c r="M31" i="2"/>
  <c r="N25" i="2"/>
  <c r="O25" i="2"/>
  <c r="P25" i="2"/>
  <c r="Q25" i="2"/>
  <c r="R25" i="2"/>
  <c r="S25" i="2"/>
  <c r="T25" i="2"/>
  <c r="M25" i="2"/>
  <c r="T15" i="2"/>
  <c r="S15" i="2"/>
  <c r="R15" i="2"/>
  <c r="Q15" i="2"/>
  <c r="P15" i="2"/>
  <c r="O15" i="2"/>
  <c r="N15" i="2"/>
  <c r="M15" i="2"/>
  <c r="T21" i="2"/>
  <c r="S21" i="2"/>
  <c r="R21" i="2"/>
  <c r="Q21" i="2"/>
  <c r="P21" i="2"/>
  <c r="O21" i="2"/>
  <c r="N21" i="2"/>
  <c r="M21" i="2"/>
  <c r="T7" i="2"/>
  <c r="S7" i="2"/>
  <c r="R7" i="2"/>
  <c r="Q7" i="2"/>
  <c r="P7" i="2"/>
  <c r="O7" i="2"/>
  <c r="N7" i="2"/>
  <c r="M7" i="2"/>
  <c r="T27" i="2"/>
  <c r="S27" i="2"/>
  <c r="R27" i="2"/>
  <c r="Q27" i="2"/>
  <c r="P27" i="2"/>
  <c r="O27" i="2"/>
  <c r="N27" i="2"/>
  <c r="M27" i="2"/>
  <c r="T11" i="2"/>
  <c r="S11" i="2"/>
  <c r="R11" i="2"/>
  <c r="Q11" i="2"/>
  <c r="P11" i="2"/>
  <c r="O11" i="2"/>
  <c r="N11" i="2"/>
  <c r="M11" i="2"/>
  <c r="T5" i="2"/>
  <c r="S5" i="2"/>
  <c r="R5" i="2"/>
  <c r="Q5" i="2"/>
  <c r="P5" i="2"/>
  <c r="O5" i="2"/>
  <c r="N5" i="2"/>
  <c r="M5" i="2"/>
  <c r="T29" i="2"/>
  <c r="S29" i="2"/>
  <c r="R29" i="2"/>
  <c r="Q29" i="2"/>
  <c r="P29" i="2"/>
  <c r="O29" i="2"/>
  <c r="N29" i="2"/>
  <c r="M29" i="2"/>
  <c r="T17" i="2"/>
  <c r="S17" i="2"/>
  <c r="R17" i="2"/>
  <c r="Q17" i="2"/>
  <c r="P17" i="2"/>
  <c r="O17" i="2"/>
  <c r="N17" i="2"/>
  <c r="M17" i="2"/>
  <c r="T3" i="2"/>
  <c r="S3" i="2"/>
  <c r="R3" i="2"/>
  <c r="Q3" i="2"/>
  <c r="P3" i="2"/>
  <c r="O3" i="2"/>
  <c r="N3" i="2"/>
  <c r="M3" i="2"/>
  <c r="T23" i="2"/>
  <c r="S23" i="2"/>
  <c r="R23" i="2"/>
  <c r="Q23" i="2"/>
  <c r="P23" i="2"/>
  <c r="O23" i="2"/>
  <c r="N23" i="2"/>
  <c r="M23" i="2"/>
  <c r="T19" i="2"/>
  <c r="S19" i="2"/>
  <c r="R19" i="2"/>
  <c r="Q19" i="2"/>
  <c r="P19" i="2"/>
  <c r="O19" i="2"/>
  <c r="N19" i="2"/>
  <c r="M19" i="2"/>
  <c r="T9" i="2"/>
  <c r="S9" i="2"/>
  <c r="R9" i="2"/>
  <c r="Q9" i="2"/>
  <c r="P9" i="2"/>
  <c r="O9" i="2"/>
  <c r="N9" i="2"/>
  <c r="M9" i="2"/>
  <c r="N13" i="2"/>
  <c r="O13" i="2"/>
  <c r="P13" i="2"/>
  <c r="Q13" i="2"/>
  <c r="R13" i="2"/>
  <c r="S13" i="2"/>
  <c r="T13" i="2"/>
  <c r="M13" i="2"/>
  <c r="T8" i="1"/>
  <c r="T11" i="1"/>
  <c r="T5" i="1"/>
  <c r="T14" i="1"/>
  <c r="T17" i="1"/>
  <c r="T20" i="1"/>
  <c r="T23" i="1"/>
  <c r="T26" i="1"/>
  <c r="T29" i="1"/>
  <c r="T32" i="1"/>
  <c r="T35" i="1"/>
  <c r="T38" i="1"/>
  <c r="T41" i="1"/>
  <c r="T44" i="1"/>
  <c r="T47" i="1"/>
  <c r="T50" i="1"/>
  <c r="M11" i="1"/>
  <c r="N11" i="1"/>
  <c r="O11" i="1"/>
  <c r="P11" i="1"/>
  <c r="Q11" i="1"/>
  <c r="R11" i="1"/>
  <c r="S11" i="1"/>
  <c r="M5" i="1"/>
  <c r="N5" i="1"/>
  <c r="O5" i="1"/>
  <c r="P5" i="1"/>
  <c r="Q5" i="1"/>
  <c r="R5" i="1"/>
  <c r="S5" i="1"/>
  <c r="M14" i="1"/>
  <c r="N14" i="1"/>
  <c r="O14" i="1"/>
  <c r="P14" i="1"/>
  <c r="Q14" i="1"/>
  <c r="R14" i="1"/>
  <c r="S14" i="1"/>
  <c r="M17" i="1"/>
  <c r="N17" i="1"/>
  <c r="O17" i="1"/>
  <c r="P17" i="1"/>
  <c r="Q17" i="1"/>
  <c r="R17" i="1"/>
  <c r="S17" i="1"/>
  <c r="M20" i="1"/>
  <c r="N20" i="1"/>
  <c r="O20" i="1"/>
  <c r="P20" i="1"/>
  <c r="Q20" i="1"/>
  <c r="R20" i="1"/>
  <c r="S20" i="1"/>
  <c r="M23" i="1"/>
  <c r="N23" i="1"/>
  <c r="O23" i="1"/>
  <c r="P23" i="1"/>
  <c r="Q23" i="1"/>
  <c r="R23" i="1"/>
  <c r="S23" i="1"/>
  <c r="M26" i="1"/>
  <c r="N26" i="1"/>
  <c r="O26" i="1"/>
  <c r="P26" i="1"/>
  <c r="Q26" i="1"/>
  <c r="R26" i="1"/>
  <c r="S26" i="1"/>
  <c r="M29" i="1"/>
  <c r="N29" i="1"/>
  <c r="O29" i="1"/>
  <c r="P29" i="1"/>
  <c r="Q29" i="1"/>
  <c r="R29" i="1"/>
  <c r="S29" i="1"/>
  <c r="M32" i="1"/>
  <c r="N32" i="1"/>
  <c r="O32" i="1"/>
  <c r="P32" i="1"/>
  <c r="Q32" i="1"/>
  <c r="R32" i="1"/>
  <c r="S32" i="1"/>
  <c r="M35" i="1"/>
  <c r="N35" i="1"/>
  <c r="O35" i="1"/>
  <c r="P35" i="1"/>
  <c r="Q35" i="1"/>
  <c r="R35" i="1"/>
  <c r="S35" i="1"/>
  <c r="M38" i="1"/>
  <c r="N38" i="1"/>
  <c r="O38" i="1"/>
  <c r="P38" i="1"/>
  <c r="Q38" i="1"/>
  <c r="R38" i="1"/>
  <c r="S38" i="1"/>
  <c r="M41" i="1"/>
  <c r="N41" i="1"/>
  <c r="O41" i="1"/>
  <c r="P41" i="1"/>
  <c r="Q41" i="1"/>
  <c r="R41" i="1"/>
  <c r="S41" i="1"/>
  <c r="M44" i="1"/>
  <c r="N44" i="1"/>
  <c r="O44" i="1"/>
  <c r="P44" i="1"/>
  <c r="Q44" i="1"/>
  <c r="R44" i="1"/>
  <c r="S44" i="1"/>
  <c r="M47" i="1"/>
  <c r="N47" i="1"/>
  <c r="O47" i="1"/>
  <c r="P47" i="1"/>
  <c r="Q47" i="1"/>
  <c r="R47" i="1"/>
  <c r="S47" i="1"/>
  <c r="M50" i="1"/>
  <c r="N50" i="1"/>
  <c r="O50" i="1"/>
  <c r="P50" i="1"/>
  <c r="Q50" i="1"/>
  <c r="R50" i="1"/>
  <c r="S50" i="1"/>
  <c r="S8" i="1"/>
  <c r="R8" i="1"/>
  <c r="N8" i="1"/>
  <c r="O8" i="1"/>
  <c r="P8" i="1"/>
  <c r="Q8" i="1"/>
  <c r="M8" i="1"/>
</calcChain>
</file>

<file path=xl/sharedStrings.xml><?xml version="1.0" encoding="utf-8"?>
<sst xmlns="http://schemas.openxmlformats.org/spreadsheetml/2006/main" count="155" uniqueCount="42">
  <si>
    <t>24hours</t>
  </si>
  <si>
    <t>0 hours</t>
  </si>
  <si>
    <t>2 hours</t>
  </si>
  <si>
    <t>3 hours</t>
  </si>
  <si>
    <t>4 hours</t>
  </si>
  <si>
    <t>5 hours</t>
  </si>
  <si>
    <t>Genotype</t>
  </si>
  <si>
    <t>LUVp category</t>
  </si>
  <si>
    <t>LUVp</t>
  </si>
  <si>
    <t>Replicate</t>
  </si>
  <si>
    <t>1 hour</t>
  </si>
  <si>
    <t>Large</t>
  </si>
  <si>
    <t>Small</t>
  </si>
  <si>
    <t>Water content (percent)</t>
  </si>
  <si>
    <t>Weight (mg)</t>
  </si>
  <si>
    <t>oven dry (3 ligules)</t>
  </si>
  <si>
    <t>ANN0826-2</t>
  </si>
  <si>
    <t>ANN0826-5</t>
  </si>
  <si>
    <t>ANN0826-6</t>
  </si>
  <si>
    <t>ANN0910-2</t>
  </si>
  <si>
    <t>ANN0957-1</t>
  </si>
  <si>
    <t>ANN0981-3</t>
  </si>
  <si>
    <t>ANN1372-3</t>
  </si>
  <si>
    <t>ANN1372-2</t>
  </si>
  <si>
    <t>ANN1372-1</t>
  </si>
  <si>
    <t>ANN1346-2</t>
  </si>
  <si>
    <t>ANN1346-1</t>
  </si>
  <si>
    <t>ANN1261-2</t>
  </si>
  <si>
    <t>a</t>
  </si>
  <si>
    <t>b</t>
  </si>
  <si>
    <t>ANN0826-1</t>
  </si>
  <si>
    <t>ANN0910-3</t>
  </si>
  <si>
    <t>ANN0975-1</t>
  </si>
  <si>
    <t>ANN0981-1</t>
  </si>
  <si>
    <t>ANN1055-5</t>
  </si>
  <si>
    <t>ANN1261-1</t>
  </si>
  <si>
    <t>Welch t-test</t>
  </si>
  <si>
    <t>t</t>
  </si>
  <si>
    <t>df</t>
  </si>
  <si>
    <t>NA</t>
  </si>
  <si>
    <t>p-value</t>
  </si>
  <si>
    <t>Figure 4 - source data 3: Ligules and leaves desiccation experiment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</si>
</sst>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18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3" fontId="1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B349F-FB3B-8449-9DE5-C7AA8D6F0EA0}">
  <dimension ref="A1:T140"/>
  <sheetViews>
    <sheetView tabSelected="1" zoomScale="98" workbookViewId="0">
      <selection activeCell="A2" sqref="A2"/>
    </sheetView>
  </sheetViews>
  <sheetFormatPr baseColWidth="10" defaultRowHeight="17" customHeight="1" x14ac:dyDescent="0.2"/>
  <cols>
    <col min="1" max="1" width="14" style="12" customWidth="1"/>
    <col min="2" max="2" width="11.6640625" style="5" customWidth="1"/>
    <col min="3" max="3" width="9.6640625" style="5" customWidth="1"/>
    <col min="4" max="11" width="10.83203125" style="5" customWidth="1"/>
    <col min="12" max="12" width="10.5" style="5" customWidth="1"/>
    <col min="13" max="16384" width="10.83203125" style="5"/>
  </cols>
  <sheetData>
    <row r="1" spans="1:20" ht="32" customHeight="1" x14ac:dyDescent="0.2">
      <c r="A1" s="18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21" customHeight="1" x14ac:dyDescent="0.2"/>
    <row r="3" spans="1:20" s="3" customFormat="1" ht="21" customHeight="1" x14ac:dyDescent="0.2">
      <c r="A3" s="15" t="s">
        <v>6</v>
      </c>
      <c r="B3" s="16" t="s">
        <v>7</v>
      </c>
      <c r="C3" s="15" t="s">
        <v>8</v>
      </c>
      <c r="D3" s="15" t="s">
        <v>9</v>
      </c>
      <c r="E3" s="15" t="s">
        <v>14</v>
      </c>
      <c r="F3" s="15"/>
      <c r="G3" s="15"/>
      <c r="H3" s="15"/>
      <c r="I3" s="15"/>
      <c r="J3" s="15"/>
      <c r="K3" s="15"/>
      <c r="L3" s="15"/>
      <c r="M3" s="15" t="s">
        <v>13</v>
      </c>
      <c r="N3" s="15"/>
      <c r="O3" s="15"/>
      <c r="P3" s="15"/>
      <c r="Q3" s="15"/>
      <c r="R3" s="15"/>
      <c r="S3" s="15"/>
      <c r="T3" s="15"/>
    </row>
    <row r="4" spans="1:20" s="3" customFormat="1" ht="39" customHeight="1" x14ac:dyDescent="0.2">
      <c r="A4" s="15"/>
      <c r="B4" s="16"/>
      <c r="C4" s="15"/>
      <c r="D4" s="15"/>
      <c r="E4" s="1" t="s">
        <v>1</v>
      </c>
      <c r="F4" s="2" t="s">
        <v>10</v>
      </c>
      <c r="G4" s="3" t="s">
        <v>2</v>
      </c>
      <c r="H4" s="3" t="s">
        <v>3</v>
      </c>
      <c r="I4" s="3" t="s">
        <v>4</v>
      </c>
      <c r="J4" s="3" t="s">
        <v>5</v>
      </c>
      <c r="K4" s="14" t="s">
        <v>0</v>
      </c>
      <c r="L4" s="9" t="s">
        <v>15</v>
      </c>
      <c r="M4" s="3" t="s">
        <v>1</v>
      </c>
      <c r="N4" s="2" t="s">
        <v>10</v>
      </c>
      <c r="O4" s="3" t="s">
        <v>2</v>
      </c>
      <c r="P4" s="3" t="s">
        <v>3</v>
      </c>
      <c r="Q4" s="3" t="s">
        <v>4</v>
      </c>
      <c r="R4" s="3" t="s">
        <v>5</v>
      </c>
      <c r="S4" s="3" t="s">
        <v>0</v>
      </c>
      <c r="T4" s="9" t="s">
        <v>15</v>
      </c>
    </row>
    <row r="5" spans="1:20" ht="21" customHeight="1" x14ac:dyDescent="0.2">
      <c r="A5" s="12" t="s">
        <v>16</v>
      </c>
      <c r="B5" s="5" t="s">
        <v>11</v>
      </c>
      <c r="C5" s="5">
        <v>1</v>
      </c>
      <c r="D5" s="5">
        <v>1</v>
      </c>
      <c r="E5" s="4">
        <v>37.200000000000003</v>
      </c>
      <c r="F5" s="5">
        <v>36</v>
      </c>
      <c r="G5" s="5">
        <v>34</v>
      </c>
      <c r="H5" s="5">
        <v>32.1</v>
      </c>
      <c r="I5" s="5">
        <v>30.1</v>
      </c>
      <c r="J5" s="5">
        <v>28.8</v>
      </c>
      <c r="K5" s="6">
        <v>9</v>
      </c>
      <c r="L5" s="5">
        <v>24</v>
      </c>
      <c r="M5" s="5">
        <f t="shared" ref="M5:T5" si="0">((SUM(E5:E7)-$L5)/(SUM($E5:$E7)-$L5))*100</f>
        <v>100</v>
      </c>
      <c r="N5" s="5">
        <f t="shared" si="0"/>
        <v>94.549763033175367</v>
      </c>
      <c r="O5" s="5">
        <f t="shared" si="0"/>
        <v>87.2037914691943</v>
      </c>
      <c r="P5" s="5">
        <f t="shared" si="0"/>
        <v>79.146919431279628</v>
      </c>
      <c r="Q5" s="5">
        <f t="shared" si="0"/>
        <v>72.274881516587669</v>
      </c>
      <c r="R5" s="5">
        <f t="shared" si="0"/>
        <v>65.876777251184819</v>
      </c>
      <c r="S5" s="5">
        <f t="shared" si="0"/>
        <v>3.199052132701421</v>
      </c>
      <c r="T5" s="5">
        <f t="shared" si="0"/>
        <v>0</v>
      </c>
    </row>
    <row r="6" spans="1:20" ht="21" customHeight="1" x14ac:dyDescent="0.2">
      <c r="D6" s="5">
        <v>2</v>
      </c>
      <c r="E6" s="4">
        <v>32.5</v>
      </c>
      <c r="F6" s="5">
        <v>30.7</v>
      </c>
      <c r="G6" s="5">
        <v>28.4</v>
      </c>
      <c r="H6" s="5">
        <v>26</v>
      </c>
      <c r="I6" s="5">
        <v>24.2</v>
      </c>
      <c r="J6" s="5">
        <v>22</v>
      </c>
      <c r="K6" s="6">
        <v>8.4</v>
      </c>
    </row>
    <row r="7" spans="1:20" ht="21" customHeight="1" x14ac:dyDescent="0.2">
      <c r="D7" s="5">
        <v>3</v>
      </c>
      <c r="E7" s="4">
        <v>38.700000000000003</v>
      </c>
      <c r="F7" s="5">
        <v>37.1</v>
      </c>
      <c r="G7" s="5">
        <v>35.200000000000003</v>
      </c>
      <c r="H7" s="5">
        <v>32.700000000000003</v>
      </c>
      <c r="I7" s="5">
        <v>30.7</v>
      </c>
      <c r="J7" s="5">
        <v>28.8</v>
      </c>
      <c r="K7" s="6">
        <v>9.3000000000000007</v>
      </c>
    </row>
    <row r="8" spans="1:20" ht="21" customHeight="1" x14ac:dyDescent="0.2">
      <c r="A8" s="12" t="s">
        <v>17</v>
      </c>
      <c r="B8" s="5" t="s">
        <v>11</v>
      </c>
      <c r="C8" s="5">
        <v>1</v>
      </c>
      <c r="D8" s="5">
        <v>1</v>
      </c>
      <c r="E8" s="4">
        <v>42</v>
      </c>
      <c r="F8" s="5">
        <v>41</v>
      </c>
      <c r="G8" s="5">
        <v>36</v>
      </c>
      <c r="H8" s="5">
        <v>35</v>
      </c>
      <c r="I8" s="5">
        <v>29</v>
      </c>
      <c r="J8" s="5">
        <v>27</v>
      </c>
      <c r="K8" s="6">
        <v>6.8</v>
      </c>
      <c r="L8" s="5">
        <v>21.5</v>
      </c>
      <c r="M8" s="5">
        <f>((SUM(E8:E10)-$L8)/(SUM($E8:$E10)-$L8))*100</f>
        <v>100</v>
      </c>
      <c r="N8" s="5">
        <f t="shared" ref="N8:Q8" si="1">((SUM(F8:F10)-$L8)/(SUM($E8:$E10)-$L8))*100</f>
        <v>96.825396825396822</v>
      </c>
      <c r="O8" s="5">
        <f t="shared" si="1"/>
        <v>79.894179894179899</v>
      </c>
      <c r="P8" s="5">
        <f t="shared" si="1"/>
        <v>70.370370370370367</v>
      </c>
      <c r="Q8" s="5">
        <f t="shared" si="1"/>
        <v>57.671957671957671</v>
      </c>
      <c r="R8" s="5">
        <f>((SUM(J8:J10)-$L8)/(SUM($E8:$E10)-$L8))*100</f>
        <v>51.322751322751323</v>
      </c>
      <c r="S8" s="5">
        <f>((SUM(K8:K10)-$L8)/(SUM($E8:$E10)-$L8))*100</f>
        <v>2.3280423280423275</v>
      </c>
      <c r="T8" s="5">
        <f>((SUM(L8:L10)-$L8)/(SUM($E8:$E10)-$L8))*100</f>
        <v>0</v>
      </c>
    </row>
    <row r="9" spans="1:20" ht="21" customHeight="1" x14ac:dyDescent="0.2">
      <c r="D9" s="5">
        <v>2</v>
      </c>
      <c r="E9" s="4">
        <v>37</v>
      </c>
      <c r="F9" s="5">
        <v>36</v>
      </c>
      <c r="G9" s="5">
        <v>31</v>
      </c>
      <c r="H9" s="5">
        <v>28</v>
      </c>
      <c r="I9" s="5">
        <v>25</v>
      </c>
      <c r="J9" s="5">
        <v>23</v>
      </c>
      <c r="K9" s="6">
        <v>8.6999999999999993</v>
      </c>
    </row>
    <row r="10" spans="1:20" ht="21" customHeight="1" x14ac:dyDescent="0.2">
      <c r="D10" s="5">
        <v>3</v>
      </c>
      <c r="E10" s="4">
        <v>37</v>
      </c>
      <c r="F10" s="5">
        <v>36</v>
      </c>
      <c r="G10" s="5">
        <v>30</v>
      </c>
      <c r="H10" s="5">
        <v>25</v>
      </c>
      <c r="I10" s="5">
        <v>22</v>
      </c>
      <c r="J10" s="5">
        <v>20</v>
      </c>
      <c r="K10" s="6">
        <v>8.1999999999999993</v>
      </c>
    </row>
    <row r="11" spans="1:20" ht="21" customHeight="1" x14ac:dyDescent="0.2">
      <c r="A11" s="12" t="s">
        <v>18</v>
      </c>
      <c r="B11" s="5" t="s">
        <v>11</v>
      </c>
      <c r="C11" s="5">
        <v>1</v>
      </c>
      <c r="D11" s="5">
        <v>1</v>
      </c>
      <c r="E11" s="4">
        <v>40</v>
      </c>
      <c r="F11" s="5">
        <v>38</v>
      </c>
      <c r="G11" s="5">
        <v>37</v>
      </c>
      <c r="H11" s="5">
        <v>37</v>
      </c>
      <c r="I11" s="5">
        <v>34</v>
      </c>
      <c r="J11" s="5">
        <v>33</v>
      </c>
      <c r="K11" s="6">
        <v>10.6</v>
      </c>
      <c r="L11" s="5">
        <v>24.4</v>
      </c>
      <c r="M11" s="5">
        <f t="shared" ref="M11" si="2">((SUM(E11:E13)-$L11)/(SUM($E11:$E13)-$L11))*100</f>
        <v>100</v>
      </c>
      <c r="N11" s="5">
        <f t="shared" ref="N11" si="3">((SUM(F11:F13)-$L11)/(SUM($E11:$E13)-$L11))*100</f>
        <v>94.714587737843544</v>
      </c>
      <c r="O11" s="5">
        <f t="shared" ref="O11" si="4">((SUM(G11:G13)-$L11)/(SUM($E11:$E13)-$L11))*100</f>
        <v>89.429175475687103</v>
      </c>
      <c r="P11" s="5">
        <f t="shared" ref="P11" si="5">((SUM(H11:H13)-$L11)/(SUM($E11:$E13)-$L11))*100</f>
        <v>87.315010570824526</v>
      </c>
      <c r="Q11" s="5">
        <f t="shared" ref="Q11:T11" si="6">((SUM(I11:I13)-$L11)/(SUM($E11:$E13)-$L11))*100</f>
        <v>78.858350951374206</v>
      </c>
      <c r="R11" s="5">
        <f t="shared" si="6"/>
        <v>75.687103594080341</v>
      </c>
      <c r="S11" s="5">
        <f t="shared" si="6"/>
        <v>13.742071881606774</v>
      </c>
      <c r="T11" s="5">
        <f t="shared" si="6"/>
        <v>0</v>
      </c>
    </row>
    <row r="12" spans="1:20" ht="21" customHeight="1" x14ac:dyDescent="0.2">
      <c r="D12" s="5">
        <v>2</v>
      </c>
      <c r="E12" s="4">
        <v>39</v>
      </c>
      <c r="F12" s="5">
        <v>37</v>
      </c>
      <c r="G12" s="5">
        <v>36</v>
      </c>
      <c r="H12" s="5">
        <v>35</v>
      </c>
      <c r="I12" s="5">
        <v>32</v>
      </c>
      <c r="J12" s="5">
        <v>31</v>
      </c>
      <c r="K12" s="6">
        <v>13</v>
      </c>
    </row>
    <row r="13" spans="1:20" ht="21" customHeight="1" x14ac:dyDescent="0.2">
      <c r="D13" s="5">
        <v>3</v>
      </c>
      <c r="E13" s="4">
        <v>40</v>
      </c>
      <c r="F13" s="5">
        <v>39</v>
      </c>
      <c r="G13" s="5">
        <v>36</v>
      </c>
      <c r="H13" s="5">
        <v>35</v>
      </c>
      <c r="I13" s="5">
        <v>33</v>
      </c>
      <c r="J13" s="5">
        <v>32</v>
      </c>
      <c r="K13" s="6">
        <v>13.8</v>
      </c>
    </row>
    <row r="14" spans="1:20" ht="21" customHeight="1" x14ac:dyDescent="0.2">
      <c r="A14" s="12" t="s">
        <v>19</v>
      </c>
      <c r="B14" s="5" t="s">
        <v>11</v>
      </c>
      <c r="C14" s="5">
        <v>1</v>
      </c>
      <c r="D14" s="5">
        <v>1</v>
      </c>
      <c r="E14" s="4">
        <v>59</v>
      </c>
      <c r="F14" s="5">
        <v>54</v>
      </c>
      <c r="G14" s="5">
        <v>52</v>
      </c>
      <c r="H14" s="5">
        <v>49</v>
      </c>
      <c r="I14" s="5">
        <v>45</v>
      </c>
      <c r="J14" s="5">
        <v>43</v>
      </c>
      <c r="K14" s="6">
        <v>13.2</v>
      </c>
      <c r="L14" s="5">
        <v>32.5</v>
      </c>
      <c r="M14" s="5">
        <f t="shared" ref="M14" si="7">((SUM(E14:E16)-$L14)/(SUM($E14:$E16)-$L14))*100</f>
        <v>100</v>
      </c>
      <c r="N14" s="5">
        <f t="shared" ref="N14" si="8">((SUM(F14:F16)-$L14)/(SUM($E14:$E16)-$L14))*100</f>
        <v>92.334494773519154</v>
      </c>
      <c r="O14" s="5">
        <f t="shared" ref="O14" si="9">((SUM(G14:G16)-$L14)/(SUM($E14:$E16)-$L14))*100</f>
        <v>87.456445993031366</v>
      </c>
      <c r="P14" s="5">
        <f t="shared" ref="P14" si="10">((SUM(H14:H16)-$L14)/(SUM($E14:$E16)-$L14))*100</f>
        <v>80.487804878048792</v>
      </c>
      <c r="Q14" s="5">
        <f t="shared" ref="Q14:T14" si="11">((SUM(I14:I16)-$L14)/(SUM($E14:$E16)-$L14))*100</f>
        <v>73.519163763066203</v>
      </c>
      <c r="R14" s="5">
        <f t="shared" si="11"/>
        <v>69.337979094076658</v>
      </c>
      <c r="S14" s="5">
        <f t="shared" si="11"/>
        <v>5.5052264808362406</v>
      </c>
      <c r="T14" s="5">
        <f t="shared" si="11"/>
        <v>0</v>
      </c>
    </row>
    <row r="15" spans="1:20" ht="21" customHeight="1" x14ac:dyDescent="0.2">
      <c r="D15" s="5">
        <v>2</v>
      </c>
      <c r="E15" s="4">
        <v>57</v>
      </c>
      <c r="F15" s="5">
        <v>54</v>
      </c>
      <c r="G15" s="5">
        <v>52</v>
      </c>
      <c r="H15" s="5">
        <v>49</v>
      </c>
      <c r="I15" s="5">
        <v>45</v>
      </c>
      <c r="J15" s="5">
        <v>43</v>
      </c>
      <c r="K15" s="6">
        <v>12.9</v>
      </c>
    </row>
    <row r="16" spans="1:20" ht="21" customHeight="1" x14ac:dyDescent="0.2">
      <c r="D16" s="5">
        <v>3</v>
      </c>
      <c r="E16" s="4">
        <v>60</v>
      </c>
      <c r="F16" s="5">
        <v>57</v>
      </c>
      <c r="G16" s="5">
        <v>54</v>
      </c>
      <c r="H16" s="5">
        <v>50</v>
      </c>
      <c r="I16" s="5">
        <v>48</v>
      </c>
      <c r="J16" s="5">
        <v>46</v>
      </c>
      <c r="K16" s="6">
        <v>14.3</v>
      </c>
    </row>
    <row r="17" spans="1:20" ht="21" customHeight="1" x14ac:dyDescent="0.2">
      <c r="A17" s="12" t="s">
        <v>19</v>
      </c>
      <c r="B17" s="5" t="s">
        <v>11</v>
      </c>
      <c r="C17" s="5">
        <v>1</v>
      </c>
      <c r="D17" s="5">
        <v>1</v>
      </c>
      <c r="E17" s="4">
        <v>63.3</v>
      </c>
      <c r="F17" s="5">
        <v>59.5</v>
      </c>
      <c r="G17" s="5">
        <v>56.3</v>
      </c>
      <c r="H17" s="5">
        <v>53</v>
      </c>
      <c r="I17" s="5">
        <v>49.2</v>
      </c>
      <c r="J17" s="5">
        <v>45.7</v>
      </c>
      <c r="K17" s="6">
        <v>13.4</v>
      </c>
      <c r="L17" s="5">
        <v>32.799999999999997</v>
      </c>
      <c r="M17" s="5">
        <f t="shared" ref="M17" si="12">((SUM(E17:E19)-$L17)/(SUM($E17:$E19)-$L17))*100</f>
        <v>100</v>
      </c>
      <c r="N17" s="5">
        <f t="shared" ref="N17" si="13">((SUM(F17:F19)-$L17)/(SUM($E17:$E19)-$L17))*100</f>
        <v>92.384341637010678</v>
      </c>
      <c r="O17" s="5">
        <f t="shared" ref="O17" si="14">((SUM(G17:G19)-$L17)/(SUM($E17:$E19)-$L17))*100</f>
        <v>86.263345195729528</v>
      </c>
      <c r="P17" s="5">
        <f t="shared" ref="P17" si="15">((SUM(H17:H19)-$L17)/(SUM($E17:$E19)-$L17))*100</f>
        <v>80.07117437722421</v>
      </c>
      <c r="Q17" s="5">
        <f t="shared" ref="Q17:T17" si="16">((SUM(I17:I19)-$L17)/(SUM($E17:$E19)-$L17))*100</f>
        <v>72.59786476868328</v>
      </c>
      <c r="R17" s="5">
        <f t="shared" si="16"/>
        <v>66.04982206405694</v>
      </c>
      <c r="S17" s="5">
        <f t="shared" si="16"/>
        <v>3.5587188612099698</v>
      </c>
      <c r="T17" s="5">
        <f t="shared" si="16"/>
        <v>0</v>
      </c>
    </row>
    <row r="18" spans="1:20" ht="21" customHeight="1" x14ac:dyDescent="0.2">
      <c r="D18" s="5">
        <v>2</v>
      </c>
      <c r="E18" s="4">
        <v>54.8</v>
      </c>
      <c r="F18" s="5">
        <v>51.3</v>
      </c>
      <c r="G18" s="5">
        <v>48.6</v>
      </c>
      <c r="H18" s="5">
        <v>45.7</v>
      </c>
      <c r="I18" s="5">
        <v>42.2</v>
      </c>
      <c r="J18" s="5">
        <v>39.5</v>
      </c>
      <c r="K18" s="6">
        <v>12.3</v>
      </c>
    </row>
    <row r="19" spans="1:20" ht="21" customHeight="1" x14ac:dyDescent="0.2">
      <c r="D19" s="5">
        <v>3</v>
      </c>
      <c r="E19" s="4">
        <v>55.2</v>
      </c>
      <c r="F19" s="5">
        <v>51.8</v>
      </c>
      <c r="G19" s="5">
        <v>49.1</v>
      </c>
      <c r="H19" s="5">
        <v>46.6</v>
      </c>
      <c r="I19" s="5">
        <v>43.4</v>
      </c>
      <c r="J19" s="5">
        <v>40.4</v>
      </c>
      <c r="K19" s="6">
        <v>12.1</v>
      </c>
    </row>
    <row r="20" spans="1:20" ht="21" customHeight="1" x14ac:dyDescent="0.2">
      <c r="A20" s="12" t="s">
        <v>20</v>
      </c>
      <c r="B20" s="5" t="s">
        <v>11</v>
      </c>
      <c r="C20" s="5">
        <v>1</v>
      </c>
      <c r="D20" s="5">
        <v>1</v>
      </c>
      <c r="E20" s="4">
        <v>30.8</v>
      </c>
      <c r="F20" s="5">
        <v>29.7</v>
      </c>
      <c r="G20" s="5">
        <v>29.1</v>
      </c>
      <c r="H20" s="5">
        <v>28.8</v>
      </c>
      <c r="I20" s="5">
        <v>27.9</v>
      </c>
      <c r="J20" s="5">
        <v>27.2</v>
      </c>
      <c r="K20" s="6">
        <v>13.3</v>
      </c>
      <c r="L20" s="5">
        <v>20.100000000000001</v>
      </c>
      <c r="M20" s="5">
        <f t="shared" ref="M20" si="17">((SUM(E20:E22)-$L20)/(SUM($E20:$E22)-$L20))*100</f>
        <v>100</v>
      </c>
      <c r="N20" s="5">
        <f t="shared" ref="N20" si="18">((SUM(F20:F22)-$L20)/(SUM($E20:$E22)-$L20))*100</f>
        <v>94.749403341288769</v>
      </c>
      <c r="O20" s="5">
        <f t="shared" ref="O20" si="19">((SUM(G20:G22)-$L20)/(SUM($E20:$E22)-$L20))*100</f>
        <v>92.124105011933139</v>
      </c>
      <c r="P20" s="5">
        <f t="shared" ref="P20" si="20">((SUM(H20:H22)-$L20)/(SUM($E20:$E22)-$L20))*100</f>
        <v>89.976133651551308</v>
      </c>
      <c r="Q20" s="5">
        <f t="shared" ref="Q20:T20" si="21">((SUM(I20:I22)-$L20)/(SUM($E20:$E22)-$L20))*100</f>
        <v>85.441527446300697</v>
      </c>
      <c r="R20" s="5">
        <f t="shared" si="21"/>
        <v>82.100238663484461</v>
      </c>
      <c r="S20" s="5">
        <f t="shared" si="21"/>
        <v>16.229116945107396</v>
      </c>
      <c r="T20" s="5">
        <f t="shared" si="21"/>
        <v>0</v>
      </c>
    </row>
    <row r="21" spans="1:20" ht="21" customHeight="1" x14ac:dyDescent="0.2">
      <c r="D21" s="5">
        <v>2</v>
      </c>
      <c r="E21" s="4">
        <v>36.4</v>
      </c>
      <c r="F21" s="5">
        <v>34.5</v>
      </c>
      <c r="G21" s="5">
        <v>33.799999999999997</v>
      </c>
      <c r="H21" s="5">
        <v>32.799999999999997</v>
      </c>
      <c r="I21" s="5">
        <v>31.1</v>
      </c>
      <c r="J21" s="5">
        <v>29.9</v>
      </c>
      <c r="K21" s="6">
        <v>8.5</v>
      </c>
    </row>
    <row r="22" spans="1:20" ht="21" customHeight="1" x14ac:dyDescent="0.2">
      <c r="D22" s="5">
        <v>3</v>
      </c>
      <c r="E22" s="4">
        <v>36.700000000000003</v>
      </c>
      <c r="F22" s="5">
        <v>35.299999999999997</v>
      </c>
      <c r="G22" s="5">
        <v>34.4</v>
      </c>
      <c r="H22" s="5">
        <v>33.9</v>
      </c>
      <c r="I22" s="5">
        <v>32.700000000000003</v>
      </c>
      <c r="J22" s="5">
        <v>31.8</v>
      </c>
      <c r="K22" s="6">
        <v>11.9</v>
      </c>
    </row>
    <row r="23" spans="1:20" ht="21" customHeight="1" x14ac:dyDescent="0.2">
      <c r="A23" s="12" t="s">
        <v>21</v>
      </c>
      <c r="B23" s="5" t="s">
        <v>11</v>
      </c>
      <c r="C23" s="5">
        <v>1</v>
      </c>
      <c r="D23" s="5">
        <v>1</v>
      </c>
      <c r="E23" s="4">
        <v>35.799999999999997</v>
      </c>
      <c r="F23" s="5">
        <v>34.200000000000003</v>
      </c>
      <c r="G23" s="5">
        <v>32.6</v>
      </c>
      <c r="H23" s="5">
        <v>30.1</v>
      </c>
      <c r="I23" s="5">
        <v>28.4</v>
      </c>
      <c r="J23" s="5">
        <v>26.8</v>
      </c>
      <c r="K23" s="6">
        <v>8.6</v>
      </c>
      <c r="L23" s="5">
        <v>22.4</v>
      </c>
      <c r="M23" s="5">
        <f t="shared" ref="M23" si="22">((SUM(E23:E25)-$L23)/(SUM($E23:$E25)-$L23))*100</f>
        <v>100</v>
      </c>
      <c r="N23" s="5">
        <f t="shared" ref="N23" si="23">((SUM(F23:F25)-$L23)/(SUM($E23:$E25)-$L23))*100</f>
        <v>95.012468827930206</v>
      </c>
      <c r="O23" s="5">
        <f t="shared" ref="O23" si="24">((SUM(G23:G25)-$L23)/(SUM($E23:$E25)-$L23))*100</f>
        <v>89.027431421446408</v>
      </c>
      <c r="P23" s="5">
        <f t="shared" ref="P23" si="25">((SUM(H23:H25)-$L23)/(SUM($E23:$E25)-$L23))*100</f>
        <v>80.673316708229422</v>
      </c>
      <c r="Q23" s="5">
        <f t="shared" ref="Q23:T23" si="26">((SUM(I23:I25)-$L23)/(SUM($E23:$E25)-$L23))*100</f>
        <v>74.189526184538664</v>
      </c>
      <c r="R23" s="5">
        <f t="shared" si="26"/>
        <v>68.952618453865327</v>
      </c>
      <c r="S23" s="5">
        <f t="shared" si="26"/>
        <v>1.6209476309226898</v>
      </c>
      <c r="T23" s="5">
        <f t="shared" si="26"/>
        <v>0</v>
      </c>
    </row>
    <row r="24" spans="1:20" ht="21" customHeight="1" x14ac:dyDescent="0.2">
      <c r="D24" s="5">
        <v>2</v>
      </c>
      <c r="E24" s="4">
        <v>36.799999999999997</v>
      </c>
      <c r="F24" s="5">
        <v>35.6</v>
      </c>
      <c r="G24" s="5">
        <v>34.1</v>
      </c>
      <c r="H24" s="5">
        <v>31.9</v>
      </c>
      <c r="I24" s="5">
        <v>30.5</v>
      </c>
      <c r="J24" s="5">
        <v>29</v>
      </c>
      <c r="K24" s="6">
        <v>7.4</v>
      </c>
    </row>
    <row r="25" spans="1:20" ht="21" customHeight="1" x14ac:dyDescent="0.2">
      <c r="D25" s="5">
        <v>3</v>
      </c>
      <c r="E25" s="8">
        <v>30</v>
      </c>
      <c r="F25" s="5">
        <v>28.8</v>
      </c>
      <c r="G25" s="5">
        <v>27.1</v>
      </c>
      <c r="H25" s="5">
        <v>25.1</v>
      </c>
      <c r="I25" s="5">
        <v>23</v>
      </c>
      <c r="J25" s="5">
        <v>21.9</v>
      </c>
      <c r="K25" s="6">
        <v>7.6999999999999975</v>
      </c>
    </row>
    <row r="26" spans="1:20" ht="21" customHeight="1" x14ac:dyDescent="0.2">
      <c r="A26" s="12" t="s">
        <v>21</v>
      </c>
      <c r="B26" s="5" t="s">
        <v>11</v>
      </c>
      <c r="C26" s="5">
        <v>1</v>
      </c>
      <c r="D26" s="5">
        <v>1</v>
      </c>
      <c r="E26" s="4">
        <v>35</v>
      </c>
      <c r="F26" s="5">
        <v>32</v>
      </c>
      <c r="G26" s="5">
        <v>30</v>
      </c>
      <c r="H26" s="5">
        <v>27</v>
      </c>
      <c r="I26" s="5">
        <v>25</v>
      </c>
      <c r="J26" s="5">
        <v>24</v>
      </c>
      <c r="K26" s="6">
        <v>6.5</v>
      </c>
      <c r="L26" s="5">
        <v>18.3</v>
      </c>
      <c r="M26" s="5">
        <f t="shared" ref="M26" si="27">((SUM(E26:E28)-$L26)/(SUM($E26:$E28)-$L26))*100</f>
        <v>100</v>
      </c>
      <c r="N26" s="5">
        <f t="shared" ref="N26" si="28">((SUM(F26:F28)-$L26)/(SUM($E26:$E28)-$L26))*100</f>
        <v>91.081382385730208</v>
      </c>
      <c r="O26" s="5">
        <f t="shared" ref="O26" si="29">((SUM(G26:G28)-$L26)/(SUM($E26:$E28)-$L26))*100</f>
        <v>82.162764771460431</v>
      </c>
      <c r="P26" s="5">
        <f t="shared" ref="P26" si="30">((SUM(H26:H28)-$L26)/(SUM($E26:$E28)-$L26))*100</f>
        <v>71.014492753623188</v>
      </c>
      <c r="Q26" s="5">
        <f t="shared" ref="Q26:T26" si="31">((SUM(I26:I28)-$L26)/(SUM($E26:$E28)-$L26))*100</f>
        <v>63.210702341137129</v>
      </c>
      <c r="R26" s="5">
        <f t="shared" si="31"/>
        <v>59.866220735785959</v>
      </c>
      <c r="S26" s="5">
        <f t="shared" si="31"/>
        <v>2.5641025641025648</v>
      </c>
      <c r="T26" s="5">
        <f t="shared" si="31"/>
        <v>0</v>
      </c>
    </row>
    <row r="27" spans="1:20" ht="21" customHeight="1" x14ac:dyDescent="0.2">
      <c r="D27" s="5">
        <v>2</v>
      </c>
      <c r="E27" s="4">
        <v>38</v>
      </c>
      <c r="F27" s="5">
        <v>35</v>
      </c>
      <c r="G27" s="5">
        <v>32</v>
      </c>
      <c r="H27" s="5">
        <v>28</v>
      </c>
      <c r="I27" s="5">
        <v>25</v>
      </c>
      <c r="J27" s="5">
        <v>24</v>
      </c>
      <c r="K27" s="6">
        <v>7.3</v>
      </c>
    </row>
    <row r="28" spans="1:20" ht="21" customHeight="1" x14ac:dyDescent="0.2">
      <c r="D28" s="5">
        <v>3</v>
      </c>
      <c r="E28" s="4">
        <v>35</v>
      </c>
      <c r="F28" s="5">
        <v>33</v>
      </c>
      <c r="G28" s="5">
        <v>30</v>
      </c>
      <c r="H28" s="5">
        <v>27</v>
      </c>
      <c r="I28" s="5">
        <v>25</v>
      </c>
      <c r="J28" s="5">
        <v>24</v>
      </c>
      <c r="K28" s="6">
        <v>6.8</v>
      </c>
    </row>
    <row r="29" spans="1:20" ht="21" customHeight="1" x14ac:dyDescent="0.2">
      <c r="A29" s="12" t="s">
        <v>27</v>
      </c>
      <c r="B29" s="5" t="s">
        <v>12</v>
      </c>
      <c r="C29" s="5">
        <v>0.40196078431372551</v>
      </c>
      <c r="D29" s="5">
        <v>1</v>
      </c>
      <c r="E29" s="4">
        <v>28.2</v>
      </c>
      <c r="F29" s="5">
        <v>27.5</v>
      </c>
      <c r="G29" s="5">
        <v>25.3</v>
      </c>
      <c r="H29" s="5">
        <v>23.7</v>
      </c>
      <c r="I29" s="5">
        <v>22.6</v>
      </c>
      <c r="J29" s="5">
        <v>21.1</v>
      </c>
      <c r="K29" s="6">
        <v>5.9</v>
      </c>
      <c r="L29" s="5">
        <v>14.8</v>
      </c>
      <c r="M29" s="5">
        <f t="shared" ref="M29" si="32">((SUM(E29:E31)-$L29)/(SUM($E29:$E31)-$L29))*100</f>
        <v>100</v>
      </c>
      <c r="N29" s="5">
        <f t="shared" ref="N29" si="33">((SUM(F29:F31)-$L29)/(SUM($E29:$E31)-$L29))*100</f>
        <v>95.222405271828663</v>
      </c>
      <c r="O29" s="5">
        <f t="shared" ref="O29" si="34">((SUM(G29:G31)-$L29)/(SUM($E29:$E31)-$L29))*100</f>
        <v>84.843492586490925</v>
      </c>
      <c r="P29" s="5">
        <f t="shared" ref="P29" si="35">((SUM(H29:H31)-$L29)/(SUM($E29:$E31)-$L29))*100</f>
        <v>78.088962108731479</v>
      </c>
      <c r="Q29" s="5">
        <f t="shared" ref="Q29:T29" si="36">((SUM(I29:I31)-$L29)/(SUM($E29:$E31)-$L29))*100</f>
        <v>73.311367380560128</v>
      </c>
      <c r="R29" s="5">
        <f t="shared" si="36"/>
        <v>64.909390444810555</v>
      </c>
      <c r="S29" s="5">
        <f t="shared" si="36"/>
        <v>2.8006589785831948</v>
      </c>
      <c r="T29" s="5">
        <f t="shared" si="36"/>
        <v>0</v>
      </c>
    </row>
    <row r="30" spans="1:20" ht="21" customHeight="1" x14ac:dyDescent="0.2">
      <c r="D30" s="5">
        <v>2</v>
      </c>
      <c r="E30" s="4">
        <v>25.2</v>
      </c>
      <c r="F30" s="5">
        <v>24.1</v>
      </c>
      <c r="G30" s="5">
        <v>21.5</v>
      </c>
      <c r="H30" s="5">
        <v>20</v>
      </c>
      <c r="I30" s="5">
        <v>18.899999999999999</v>
      </c>
      <c r="J30" s="5">
        <v>16.899999999999999</v>
      </c>
      <c r="K30" s="6">
        <v>5.8</v>
      </c>
    </row>
    <row r="31" spans="1:20" ht="21" customHeight="1" x14ac:dyDescent="0.2">
      <c r="D31" s="5">
        <v>3</v>
      </c>
      <c r="E31" s="4">
        <v>22.1</v>
      </c>
      <c r="F31" s="5">
        <v>21</v>
      </c>
      <c r="G31" s="5">
        <v>19.5</v>
      </c>
      <c r="H31" s="5">
        <v>18.5</v>
      </c>
      <c r="I31" s="5">
        <v>17.8</v>
      </c>
      <c r="J31" s="5">
        <v>16.2</v>
      </c>
      <c r="K31" s="6">
        <v>4.8</v>
      </c>
    </row>
    <row r="32" spans="1:20" ht="21" customHeight="1" x14ac:dyDescent="0.2">
      <c r="A32" s="12" t="s">
        <v>26</v>
      </c>
      <c r="B32" s="5" t="s">
        <v>12</v>
      </c>
      <c r="C32" s="5">
        <v>0.16389548693586697</v>
      </c>
      <c r="D32" s="5">
        <v>1</v>
      </c>
      <c r="E32" s="4">
        <v>35.200000000000003</v>
      </c>
      <c r="F32" s="5">
        <v>33.700000000000003</v>
      </c>
      <c r="G32" s="5">
        <v>32.1</v>
      </c>
      <c r="H32" s="5">
        <v>30.4</v>
      </c>
      <c r="I32" s="5">
        <v>28.9</v>
      </c>
      <c r="J32" s="5">
        <v>27</v>
      </c>
      <c r="K32" s="6">
        <v>7.7</v>
      </c>
      <c r="L32" s="5">
        <v>20.7</v>
      </c>
      <c r="M32" s="5">
        <f t="shared" ref="M32" si="37">((SUM(E32:E34)-$L32)/(SUM($E32:$E34)-$L32))*100</f>
        <v>100</v>
      </c>
      <c r="N32" s="5">
        <f t="shared" ref="N32" si="38">((SUM(F32:F34)-$L32)/(SUM($E32:$E34)-$L32))*100</f>
        <v>94.930875576036883</v>
      </c>
      <c r="O32" s="5">
        <f t="shared" ref="O32" si="39">((SUM(G32:G34)-$L32)/(SUM($E32:$E34)-$L32))*100</f>
        <v>89.055299539170505</v>
      </c>
      <c r="P32" s="5">
        <f t="shared" ref="P32" si="40">((SUM(H32:H34)-$L32)/(SUM($E32:$E34)-$L32))*100</f>
        <v>82.603686635944712</v>
      </c>
      <c r="Q32" s="5">
        <f t="shared" ref="Q32:T32" si="41">((SUM(I32:I34)-$L32)/(SUM($E32:$E34)-$L32))*100</f>
        <v>77.304147465437794</v>
      </c>
      <c r="R32" s="5">
        <f t="shared" si="41"/>
        <v>70.737327188940085</v>
      </c>
      <c r="S32" s="5">
        <f t="shared" si="41"/>
        <v>2.9953917050691259</v>
      </c>
      <c r="T32" s="5">
        <f t="shared" si="41"/>
        <v>0</v>
      </c>
    </row>
    <row r="33" spans="1:20" ht="21" customHeight="1" x14ac:dyDescent="0.2">
      <c r="D33" s="5">
        <v>2</v>
      </c>
      <c r="E33" s="4">
        <v>37.5</v>
      </c>
      <c r="F33" s="5">
        <v>36.1</v>
      </c>
      <c r="G33" s="5">
        <v>34.1</v>
      </c>
      <c r="H33" s="5">
        <v>31.9</v>
      </c>
      <c r="I33" s="5">
        <v>29.9</v>
      </c>
      <c r="J33" s="5">
        <v>27.9</v>
      </c>
      <c r="K33" s="6">
        <v>7.9</v>
      </c>
    </row>
    <row r="34" spans="1:20" ht="21" customHeight="1" x14ac:dyDescent="0.2">
      <c r="D34" s="5">
        <v>3</v>
      </c>
      <c r="E34" s="4">
        <v>34.799999999999997</v>
      </c>
      <c r="F34" s="5">
        <v>33.299999999999997</v>
      </c>
      <c r="G34" s="5">
        <v>31.8</v>
      </c>
      <c r="H34" s="5">
        <v>30.1</v>
      </c>
      <c r="I34" s="5">
        <v>29</v>
      </c>
      <c r="J34" s="5">
        <v>27.2</v>
      </c>
      <c r="K34" s="6">
        <v>7.7</v>
      </c>
    </row>
    <row r="35" spans="1:20" ht="21" customHeight="1" x14ac:dyDescent="0.2">
      <c r="A35" s="12" t="s">
        <v>26</v>
      </c>
      <c r="B35" s="5" t="s">
        <v>12</v>
      </c>
      <c r="C35" s="5">
        <v>0.16389548693586697</v>
      </c>
      <c r="D35" s="5">
        <v>1</v>
      </c>
      <c r="E35" s="4">
        <v>45</v>
      </c>
      <c r="F35" s="5">
        <v>40</v>
      </c>
      <c r="G35" s="5">
        <v>35</v>
      </c>
      <c r="H35" s="5">
        <v>30</v>
      </c>
      <c r="I35" s="5">
        <v>25</v>
      </c>
      <c r="J35" s="5">
        <v>20</v>
      </c>
      <c r="K35" s="6">
        <v>10.3</v>
      </c>
      <c r="L35" s="5">
        <v>28.6</v>
      </c>
      <c r="M35" s="5">
        <f t="shared" ref="M35" si="42">((SUM(E35:E37)-$L35)/(SUM($E35:$E37)-$L35))*100</f>
        <v>100</v>
      </c>
      <c r="N35" s="5">
        <f t="shared" ref="N35" si="43">((SUM(F35:F37)-$L35)/(SUM($E35:$E37)-$L35))*100</f>
        <v>85.768500948766601</v>
      </c>
      <c r="O35" s="5">
        <f t="shared" ref="O35" si="44">((SUM(G35:G37)-$L35)/(SUM($E35:$E37)-$L35))*100</f>
        <v>72.485768500948765</v>
      </c>
      <c r="P35" s="5">
        <f t="shared" ref="P35" si="45">((SUM(H35:H37)-$L35)/(SUM($E35:$E37)-$L35))*100</f>
        <v>62.049335863377607</v>
      </c>
      <c r="Q35" s="5">
        <f t="shared" ref="Q35:T35" si="46">((SUM(I35:I37)-$L35)/(SUM($E35:$E37)-$L35))*100</f>
        <v>46.869070208728644</v>
      </c>
      <c r="R35" s="5">
        <f t="shared" si="46"/>
        <v>33.586337760910808</v>
      </c>
      <c r="S35" s="5">
        <f t="shared" si="46"/>
        <v>1.138519924098671</v>
      </c>
      <c r="T35" s="5">
        <f t="shared" si="46"/>
        <v>0</v>
      </c>
    </row>
    <row r="36" spans="1:20" ht="21" customHeight="1" x14ac:dyDescent="0.2">
      <c r="D36" s="5">
        <v>2</v>
      </c>
      <c r="E36" s="4">
        <v>45</v>
      </c>
      <c r="F36" s="5">
        <v>40</v>
      </c>
      <c r="G36" s="5">
        <v>36</v>
      </c>
      <c r="H36" s="5">
        <v>34</v>
      </c>
      <c r="I36" s="5">
        <v>28</v>
      </c>
      <c r="J36" s="5">
        <v>24</v>
      </c>
      <c r="K36" s="6">
        <v>10</v>
      </c>
    </row>
    <row r="37" spans="1:20" ht="21" customHeight="1" x14ac:dyDescent="0.2">
      <c r="D37" s="5">
        <v>3</v>
      </c>
      <c r="E37" s="4">
        <v>44</v>
      </c>
      <c r="F37" s="5">
        <v>39</v>
      </c>
      <c r="G37" s="5">
        <v>34</v>
      </c>
      <c r="H37" s="5">
        <v>30</v>
      </c>
      <c r="I37" s="5">
        <v>25</v>
      </c>
      <c r="J37" s="5">
        <v>20</v>
      </c>
      <c r="K37" s="6">
        <v>9.5</v>
      </c>
    </row>
    <row r="38" spans="1:20" ht="21" customHeight="1" x14ac:dyDescent="0.2">
      <c r="A38" s="12" t="s">
        <v>25</v>
      </c>
      <c r="B38" s="5" t="s">
        <v>12</v>
      </c>
      <c r="C38" s="5">
        <v>0.19162995594713655</v>
      </c>
      <c r="D38" s="5">
        <v>1</v>
      </c>
      <c r="E38" s="4">
        <v>37</v>
      </c>
      <c r="F38" s="5">
        <v>32</v>
      </c>
      <c r="G38" s="5">
        <v>28</v>
      </c>
      <c r="H38" s="5">
        <v>25</v>
      </c>
      <c r="I38" s="5">
        <v>22</v>
      </c>
      <c r="J38" s="5">
        <v>18</v>
      </c>
      <c r="K38" s="6">
        <v>8.6</v>
      </c>
      <c r="L38" s="5">
        <v>23.7</v>
      </c>
      <c r="M38" s="5">
        <f t="shared" ref="M38" si="47">((SUM(E38:E40)-$L38)/(SUM($E38:$E40)-$L38))*100</f>
        <v>100</v>
      </c>
      <c r="N38" s="5">
        <f t="shared" ref="N38" si="48">((SUM(F38:F40)-$L38)/(SUM($E38:$E40)-$L38))*100</f>
        <v>83.777520278099644</v>
      </c>
      <c r="O38" s="5">
        <f t="shared" ref="O38" si="49">((SUM(G38:G40)-$L38)/(SUM($E38:$E40)-$L38))*100</f>
        <v>72.190034762456548</v>
      </c>
      <c r="P38" s="5">
        <f t="shared" ref="P38" si="50">((SUM(H38:H40)-$L38)/(SUM($E38:$E40)-$L38))*100</f>
        <v>62.920046349942062</v>
      </c>
      <c r="Q38" s="5">
        <f t="shared" ref="Q38:T38" si="51">((SUM(I38:I40)-$L38)/(SUM($E38:$E40)-$L38))*100</f>
        <v>50.173812282734644</v>
      </c>
      <c r="R38" s="5">
        <f t="shared" si="51"/>
        <v>37.427578215527227</v>
      </c>
      <c r="S38" s="5">
        <f t="shared" si="51"/>
        <v>2.7809965237543439</v>
      </c>
      <c r="T38" s="5">
        <f t="shared" si="51"/>
        <v>0</v>
      </c>
    </row>
    <row r="39" spans="1:20" ht="21" customHeight="1" x14ac:dyDescent="0.2">
      <c r="D39" s="5">
        <v>2</v>
      </c>
      <c r="E39" s="4">
        <v>35</v>
      </c>
      <c r="F39" s="5">
        <v>31</v>
      </c>
      <c r="G39" s="5">
        <v>28</v>
      </c>
      <c r="H39" s="5">
        <v>25</v>
      </c>
      <c r="I39" s="5">
        <v>22</v>
      </c>
      <c r="J39" s="5">
        <v>19</v>
      </c>
      <c r="K39" s="6">
        <v>8.3000000000000007</v>
      </c>
    </row>
    <row r="40" spans="1:20" ht="21" customHeight="1" x14ac:dyDescent="0.2">
      <c r="D40" s="5">
        <v>3</v>
      </c>
      <c r="E40" s="4">
        <v>38</v>
      </c>
      <c r="F40" s="5">
        <v>33</v>
      </c>
      <c r="G40" s="5">
        <v>30</v>
      </c>
      <c r="H40" s="5">
        <v>28</v>
      </c>
      <c r="I40" s="5">
        <v>23</v>
      </c>
      <c r="J40" s="5">
        <v>19</v>
      </c>
      <c r="K40" s="6">
        <v>9.1999999999999993</v>
      </c>
    </row>
    <row r="41" spans="1:20" ht="21" customHeight="1" x14ac:dyDescent="0.2">
      <c r="A41" s="12" t="s">
        <v>24</v>
      </c>
      <c r="B41" s="5" t="s">
        <v>12</v>
      </c>
      <c r="C41" s="5">
        <v>0.26704545454545453</v>
      </c>
      <c r="D41" s="5">
        <v>1</v>
      </c>
      <c r="E41" s="4">
        <v>21</v>
      </c>
      <c r="F41" s="5">
        <v>18</v>
      </c>
      <c r="G41" s="5">
        <v>17</v>
      </c>
      <c r="H41" s="5">
        <v>14</v>
      </c>
      <c r="I41" s="5">
        <v>13</v>
      </c>
      <c r="J41" s="5">
        <v>11</v>
      </c>
      <c r="K41" s="6">
        <v>5.8</v>
      </c>
      <c r="L41" s="5">
        <v>14.6</v>
      </c>
      <c r="M41" s="5">
        <f t="shared" ref="M41" si="52">((SUM(E41:E43)-$L41)/(SUM($E41:$E43)-$L41))*100</f>
        <v>100</v>
      </c>
      <c r="N41" s="5">
        <f t="shared" ref="N41" si="53">((SUM(F41:F43)-$L41)/(SUM($E41:$E43)-$L41))*100</f>
        <v>85.537190082644628</v>
      </c>
      <c r="O41" s="5">
        <f t="shared" ref="O41" si="54">((SUM(G41:G43)-$L41)/(SUM($E41:$E43)-$L41))*100</f>
        <v>77.272727272727266</v>
      </c>
      <c r="P41" s="5">
        <f t="shared" ref="P41" si="55">((SUM(H41:H43)-$L41)/(SUM($E41:$E43)-$L41))*100</f>
        <v>62.809917355371901</v>
      </c>
      <c r="Q41" s="5">
        <f t="shared" ref="Q41:T41" si="56">((SUM(I41:I43)-$L41)/(SUM($E41:$E43)-$L41))*100</f>
        <v>54.54545454545454</v>
      </c>
      <c r="R41" s="5">
        <f t="shared" si="56"/>
        <v>46.280991735537185</v>
      </c>
      <c r="S41" s="5">
        <f t="shared" si="56"/>
        <v>5.5785123966942169</v>
      </c>
      <c r="T41" s="5">
        <f t="shared" si="56"/>
        <v>0</v>
      </c>
    </row>
    <row r="42" spans="1:20" ht="21" customHeight="1" x14ac:dyDescent="0.2">
      <c r="D42" s="5">
        <v>2</v>
      </c>
      <c r="E42" s="4">
        <v>21</v>
      </c>
      <c r="F42" s="5">
        <v>19</v>
      </c>
      <c r="G42" s="5">
        <v>17</v>
      </c>
      <c r="H42" s="5">
        <v>15</v>
      </c>
      <c r="I42" s="5">
        <v>12</v>
      </c>
      <c r="J42" s="5">
        <v>11</v>
      </c>
      <c r="K42" s="6">
        <v>5.8</v>
      </c>
    </row>
    <row r="43" spans="1:20" ht="21" customHeight="1" x14ac:dyDescent="0.2">
      <c r="D43" s="5">
        <v>3</v>
      </c>
      <c r="E43" s="4">
        <v>21</v>
      </c>
      <c r="F43" s="5">
        <v>19</v>
      </c>
      <c r="G43" s="5">
        <v>18</v>
      </c>
      <c r="H43" s="5">
        <v>16</v>
      </c>
      <c r="I43" s="5">
        <v>16</v>
      </c>
      <c r="J43" s="5">
        <v>15</v>
      </c>
      <c r="K43" s="6">
        <v>5.7</v>
      </c>
    </row>
    <row r="44" spans="1:20" ht="21" customHeight="1" x14ac:dyDescent="0.2">
      <c r="A44" s="12" t="s">
        <v>24</v>
      </c>
      <c r="B44" s="5" t="s">
        <v>12</v>
      </c>
      <c r="C44" s="5">
        <v>0.26704545454545453</v>
      </c>
      <c r="D44" s="5">
        <v>1</v>
      </c>
      <c r="E44" s="4">
        <v>21.4</v>
      </c>
      <c r="F44" s="5">
        <v>20</v>
      </c>
      <c r="G44" s="5">
        <v>19.899999999999999</v>
      </c>
      <c r="H44" s="5">
        <v>18.8</v>
      </c>
      <c r="I44" s="5">
        <v>17.3</v>
      </c>
      <c r="J44" s="5">
        <v>17</v>
      </c>
      <c r="K44" s="6">
        <v>5.8</v>
      </c>
      <c r="L44" s="5">
        <v>14.3</v>
      </c>
      <c r="M44" s="5">
        <f t="shared" ref="M44" si="57">((SUM(E44:E46)-$L44)/(SUM($E44:$E46)-$L44))*100</f>
        <v>100</v>
      </c>
      <c r="N44" s="5">
        <f t="shared" ref="N44" si="58">((SUM(F44:F46)-$L44)/(SUM($E44:$E46)-$L44))*100</f>
        <v>92.929292929292927</v>
      </c>
      <c r="O44" s="5">
        <f t="shared" ref="O44" si="59">((SUM(G44:G46)-$L44)/(SUM($E44:$E46)-$L44))*100</f>
        <v>89.090909090909079</v>
      </c>
      <c r="P44" s="5">
        <f t="shared" ref="P44" si="60">((SUM(H44:H46)-$L44)/(SUM($E44:$E46)-$L44))*100</f>
        <v>83.434343434343432</v>
      </c>
      <c r="Q44" s="5">
        <f t="shared" ref="Q44:T44" si="61">((SUM(I44:I46)-$L44)/(SUM($E44:$E46)-$L44))*100</f>
        <v>74.141414141414145</v>
      </c>
      <c r="R44" s="5">
        <f t="shared" si="61"/>
        <v>69.292929292929287</v>
      </c>
      <c r="S44" s="5">
        <f t="shared" si="61"/>
        <v>4.848484848484846</v>
      </c>
      <c r="T44" s="5">
        <f t="shared" si="61"/>
        <v>0</v>
      </c>
    </row>
    <row r="45" spans="1:20" ht="21" customHeight="1" x14ac:dyDescent="0.2">
      <c r="D45" s="5">
        <v>2</v>
      </c>
      <c r="E45" s="4">
        <v>21.1</v>
      </c>
      <c r="F45" s="5">
        <v>20.100000000000001</v>
      </c>
      <c r="G45" s="5">
        <v>19.2</v>
      </c>
      <c r="H45" s="5">
        <v>18.399999999999999</v>
      </c>
      <c r="I45" s="5">
        <v>16.8</v>
      </c>
      <c r="J45" s="5">
        <v>16</v>
      </c>
      <c r="K45" s="6">
        <v>5.6</v>
      </c>
    </row>
    <row r="46" spans="1:20" ht="21" customHeight="1" x14ac:dyDescent="0.2">
      <c r="D46" s="5">
        <v>3</v>
      </c>
      <c r="E46" s="4">
        <v>21.3</v>
      </c>
      <c r="F46" s="5">
        <v>20.2</v>
      </c>
      <c r="G46" s="5">
        <v>19.3</v>
      </c>
      <c r="H46" s="5">
        <v>18.399999999999999</v>
      </c>
      <c r="I46" s="5">
        <v>16.899999999999999</v>
      </c>
      <c r="J46" s="5">
        <v>15.6</v>
      </c>
      <c r="K46" s="6">
        <v>5.3</v>
      </c>
    </row>
    <row r="47" spans="1:20" ht="21" customHeight="1" x14ac:dyDescent="0.2">
      <c r="A47" s="12" t="s">
        <v>23</v>
      </c>
      <c r="B47" s="5" t="s">
        <v>12</v>
      </c>
      <c r="C47" s="5">
        <v>0.15763546798029557</v>
      </c>
      <c r="D47" s="5">
        <v>1</v>
      </c>
      <c r="E47" s="4">
        <v>28</v>
      </c>
      <c r="F47" s="5">
        <v>24</v>
      </c>
      <c r="G47" s="5">
        <v>21</v>
      </c>
      <c r="H47" s="5">
        <v>18</v>
      </c>
      <c r="I47" s="5">
        <v>15</v>
      </c>
      <c r="J47" s="5">
        <v>12</v>
      </c>
      <c r="K47" s="6">
        <v>6.1</v>
      </c>
      <c r="L47" s="5">
        <v>16.5</v>
      </c>
      <c r="M47" s="5">
        <f t="shared" ref="M47" si="62">((SUM(E47:E49)-$L47)/(SUM($E47:$E49)-$L47))*100</f>
        <v>100</v>
      </c>
      <c r="N47" s="5">
        <f t="shared" ref="N47" si="63">((SUM(F47:F49)-$L47)/(SUM($E47:$E49)-$L47))*100</f>
        <v>83.206106870229007</v>
      </c>
      <c r="O47" s="5">
        <f t="shared" ref="O47" si="64">((SUM(G47:G49)-$L47)/(SUM($E47:$E49)-$L47))*100</f>
        <v>70.992366412213741</v>
      </c>
      <c r="P47" s="5">
        <f t="shared" ref="P47" si="65">((SUM(H47:H49)-$L47)/(SUM($E47:$E49)-$L47))*100</f>
        <v>54.198473282442748</v>
      </c>
      <c r="Q47" s="5">
        <f t="shared" ref="Q47:T47" si="66">((SUM(I47:I49)-$L47)/(SUM($E47:$E49)-$L47))*100</f>
        <v>40.458015267175576</v>
      </c>
      <c r="R47" s="5">
        <f t="shared" si="66"/>
        <v>28.244274809160309</v>
      </c>
      <c r="S47" s="5">
        <f t="shared" si="66"/>
        <v>1.6793893129771014</v>
      </c>
      <c r="T47" s="5">
        <f t="shared" si="66"/>
        <v>0</v>
      </c>
    </row>
    <row r="48" spans="1:20" ht="21" customHeight="1" x14ac:dyDescent="0.2">
      <c r="D48" s="5">
        <v>2</v>
      </c>
      <c r="E48" s="4">
        <v>25</v>
      </c>
      <c r="F48" s="5">
        <v>21</v>
      </c>
      <c r="G48" s="5">
        <v>18</v>
      </c>
      <c r="H48" s="5">
        <v>14</v>
      </c>
      <c r="I48" s="5">
        <v>11</v>
      </c>
      <c r="J48" s="5">
        <v>9</v>
      </c>
      <c r="K48" s="6">
        <v>5.4</v>
      </c>
    </row>
    <row r="49" spans="1:20" ht="21" customHeight="1" x14ac:dyDescent="0.2">
      <c r="D49" s="5">
        <v>3</v>
      </c>
      <c r="E49" s="4">
        <v>29</v>
      </c>
      <c r="F49" s="5">
        <v>26</v>
      </c>
      <c r="G49" s="5">
        <v>24</v>
      </c>
      <c r="H49" s="5">
        <v>20</v>
      </c>
      <c r="I49" s="5">
        <v>17</v>
      </c>
      <c r="J49" s="5">
        <v>14</v>
      </c>
      <c r="K49" s="6">
        <v>6.1</v>
      </c>
    </row>
    <row r="50" spans="1:20" ht="21" customHeight="1" x14ac:dyDescent="0.2">
      <c r="A50" s="12" t="s">
        <v>22</v>
      </c>
      <c r="B50" s="5" t="s">
        <v>12</v>
      </c>
      <c r="C50" s="5">
        <v>0.33333333333333331</v>
      </c>
      <c r="D50" s="5">
        <v>1</v>
      </c>
      <c r="E50" s="4">
        <v>25.9</v>
      </c>
      <c r="F50" s="5">
        <v>24.5</v>
      </c>
      <c r="G50" s="5">
        <v>23.3</v>
      </c>
      <c r="H50" s="5">
        <v>21.1</v>
      </c>
      <c r="I50" s="5">
        <v>19.5</v>
      </c>
      <c r="J50" s="5">
        <v>18.100000000000001</v>
      </c>
      <c r="K50" s="6">
        <v>6.7</v>
      </c>
      <c r="L50" s="5">
        <v>16.2</v>
      </c>
      <c r="M50" s="5">
        <f t="shared" ref="M50" si="67">((SUM(E50:E52)-$L50)/(SUM($E50:$E52)-$L50))*100</f>
        <v>100</v>
      </c>
      <c r="N50" s="5">
        <f t="shared" ref="N50" si="68">((SUM(F50:F52)-$L50)/(SUM($E50:$E52)-$L50))*100</f>
        <v>90.956521739130451</v>
      </c>
      <c r="O50" s="5">
        <f t="shared" ref="O50" si="69">((SUM(G50:G52)-$L50)/(SUM($E50:$E52)-$L50))*100</f>
        <v>82.782608695652186</v>
      </c>
      <c r="P50" s="5">
        <f t="shared" ref="P50" si="70">((SUM(H50:H52)-$L50)/(SUM($E50:$E52)-$L50))*100</f>
        <v>70.43478260869567</v>
      </c>
      <c r="Q50" s="5">
        <f t="shared" ref="Q50:T50" si="71">((SUM(I50:I52)-$L50)/(SUM($E50:$E52)-$L50))*100</f>
        <v>61.739130434782616</v>
      </c>
      <c r="R50" s="5">
        <f t="shared" si="71"/>
        <v>54.956521739130459</v>
      </c>
      <c r="S50" s="5">
        <f t="shared" si="71"/>
        <v>4.0000000000000018</v>
      </c>
      <c r="T50" s="5">
        <f t="shared" si="71"/>
        <v>0</v>
      </c>
    </row>
    <row r="51" spans="1:20" ht="21" customHeight="1" x14ac:dyDescent="0.2">
      <c r="D51" s="5">
        <v>2</v>
      </c>
      <c r="E51" s="4">
        <v>24.7</v>
      </c>
      <c r="F51" s="5">
        <v>22.1</v>
      </c>
      <c r="G51" s="5">
        <v>19.7</v>
      </c>
      <c r="H51" s="5">
        <v>16.5</v>
      </c>
      <c r="I51" s="5">
        <v>14.4</v>
      </c>
      <c r="J51" s="5">
        <v>12.6</v>
      </c>
      <c r="K51" s="6">
        <v>6.2</v>
      </c>
    </row>
    <row r="52" spans="1:20" ht="21" customHeight="1" x14ac:dyDescent="0.2">
      <c r="D52" s="5">
        <v>3</v>
      </c>
      <c r="E52" s="4">
        <v>23.1</v>
      </c>
      <c r="F52" s="5">
        <v>21.9</v>
      </c>
      <c r="G52" s="5">
        <v>20.8</v>
      </c>
      <c r="H52" s="5">
        <v>19.100000000000001</v>
      </c>
      <c r="I52" s="5">
        <v>17.8</v>
      </c>
      <c r="J52" s="5">
        <v>17.100000000000001</v>
      </c>
      <c r="K52" s="6">
        <v>5.6</v>
      </c>
    </row>
    <row r="53" spans="1:20" ht="21" customHeight="1" x14ac:dyDescent="0.2"/>
    <row r="54" spans="1:20" ht="21" customHeight="1" x14ac:dyDescent="0.15">
      <c r="L54" s="13" t="s">
        <v>36</v>
      </c>
    </row>
    <row r="55" spans="1:20" ht="21" customHeight="1" x14ac:dyDescent="0.15">
      <c r="L55" s="12" t="s">
        <v>40</v>
      </c>
      <c r="M55" s="10" t="s">
        <v>39</v>
      </c>
      <c r="N55" s="10">
        <v>2.9000000000000001E-2</v>
      </c>
      <c r="O55" s="5">
        <v>4.4999999999999998E-2</v>
      </c>
      <c r="P55" s="5">
        <v>4.2000000000000003E-2</v>
      </c>
      <c r="Q55" s="5">
        <v>5.3999999999999999E-2</v>
      </c>
      <c r="R55" s="5">
        <v>3.1E-2</v>
      </c>
      <c r="S55" s="5">
        <v>0.20300000000000001</v>
      </c>
      <c r="T55" s="5" t="s">
        <v>39</v>
      </c>
    </row>
    <row r="56" spans="1:20" ht="21" customHeight="1" x14ac:dyDescent="0.15">
      <c r="L56" s="13" t="s">
        <v>37</v>
      </c>
      <c r="M56" s="10" t="s">
        <v>39</v>
      </c>
      <c r="N56" s="10">
        <v>2.6</v>
      </c>
      <c r="O56" s="5">
        <v>2.27</v>
      </c>
      <c r="P56" s="5">
        <v>2.2799999999999998</v>
      </c>
      <c r="Q56" s="5">
        <v>2.14</v>
      </c>
      <c r="R56" s="5">
        <v>2.4700000000000002</v>
      </c>
      <c r="S56" s="5">
        <v>1.38</v>
      </c>
      <c r="T56" s="5" t="s">
        <v>39</v>
      </c>
    </row>
    <row r="57" spans="1:20" ht="21" customHeight="1" x14ac:dyDescent="0.15">
      <c r="L57" s="13" t="s">
        <v>38</v>
      </c>
      <c r="M57" s="10" t="s">
        <v>39</v>
      </c>
      <c r="N57" s="10">
        <v>8.89</v>
      </c>
      <c r="O57" s="5">
        <v>10.57</v>
      </c>
      <c r="P57" s="5">
        <v>11.83</v>
      </c>
      <c r="Q57" s="5">
        <v>11.65</v>
      </c>
      <c r="R57" s="5">
        <v>10.97</v>
      </c>
      <c r="S57" s="5">
        <v>8</v>
      </c>
      <c r="T57" s="5" t="s">
        <v>39</v>
      </c>
    </row>
    <row r="58" spans="1:20" ht="21" customHeight="1" x14ac:dyDescent="0.2"/>
    <row r="59" spans="1:20" ht="21" customHeight="1" x14ac:dyDescent="0.2"/>
    <row r="60" spans="1:20" ht="21" customHeight="1" x14ac:dyDescent="0.2"/>
    <row r="61" spans="1:20" ht="21" customHeight="1" x14ac:dyDescent="0.2"/>
    <row r="62" spans="1:20" ht="21" customHeight="1" x14ac:dyDescent="0.2"/>
    <row r="63" spans="1:20" ht="21" customHeight="1" x14ac:dyDescent="0.2"/>
    <row r="64" spans="1:20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</sheetData>
  <mergeCells count="7">
    <mergeCell ref="A1:T1"/>
    <mergeCell ref="E3:L3"/>
    <mergeCell ref="M3:T3"/>
    <mergeCell ref="D3:D4"/>
    <mergeCell ref="B3:B4"/>
    <mergeCell ref="A3:A4"/>
    <mergeCell ref="C3:C4"/>
  </mergeCells>
  <pageMargins left="0.7" right="0.7" top="0.75" bottom="0.75" header="0.3" footer="0.3"/>
  <ignoredErrors>
    <ignoredError sqref="M8:S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7404-CD04-8643-BE8D-96BBD1CF3448}">
  <dimension ref="A1:T64"/>
  <sheetViews>
    <sheetView workbookViewId="0">
      <selection activeCell="I12" sqref="I12"/>
    </sheetView>
  </sheetViews>
  <sheetFormatPr baseColWidth="10" defaultRowHeight="13" x14ac:dyDescent="0.15"/>
  <cols>
    <col min="1" max="16384" width="10.83203125" style="10"/>
  </cols>
  <sheetData>
    <row r="1" spans="1:20" s="3" customFormat="1" ht="22" customHeight="1" x14ac:dyDescent="0.2">
      <c r="A1" s="15" t="s">
        <v>6</v>
      </c>
      <c r="B1" s="16" t="s">
        <v>7</v>
      </c>
      <c r="C1" s="15" t="s">
        <v>8</v>
      </c>
      <c r="D1" s="15" t="s">
        <v>9</v>
      </c>
      <c r="E1" s="15" t="s">
        <v>14</v>
      </c>
      <c r="F1" s="15"/>
      <c r="G1" s="15"/>
      <c r="H1" s="15"/>
      <c r="I1" s="15"/>
      <c r="J1" s="15"/>
      <c r="K1" s="15"/>
      <c r="L1" s="15"/>
      <c r="M1" s="15" t="s">
        <v>13</v>
      </c>
      <c r="N1" s="15"/>
      <c r="O1" s="15"/>
      <c r="P1" s="15"/>
      <c r="Q1" s="15"/>
      <c r="R1" s="15"/>
      <c r="S1" s="15"/>
      <c r="T1" s="15"/>
    </row>
    <row r="2" spans="1:20" s="3" customFormat="1" ht="34" customHeight="1" x14ac:dyDescent="0.2">
      <c r="A2" s="15"/>
      <c r="B2" s="16"/>
      <c r="C2" s="15"/>
      <c r="D2" s="15"/>
      <c r="E2" s="1" t="s">
        <v>1</v>
      </c>
      <c r="F2" s="2" t="s">
        <v>10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0</v>
      </c>
      <c r="L2" s="7" t="s">
        <v>15</v>
      </c>
      <c r="M2" s="3" t="s">
        <v>1</v>
      </c>
      <c r="N2" s="2" t="s">
        <v>10</v>
      </c>
      <c r="O2" s="3" t="s">
        <v>2</v>
      </c>
      <c r="P2" s="3" t="s">
        <v>3</v>
      </c>
      <c r="Q2" s="3" t="s">
        <v>4</v>
      </c>
      <c r="R2" s="3" t="s">
        <v>5</v>
      </c>
      <c r="S2" s="3" t="s">
        <v>0</v>
      </c>
      <c r="T2" s="9" t="s">
        <v>15</v>
      </c>
    </row>
    <row r="3" spans="1:20" s="5" customFormat="1" ht="17" customHeight="1" x14ac:dyDescent="0.2">
      <c r="A3" s="12" t="s">
        <v>30</v>
      </c>
      <c r="B3" s="5" t="s">
        <v>11</v>
      </c>
      <c r="C3" s="5">
        <v>1</v>
      </c>
      <c r="D3" s="5" t="s">
        <v>28</v>
      </c>
      <c r="E3" s="4">
        <v>4.7</v>
      </c>
      <c r="F3" s="5">
        <v>4.0999999999999996</v>
      </c>
      <c r="G3" s="5">
        <v>3.9</v>
      </c>
      <c r="H3" s="5">
        <v>3.7</v>
      </c>
      <c r="I3" s="5">
        <v>3.6</v>
      </c>
      <c r="J3" s="5">
        <v>3.4</v>
      </c>
      <c r="K3" s="5">
        <v>1.4</v>
      </c>
      <c r="L3" s="6">
        <v>0.86399999999999999</v>
      </c>
      <c r="M3" s="5">
        <f t="shared" ref="M3:T3" si="0">((((E3-$L3)/($E3-$L3))+((E4-$L4)/($E4-$L4)))/2)*100</f>
        <v>100</v>
      </c>
      <c r="N3" s="5">
        <f t="shared" si="0"/>
        <v>83.84370470189117</v>
      </c>
      <c r="O3" s="5">
        <f t="shared" si="0"/>
        <v>79.847547734410057</v>
      </c>
      <c r="P3" s="5">
        <f t="shared" si="0"/>
        <v>75.851390766928944</v>
      </c>
      <c r="Q3" s="5">
        <f t="shared" si="0"/>
        <v>71.769400085355656</v>
      </c>
      <c r="R3" s="5">
        <f t="shared" si="0"/>
        <v>67.773243117874529</v>
      </c>
      <c r="S3" s="5">
        <f t="shared" si="0"/>
        <v>16.69747505462211</v>
      </c>
      <c r="T3" s="5">
        <f t="shared" si="0"/>
        <v>0</v>
      </c>
    </row>
    <row r="4" spans="1:20" s="5" customFormat="1" ht="17" customHeight="1" x14ac:dyDescent="0.2">
      <c r="A4" s="12"/>
      <c r="D4" s="5" t="s">
        <v>29</v>
      </c>
      <c r="E4" s="4">
        <v>4.4000000000000004</v>
      </c>
      <c r="F4" s="5">
        <v>3.8</v>
      </c>
      <c r="G4" s="5">
        <v>3.7</v>
      </c>
      <c r="H4" s="5">
        <v>3.6</v>
      </c>
      <c r="I4" s="5">
        <v>3.4</v>
      </c>
      <c r="J4" s="5">
        <v>3.3</v>
      </c>
      <c r="K4" s="5">
        <v>1.5</v>
      </c>
      <c r="L4" s="6">
        <v>0.80100000000000005</v>
      </c>
    </row>
    <row r="5" spans="1:20" s="5" customFormat="1" ht="17" customHeight="1" x14ac:dyDescent="0.2">
      <c r="A5" s="12" t="s">
        <v>16</v>
      </c>
      <c r="B5" s="5" t="s">
        <v>11</v>
      </c>
      <c r="C5" s="5">
        <v>1</v>
      </c>
      <c r="D5" s="5" t="s">
        <v>28</v>
      </c>
      <c r="E5" s="4">
        <v>4.5</v>
      </c>
      <c r="F5" s="5">
        <v>4.3</v>
      </c>
      <c r="G5" s="5">
        <v>4.2</v>
      </c>
      <c r="H5" s="5">
        <v>4</v>
      </c>
      <c r="I5" s="5">
        <v>3.9</v>
      </c>
      <c r="J5" s="5">
        <v>3.7</v>
      </c>
      <c r="K5" s="5">
        <v>1.6</v>
      </c>
      <c r="L5" s="6">
        <v>0.85799999999999998</v>
      </c>
      <c r="M5" s="5">
        <f t="shared" ref="M5:T5" si="1">((((E5-$L5)/($E5-$L5))+((E6-$L6)/($E6-$L6)))/2)*100</f>
        <v>100</v>
      </c>
      <c r="N5" s="5">
        <f t="shared" si="1"/>
        <v>90.694728189345213</v>
      </c>
      <c r="O5" s="5">
        <f t="shared" si="1"/>
        <v>86.042092284017826</v>
      </c>
      <c r="P5" s="5">
        <f t="shared" si="1"/>
        <v>80.016584330365319</v>
      </c>
      <c r="Q5" s="5">
        <f t="shared" si="1"/>
        <v>77.003830353539087</v>
      </c>
      <c r="R5" s="5">
        <f t="shared" si="1"/>
        <v>70.978322399886594</v>
      </c>
      <c r="S5" s="5">
        <f t="shared" si="1"/>
        <v>14.270016600540073</v>
      </c>
      <c r="T5" s="5">
        <f t="shared" si="1"/>
        <v>0</v>
      </c>
    </row>
    <row r="6" spans="1:20" s="5" customFormat="1" ht="17" customHeight="1" x14ac:dyDescent="0.2">
      <c r="A6" s="12"/>
      <c r="D6" s="5" t="s">
        <v>29</v>
      </c>
      <c r="E6" s="4">
        <v>3.7</v>
      </c>
      <c r="F6" s="5">
        <v>3.3</v>
      </c>
      <c r="G6" s="5">
        <v>3.1</v>
      </c>
      <c r="H6" s="5">
        <v>2.9</v>
      </c>
      <c r="I6" s="5">
        <v>2.8</v>
      </c>
      <c r="J6" s="5">
        <v>2.6</v>
      </c>
      <c r="K6" s="5">
        <v>0.9</v>
      </c>
      <c r="L6" s="6">
        <v>0.65100000000000002</v>
      </c>
    </row>
    <row r="7" spans="1:20" s="5" customFormat="1" ht="17" customHeight="1" x14ac:dyDescent="0.2">
      <c r="A7" s="12" t="s">
        <v>18</v>
      </c>
      <c r="B7" s="5" t="s">
        <v>11</v>
      </c>
      <c r="C7" s="5">
        <v>1</v>
      </c>
      <c r="D7" s="5" t="s">
        <v>28</v>
      </c>
      <c r="E7" s="4">
        <v>3.8</v>
      </c>
      <c r="F7" s="5">
        <v>3.6</v>
      </c>
      <c r="G7" s="5">
        <v>3.5</v>
      </c>
      <c r="H7" s="5">
        <v>3.5</v>
      </c>
      <c r="I7" s="5">
        <v>3.3</v>
      </c>
      <c r="J7" s="5">
        <v>3.2</v>
      </c>
      <c r="K7" s="5">
        <v>1.6</v>
      </c>
      <c r="L7" s="6">
        <v>0.76100000000000001</v>
      </c>
      <c r="M7" s="5">
        <f t="shared" ref="M7:T7" si="2">((((E7-$L7)/($E7-$L7))+((E8-$L8)/($E8-$L8)))/2)*100</f>
        <v>100</v>
      </c>
      <c r="N7" s="5">
        <f t="shared" si="2"/>
        <v>93.838355753612461</v>
      </c>
      <c r="O7" s="5">
        <f t="shared" si="2"/>
        <v>89.321989559215709</v>
      </c>
      <c r="P7" s="5">
        <f t="shared" si="2"/>
        <v>87.886445488012711</v>
      </c>
      <c r="Q7" s="5">
        <f t="shared" si="2"/>
        <v>81.724801241625173</v>
      </c>
      <c r="R7" s="5">
        <f t="shared" si="2"/>
        <v>78.643979118431389</v>
      </c>
      <c r="S7" s="5">
        <f t="shared" si="2"/>
        <v>25.044192933722087</v>
      </c>
      <c r="T7" s="5">
        <f t="shared" si="2"/>
        <v>0</v>
      </c>
    </row>
    <row r="8" spans="1:20" s="5" customFormat="1" ht="17" customHeight="1" x14ac:dyDescent="0.2">
      <c r="A8" s="12"/>
      <c r="D8" s="5" t="s">
        <v>29</v>
      </c>
      <c r="E8" s="4">
        <v>4.3</v>
      </c>
      <c r="F8" s="5">
        <v>4.0999999999999996</v>
      </c>
      <c r="G8" s="5">
        <v>3.9</v>
      </c>
      <c r="H8" s="5">
        <v>3.8</v>
      </c>
      <c r="I8" s="5">
        <v>3.6</v>
      </c>
      <c r="J8" s="5">
        <v>3.5</v>
      </c>
      <c r="K8" s="5">
        <v>1.6</v>
      </c>
      <c r="L8" s="6">
        <v>0.81699999999999995</v>
      </c>
    </row>
    <row r="9" spans="1:20" s="5" customFormat="1" ht="17" customHeight="1" x14ac:dyDescent="0.2">
      <c r="A9" s="12" t="s">
        <v>19</v>
      </c>
      <c r="B9" s="5" t="s">
        <v>11</v>
      </c>
      <c r="C9" s="5">
        <v>1</v>
      </c>
      <c r="D9" s="5" t="s">
        <v>28</v>
      </c>
      <c r="E9" s="4">
        <v>5.4</v>
      </c>
      <c r="F9" s="5">
        <v>4.9000000000000004</v>
      </c>
      <c r="G9" s="5">
        <v>4.8</v>
      </c>
      <c r="H9" s="5">
        <v>4.7</v>
      </c>
      <c r="I9" s="5">
        <v>4.5</v>
      </c>
      <c r="J9" s="5">
        <v>4.5</v>
      </c>
      <c r="K9" s="5">
        <v>2.8</v>
      </c>
      <c r="L9" s="6">
        <v>0.92900000000000005</v>
      </c>
      <c r="M9" s="5">
        <f t="shared" ref="M9:T9" si="3">((((E9-$L9)/($E9-$L9))+((E10-$L10)/($E10-$L10)))/2)*100</f>
        <v>100</v>
      </c>
      <c r="N9" s="5">
        <f t="shared" si="3"/>
        <v>90.586510267689818</v>
      </c>
      <c r="O9" s="5">
        <f t="shared" si="3"/>
        <v>87.557242476014707</v>
      </c>
      <c r="P9" s="5">
        <f t="shared" si="3"/>
        <v>85.483449555350504</v>
      </c>
      <c r="Q9" s="5">
        <f t="shared" si="3"/>
        <v>81.335863714022068</v>
      </c>
      <c r="R9" s="5">
        <f t="shared" si="3"/>
        <v>80.380388843011175</v>
      </c>
      <c r="S9" s="5">
        <f t="shared" si="3"/>
        <v>39.393059965654189</v>
      </c>
      <c r="T9" s="5">
        <f t="shared" si="3"/>
        <v>0</v>
      </c>
    </row>
    <row r="10" spans="1:20" s="5" customFormat="1" ht="17" customHeight="1" x14ac:dyDescent="0.2">
      <c r="A10" s="12"/>
      <c r="D10" s="5" t="s">
        <v>29</v>
      </c>
      <c r="E10" s="4">
        <v>6.4</v>
      </c>
      <c r="F10" s="5">
        <v>6</v>
      </c>
      <c r="G10" s="5">
        <v>5.8</v>
      </c>
      <c r="H10" s="5">
        <v>5.7</v>
      </c>
      <c r="I10" s="5">
        <v>5.5</v>
      </c>
      <c r="J10" s="5">
        <v>5.4</v>
      </c>
      <c r="K10" s="5">
        <v>3.1</v>
      </c>
      <c r="L10" s="11">
        <v>1.167</v>
      </c>
    </row>
    <row r="11" spans="1:20" s="5" customFormat="1" ht="17" customHeight="1" x14ac:dyDescent="0.2">
      <c r="A11" s="12" t="s">
        <v>31</v>
      </c>
      <c r="B11" s="5" t="s">
        <v>11</v>
      </c>
      <c r="C11" s="5">
        <v>1</v>
      </c>
      <c r="D11" s="5" t="s">
        <v>28</v>
      </c>
      <c r="E11" s="4">
        <v>10.5</v>
      </c>
      <c r="F11" s="5">
        <v>9.1</v>
      </c>
      <c r="G11" s="5">
        <v>8.9</v>
      </c>
      <c r="H11" s="5">
        <v>8.6999999999999993</v>
      </c>
      <c r="I11" s="5">
        <v>8.6</v>
      </c>
      <c r="J11" s="5">
        <v>8.4</v>
      </c>
      <c r="K11" s="5">
        <v>6</v>
      </c>
      <c r="L11" s="6">
        <v>2.028</v>
      </c>
      <c r="M11" s="5">
        <f t="shared" ref="M11:T11" si="4">((((E11-$L11)/($E11-$L11))+((E12-$L12)/($E12-$L12)))/2)*100</f>
        <v>100</v>
      </c>
      <c r="N11" s="5">
        <f t="shared" si="4"/>
        <v>83.762158549452977</v>
      </c>
      <c r="O11" s="5">
        <f t="shared" si="4"/>
        <v>82.581799720368934</v>
      </c>
      <c r="P11" s="5">
        <f t="shared" si="4"/>
        <v>80.338063605023706</v>
      </c>
      <c r="Q11" s="5">
        <f t="shared" si="4"/>
        <v>78.684506904220527</v>
      </c>
      <c r="R11" s="5">
        <f t="shared" si="4"/>
        <v>76.440770788875327</v>
      </c>
      <c r="S11" s="5">
        <f t="shared" si="4"/>
        <v>47.920871475341102</v>
      </c>
      <c r="T11" s="5">
        <f t="shared" si="4"/>
        <v>0</v>
      </c>
    </row>
    <row r="12" spans="1:20" s="5" customFormat="1" ht="17" customHeight="1" x14ac:dyDescent="0.2">
      <c r="A12" s="12"/>
      <c r="D12" s="5" t="s">
        <v>29</v>
      </c>
      <c r="E12" s="4">
        <v>11.7</v>
      </c>
      <c r="F12" s="5">
        <v>10.199999999999999</v>
      </c>
      <c r="G12" s="5">
        <v>10.199999999999999</v>
      </c>
      <c r="H12" s="5">
        <v>10</v>
      </c>
      <c r="I12" s="5">
        <v>9.8000000000000007</v>
      </c>
      <c r="J12" s="5">
        <v>9.6</v>
      </c>
      <c r="K12" s="5">
        <v>6.9</v>
      </c>
      <c r="L12" s="6">
        <v>2.2959999999999998</v>
      </c>
    </row>
    <row r="13" spans="1:20" s="5" customFormat="1" ht="17" customHeight="1" x14ac:dyDescent="0.2">
      <c r="A13" s="12" t="s">
        <v>32</v>
      </c>
      <c r="B13" s="5" t="s">
        <v>11</v>
      </c>
      <c r="C13" s="5">
        <v>0.904792626728111</v>
      </c>
      <c r="D13" s="5" t="s">
        <v>28</v>
      </c>
      <c r="E13" s="4">
        <v>5.0999999999999996</v>
      </c>
      <c r="F13" s="5">
        <v>4.5999999999999996</v>
      </c>
      <c r="G13" s="5">
        <v>4.5999999999999996</v>
      </c>
      <c r="H13" s="5">
        <v>4.4000000000000004</v>
      </c>
      <c r="I13" s="5">
        <v>4.4000000000000004</v>
      </c>
      <c r="J13" s="5">
        <v>4.0999999999999996</v>
      </c>
      <c r="K13" s="5">
        <v>2.6</v>
      </c>
      <c r="L13" s="6">
        <v>0.85199999999999998</v>
      </c>
      <c r="M13" s="5">
        <f>((((E13-$L13)/($E13-$L13))+((E14-$L14)/($E14-$L14)))/2)*100</f>
        <v>100</v>
      </c>
      <c r="N13" s="5">
        <f t="shared" ref="N13:T13" si="5">((((F13-$L13)/($E13-$L13))+((F14-$L14)/($E14-$L14)))/2)*100</f>
        <v>89.744248218824495</v>
      </c>
      <c r="O13" s="5">
        <f t="shared" si="5"/>
        <v>87.558933533509816</v>
      </c>
      <c r="P13" s="5">
        <f t="shared" si="5"/>
        <v>85.204884569291366</v>
      </c>
      <c r="Q13" s="5">
        <f t="shared" si="5"/>
        <v>83.019569883976686</v>
      </c>
      <c r="R13" s="5">
        <f t="shared" si="5"/>
        <v>78.395839094991643</v>
      </c>
      <c r="S13" s="5">
        <f t="shared" si="5"/>
        <v>41.072639695521062</v>
      </c>
      <c r="T13" s="5">
        <f t="shared" si="5"/>
        <v>0</v>
      </c>
    </row>
    <row r="14" spans="1:20" s="5" customFormat="1" ht="17" customHeight="1" x14ac:dyDescent="0.2">
      <c r="A14" s="12"/>
      <c r="D14" s="5" t="s">
        <v>29</v>
      </c>
      <c r="E14" s="4">
        <v>5.5</v>
      </c>
      <c r="F14" s="5">
        <v>5.0999999999999996</v>
      </c>
      <c r="G14" s="5">
        <v>4.9000000000000004</v>
      </c>
      <c r="H14" s="5">
        <v>4.9000000000000004</v>
      </c>
      <c r="I14" s="5">
        <v>4.7</v>
      </c>
      <c r="J14" s="5">
        <v>4.5999999999999996</v>
      </c>
      <c r="K14" s="5">
        <v>2.8</v>
      </c>
      <c r="L14" s="6">
        <v>0.92400000000000004</v>
      </c>
    </row>
    <row r="15" spans="1:20" s="5" customFormat="1" ht="17" customHeight="1" x14ac:dyDescent="0.2">
      <c r="A15" s="12" t="s">
        <v>33</v>
      </c>
      <c r="B15" s="5" t="s">
        <v>11</v>
      </c>
      <c r="C15" s="5">
        <v>1</v>
      </c>
      <c r="D15" s="5" t="s">
        <v>28</v>
      </c>
      <c r="E15" s="4">
        <v>4.4000000000000004</v>
      </c>
      <c r="F15" s="5">
        <v>3.8</v>
      </c>
      <c r="G15" s="5">
        <v>3.5</v>
      </c>
      <c r="H15" s="5">
        <v>3.4</v>
      </c>
      <c r="I15" s="5">
        <v>3.1</v>
      </c>
      <c r="J15" s="5">
        <v>3</v>
      </c>
      <c r="K15" s="5">
        <v>1.1000000000000001</v>
      </c>
      <c r="L15" s="6">
        <v>0.73199999999999998</v>
      </c>
      <c r="M15" s="5">
        <f t="shared" ref="M15:T15" si="6">((((E15-$L15)/($E15-$L15))+((E16-$L16)/($E16-$L16)))/2)*100</f>
        <v>100</v>
      </c>
      <c r="N15" s="5">
        <f t="shared" si="6"/>
        <v>87.868586773332865</v>
      </c>
      <c r="O15" s="5">
        <f t="shared" si="6"/>
        <v>79.82659557501907</v>
      </c>
      <c r="P15" s="5">
        <f t="shared" si="6"/>
        <v>76.487170313921055</v>
      </c>
      <c r="Q15" s="5">
        <f t="shared" si="6"/>
        <v>68.44517911560726</v>
      </c>
      <c r="R15" s="5">
        <f t="shared" si="6"/>
        <v>65.105753854509246</v>
      </c>
      <c r="S15" s="5">
        <f t="shared" si="6"/>
        <v>11.538096818548199</v>
      </c>
      <c r="T15" s="5">
        <f t="shared" si="6"/>
        <v>0</v>
      </c>
    </row>
    <row r="16" spans="1:20" s="5" customFormat="1" ht="17" customHeight="1" x14ac:dyDescent="0.2">
      <c r="A16" s="12"/>
      <c r="D16" s="5" t="s">
        <v>29</v>
      </c>
      <c r="E16" s="4">
        <v>3.1</v>
      </c>
      <c r="F16" s="5">
        <v>2.9</v>
      </c>
      <c r="G16" s="5">
        <v>2.7</v>
      </c>
      <c r="H16" s="5">
        <v>2.6</v>
      </c>
      <c r="I16" s="5">
        <v>2.4</v>
      </c>
      <c r="J16" s="5">
        <v>2.2999999999999998</v>
      </c>
      <c r="K16" s="5">
        <v>0.9</v>
      </c>
      <c r="L16" s="6">
        <v>0.56999999999999995</v>
      </c>
    </row>
    <row r="17" spans="1:20" s="5" customFormat="1" ht="17" customHeight="1" x14ac:dyDescent="0.2">
      <c r="A17" s="12" t="s">
        <v>21</v>
      </c>
      <c r="B17" s="5" t="s">
        <v>11</v>
      </c>
      <c r="C17" s="5">
        <v>1</v>
      </c>
      <c r="D17" s="5" t="s">
        <v>28</v>
      </c>
      <c r="E17" s="4">
        <v>5</v>
      </c>
      <c r="F17" s="5">
        <v>4.4000000000000004</v>
      </c>
      <c r="G17" s="5">
        <v>4.3</v>
      </c>
      <c r="H17" s="5">
        <v>4.0999999999999996</v>
      </c>
      <c r="I17" s="5">
        <v>3.9</v>
      </c>
      <c r="J17" s="5">
        <v>3.8</v>
      </c>
      <c r="K17" s="5">
        <v>1.4</v>
      </c>
      <c r="L17" s="6">
        <v>0.90100000000000002</v>
      </c>
      <c r="M17" s="5">
        <f t="shared" ref="M17:T17" si="7">((((E17-$L17)/($E17-$L17))+((E18-$L18)/($E18-$L18)))/2)*100</f>
        <v>100</v>
      </c>
      <c r="N17" s="5">
        <f t="shared" si="7"/>
        <v>87.116930747007345</v>
      </c>
      <c r="O17" s="5">
        <f t="shared" si="7"/>
        <v>82.558594440393492</v>
      </c>
      <c r="P17" s="5">
        <f t="shared" si="7"/>
        <v>77.893290623070541</v>
      </c>
      <c r="Q17" s="5">
        <f t="shared" si="7"/>
        <v>73.227986805747591</v>
      </c>
      <c r="R17" s="5">
        <f t="shared" si="7"/>
        <v>69.782492698109934</v>
      </c>
      <c r="S17" s="5">
        <f t="shared" si="7"/>
        <v>10.460320293305998</v>
      </c>
      <c r="T17" s="5">
        <f t="shared" si="7"/>
        <v>0</v>
      </c>
    </row>
    <row r="18" spans="1:20" s="5" customFormat="1" ht="17" customHeight="1" x14ac:dyDescent="0.2">
      <c r="A18" s="12"/>
      <c r="D18" s="5" t="s">
        <v>29</v>
      </c>
      <c r="E18" s="4">
        <v>5.5</v>
      </c>
      <c r="F18" s="5">
        <v>5</v>
      </c>
      <c r="G18" s="5">
        <v>4.7</v>
      </c>
      <c r="H18" s="5">
        <v>4.5</v>
      </c>
      <c r="I18" s="5">
        <v>4.3</v>
      </c>
      <c r="J18" s="5">
        <v>4.0999999999999996</v>
      </c>
      <c r="K18" s="5">
        <v>1.4</v>
      </c>
      <c r="L18" s="6">
        <v>1.0069999999999999</v>
      </c>
    </row>
    <row r="19" spans="1:20" s="5" customFormat="1" ht="17" customHeight="1" x14ac:dyDescent="0.2">
      <c r="A19" s="12" t="s">
        <v>34</v>
      </c>
      <c r="B19" s="5" t="s">
        <v>12</v>
      </c>
      <c r="C19" s="5">
        <v>0.4517543859649123</v>
      </c>
      <c r="D19" s="5" t="s">
        <v>28</v>
      </c>
      <c r="E19" s="4">
        <v>5.9</v>
      </c>
      <c r="F19" s="5">
        <v>5.0999999999999996</v>
      </c>
      <c r="G19" s="5">
        <v>4.9000000000000004</v>
      </c>
      <c r="H19" s="5">
        <v>4.8</v>
      </c>
      <c r="I19" s="5">
        <v>4.5999999999999996</v>
      </c>
      <c r="J19" s="5">
        <v>4.4000000000000004</v>
      </c>
      <c r="K19" s="5">
        <v>2.1</v>
      </c>
      <c r="L19" s="6">
        <v>0.97899999999999998</v>
      </c>
      <c r="M19" s="5">
        <f>((((E19-$L19)/($E19-$L19))+((E20-$L20)/($E20-$L20)))/2)*100</f>
        <v>100</v>
      </c>
      <c r="N19" s="5">
        <f t="shared" ref="N19" si="8">((((F19-$L19)/($E19-$L19))+((F20-$L20)/($E20-$L20)))/2)*100</f>
        <v>84.259289672022206</v>
      </c>
      <c r="O19" s="5">
        <f t="shared" ref="O19" si="9">((((G19-$L19)/($E19-$L19))+((G20-$L20)/($E20-$L20)))/2)*100</f>
        <v>79.689755327784681</v>
      </c>
      <c r="P19" s="5">
        <f t="shared" ref="P19" si="10">((((H19-$L19)/($E19-$L19))+((H20-$L20)/($E20-$L20)))/2)*100</f>
        <v>77.404988155665905</v>
      </c>
      <c r="Q19" s="5">
        <f t="shared" ref="Q19" si="11">((((I19-$L19)/($E19-$L19))+((I20-$L20)/($E20-$L20)))/2)*100</f>
        <v>72.83545381142838</v>
      </c>
      <c r="R19" s="5">
        <f t="shared" ref="R19" si="12">((((J19-$L19)/($E19-$L19))+((J20-$L20)/($E20-$L20)))/2)*100</f>
        <v>69.534632991677015</v>
      </c>
      <c r="S19" s="5">
        <f t="shared" ref="S19" si="13">((((K19-$L19)/($E19-$L19))+((K20-$L20)/($E20-$L20)))/2)*100</f>
        <v>20.791128606403916</v>
      </c>
      <c r="T19" s="5">
        <f t="shared" ref="T19" si="14">((((L19-$L19)/($E19-$L19))+((L20-$L20)/($E20-$L20)))/2)*100</f>
        <v>0</v>
      </c>
    </row>
    <row r="20" spans="1:20" s="5" customFormat="1" ht="17" customHeight="1" x14ac:dyDescent="0.2">
      <c r="A20" s="12"/>
      <c r="D20" s="5" t="s">
        <v>29</v>
      </c>
      <c r="E20" s="4">
        <v>4.7</v>
      </c>
      <c r="F20" s="5">
        <v>4.0999999999999996</v>
      </c>
      <c r="G20" s="5">
        <v>3.9</v>
      </c>
      <c r="H20" s="5">
        <v>3.8</v>
      </c>
      <c r="I20" s="5">
        <v>3.6</v>
      </c>
      <c r="J20" s="5">
        <v>3.5</v>
      </c>
      <c r="K20" s="5">
        <v>1.5</v>
      </c>
      <c r="L20" s="6">
        <v>0.75900000000000001</v>
      </c>
    </row>
    <row r="21" spans="1:20" s="5" customFormat="1" ht="17" customHeight="1" x14ac:dyDescent="0.2">
      <c r="A21" s="12" t="s">
        <v>35</v>
      </c>
      <c r="B21" s="5" t="s">
        <v>12</v>
      </c>
      <c r="C21" s="5">
        <v>0.39344262295081966</v>
      </c>
      <c r="D21" s="5" t="s">
        <v>28</v>
      </c>
      <c r="E21" s="4">
        <v>6.1</v>
      </c>
      <c r="F21" s="5">
        <v>5.8</v>
      </c>
      <c r="G21" s="5">
        <v>5.6</v>
      </c>
      <c r="H21" s="5">
        <v>5.5</v>
      </c>
      <c r="I21" s="5">
        <v>5.2</v>
      </c>
      <c r="J21" s="5">
        <v>5.0999999999999996</v>
      </c>
      <c r="K21" s="5">
        <v>2.7</v>
      </c>
      <c r="L21" s="6">
        <v>1.2010000000000001</v>
      </c>
      <c r="M21" s="5">
        <f t="shared" ref="M21:T21" si="15">((((E21-$L21)/($E21-$L21))+((E22-$L22)/($E22-$L22)))/2)*100</f>
        <v>100</v>
      </c>
      <c r="N21" s="5">
        <f t="shared" si="15"/>
        <v>94.858283754469227</v>
      </c>
      <c r="O21" s="5">
        <f t="shared" si="15"/>
        <v>90.737183961275676</v>
      </c>
      <c r="P21" s="5">
        <f t="shared" si="15"/>
        <v>87.636700620419333</v>
      </c>
      <c r="Q21" s="5">
        <f t="shared" si="15"/>
        <v>82.49498437488856</v>
      </c>
      <c r="R21" s="5">
        <f t="shared" si="15"/>
        <v>79.394501034032203</v>
      </c>
      <c r="S21" s="5">
        <f t="shared" si="15"/>
        <v>34.101037292747783</v>
      </c>
      <c r="T21" s="5">
        <f t="shared" si="15"/>
        <v>0</v>
      </c>
    </row>
    <row r="22" spans="1:20" s="5" customFormat="1" ht="17" customHeight="1" x14ac:dyDescent="0.2">
      <c r="A22" s="12"/>
      <c r="D22" s="5" t="s">
        <v>29</v>
      </c>
      <c r="E22" s="4">
        <v>6</v>
      </c>
      <c r="F22" s="5">
        <v>5.8</v>
      </c>
      <c r="G22" s="5">
        <v>5.6</v>
      </c>
      <c r="H22" s="5">
        <v>5.4</v>
      </c>
      <c r="I22" s="5">
        <v>5.2</v>
      </c>
      <c r="J22" s="5">
        <v>5</v>
      </c>
      <c r="K22" s="5">
        <v>3</v>
      </c>
      <c r="L22" s="6">
        <v>1.1919999999999999</v>
      </c>
    </row>
    <row r="23" spans="1:20" s="5" customFormat="1" ht="17" customHeight="1" x14ac:dyDescent="0.2">
      <c r="A23" s="12" t="s">
        <v>27</v>
      </c>
      <c r="B23" s="5" t="s">
        <v>12</v>
      </c>
      <c r="C23" s="5">
        <v>0.40196078431372551</v>
      </c>
      <c r="D23" s="5" t="s">
        <v>28</v>
      </c>
      <c r="E23" s="4">
        <v>5.3</v>
      </c>
      <c r="F23" s="5">
        <v>4.5999999999999996</v>
      </c>
      <c r="G23" s="5">
        <v>4.4000000000000004</v>
      </c>
      <c r="H23" s="5">
        <v>4.3</v>
      </c>
      <c r="I23" s="5">
        <v>4</v>
      </c>
      <c r="J23" s="5">
        <v>3.9</v>
      </c>
      <c r="K23" s="5">
        <v>1.5</v>
      </c>
      <c r="L23" s="6">
        <v>0.89</v>
      </c>
      <c r="M23" s="5">
        <f>((((E23-$L23)/($E23-$L23))+((E24-$L24)/($E24-$L24)))/2)*100</f>
        <v>100</v>
      </c>
      <c r="N23" s="5">
        <f t="shared" ref="N23" si="16">((((F23-$L23)/($E23-$L23))+((F24-$L24)/($E24-$L24)))/2)*100</f>
        <v>84.153887543718042</v>
      </c>
      <c r="O23" s="5">
        <f t="shared" ref="O23" si="17">((((G23-$L23)/($E23-$L23))+((G24-$L24)/($E24-$L24)))/2)*100</f>
        <v>79.62642684192322</v>
      </c>
      <c r="P23" s="5">
        <f t="shared" ref="P23" si="18">((((H23-$L23)/($E23-$L23))+((H24-$L24)/($E24-$L24)))/2)*100</f>
        <v>75.102809485376071</v>
      </c>
      <c r="Q23" s="5">
        <f t="shared" ref="Q23" si="19">((((I23-$L23)/($E23-$L23))+((I24-$L24)/($E24-$L24)))/2)*100</f>
        <v>69.441561935508673</v>
      </c>
      <c r="R23" s="5">
        <f t="shared" ref="R23" si="20">((((J23-$L23)/($E23-$L23))+((J24-$L24)/($E24-$L24)))/2)*100</f>
        <v>66.047888081786382</v>
      </c>
      <c r="S23" s="5">
        <f t="shared" ref="S23" si="21">((((K23-$L23)/($E23-$L23))+((K24-$L24)/($E24-$L24)))/2)*100</f>
        <v>11.718359660248282</v>
      </c>
      <c r="T23" s="5">
        <f t="shared" ref="T23" si="22">((((L23-$L23)/($E23-$L23))+((L24-$L24)/($E24-$L24)))/2)*100</f>
        <v>0</v>
      </c>
    </row>
    <row r="24" spans="1:20" s="5" customFormat="1" ht="17" customHeight="1" x14ac:dyDescent="0.2">
      <c r="A24" s="12"/>
      <c r="D24" s="5" t="s">
        <v>29</v>
      </c>
      <c r="E24" s="4">
        <v>5.3</v>
      </c>
      <c r="F24" s="5">
        <v>4.5999999999999996</v>
      </c>
      <c r="G24" s="5">
        <v>4.4000000000000004</v>
      </c>
      <c r="H24" s="5">
        <v>4.0999999999999996</v>
      </c>
      <c r="I24" s="5">
        <v>3.9</v>
      </c>
      <c r="J24" s="5">
        <v>3.7</v>
      </c>
      <c r="K24" s="5">
        <v>1.3</v>
      </c>
      <c r="L24" s="6">
        <v>0.875</v>
      </c>
    </row>
    <row r="25" spans="1:20" s="5" customFormat="1" ht="17" customHeight="1" x14ac:dyDescent="0.2">
      <c r="A25" s="12" t="s">
        <v>26</v>
      </c>
      <c r="B25" s="5" t="s">
        <v>12</v>
      </c>
      <c r="C25" s="5">
        <v>0.16389548693586697</v>
      </c>
      <c r="D25" s="5" t="s">
        <v>28</v>
      </c>
      <c r="E25" s="4">
        <v>5.7</v>
      </c>
      <c r="F25" s="5">
        <v>5.0999999999999996</v>
      </c>
      <c r="G25" s="5">
        <v>4.8</v>
      </c>
      <c r="H25" s="5">
        <v>4.7</v>
      </c>
      <c r="I25" s="5">
        <v>4.5</v>
      </c>
      <c r="J25" s="5">
        <v>4.3</v>
      </c>
      <c r="K25" s="5">
        <v>1.9</v>
      </c>
      <c r="L25" s="6">
        <v>0.99399999999999999</v>
      </c>
      <c r="M25" s="5">
        <f>((E25-$L25)/($E25-$L25))*100</f>
        <v>100</v>
      </c>
      <c r="N25" s="5">
        <f t="shared" ref="N25:T25" si="23">((F25-$L25)/($E25-$L25))*100</f>
        <v>87.250318742031439</v>
      </c>
      <c r="O25" s="5">
        <f t="shared" si="23"/>
        <v>80.875478113047166</v>
      </c>
      <c r="P25" s="5">
        <f t="shared" si="23"/>
        <v>78.750531236719084</v>
      </c>
      <c r="Q25" s="5">
        <f t="shared" si="23"/>
        <v>74.500637484062892</v>
      </c>
      <c r="R25" s="5">
        <f t="shared" si="23"/>
        <v>70.2507437314067</v>
      </c>
      <c r="S25" s="5">
        <f t="shared" si="23"/>
        <v>19.25201869953251</v>
      </c>
      <c r="T25" s="5">
        <f t="shared" si="23"/>
        <v>0</v>
      </c>
    </row>
    <row r="26" spans="1:20" s="5" customFormat="1" ht="17" customHeight="1" x14ac:dyDescent="0.2">
      <c r="A26" s="12"/>
      <c r="E26" s="4"/>
      <c r="L26" s="6"/>
    </row>
    <row r="27" spans="1:20" s="5" customFormat="1" ht="17" customHeight="1" x14ac:dyDescent="0.2">
      <c r="A27" s="12" t="s">
        <v>25</v>
      </c>
      <c r="B27" s="5" t="s">
        <v>12</v>
      </c>
      <c r="C27" s="5">
        <v>0.19162995594713655</v>
      </c>
      <c r="D27" s="5" t="s">
        <v>28</v>
      </c>
      <c r="E27" s="4">
        <v>6</v>
      </c>
      <c r="F27" s="5">
        <v>5.8</v>
      </c>
      <c r="G27" s="5">
        <v>5.7</v>
      </c>
      <c r="H27" s="5">
        <v>5.6</v>
      </c>
      <c r="I27" s="5">
        <v>5.4</v>
      </c>
      <c r="J27" s="5">
        <v>5.2</v>
      </c>
      <c r="K27" s="5">
        <v>3.4</v>
      </c>
      <c r="L27" s="6">
        <v>1.18</v>
      </c>
      <c r="M27" s="5">
        <f t="shared" ref="M27:T27" si="24">((((E27-$L27)/($E27-$L27))+((E28-$L28)/($E28-$L28)))/2)*100</f>
        <v>100</v>
      </c>
      <c r="N27" s="5">
        <f t="shared" si="24"/>
        <v>96.951411709747234</v>
      </c>
      <c r="O27" s="5">
        <f t="shared" si="24"/>
        <v>93.966268324262458</v>
      </c>
      <c r="P27" s="5">
        <f t="shared" si="24"/>
        <v>91.955024432349958</v>
      </c>
      <c r="Q27" s="5">
        <f t="shared" si="24"/>
        <v>87.93253664852493</v>
      </c>
      <c r="R27" s="5">
        <f t="shared" si="24"/>
        <v>83.910048864699903</v>
      </c>
      <c r="S27" s="5">
        <f t="shared" si="24"/>
        <v>45.759859823130142</v>
      </c>
      <c r="T27" s="5">
        <f t="shared" si="24"/>
        <v>0</v>
      </c>
    </row>
    <row r="28" spans="1:20" s="5" customFormat="1" ht="17" customHeight="1" x14ac:dyDescent="0.2">
      <c r="A28" s="12"/>
      <c r="D28" s="5" t="s">
        <v>29</v>
      </c>
      <c r="E28" s="4">
        <v>6.4</v>
      </c>
      <c r="F28" s="5">
        <v>6.3</v>
      </c>
      <c r="G28" s="5">
        <v>6.1</v>
      </c>
      <c r="H28" s="5">
        <v>6</v>
      </c>
      <c r="I28" s="5">
        <v>5.8</v>
      </c>
      <c r="J28" s="5">
        <v>5.6</v>
      </c>
      <c r="K28" s="5">
        <v>3.6</v>
      </c>
      <c r="L28" s="6">
        <v>1.266</v>
      </c>
    </row>
    <row r="29" spans="1:20" s="5" customFormat="1" ht="17" customHeight="1" x14ac:dyDescent="0.2">
      <c r="A29" s="12" t="s">
        <v>24</v>
      </c>
      <c r="B29" s="5" t="s">
        <v>12</v>
      </c>
      <c r="C29" s="5">
        <v>0.26704545454545453</v>
      </c>
      <c r="D29" s="5" t="s">
        <v>28</v>
      </c>
      <c r="E29" s="4">
        <v>3.8</v>
      </c>
      <c r="F29" s="5">
        <v>3.5</v>
      </c>
      <c r="G29" s="5">
        <v>3.4</v>
      </c>
      <c r="H29" s="5">
        <v>3.3</v>
      </c>
      <c r="I29" s="5">
        <v>3.1</v>
      </c>
      <c r="J29" s="5">
        <v>2.9</v>
      </c>
      <c r="K29" s="5">
        <v>1.2</v>
      </c>
      <c r="L29" s="6">
        <v>0.78700000000000003</v>
      </c>
      <c r="M29" s="5">
        <f t="shared" ref="M29:T29" si="25">((((E29-$L29)/($E29-$L29))+((E30-$L30)/($E30-$L30)))/2)*100</f>
        <v>100</v>
      </c>
      <c r="N29" s="5">
        <f t="shared" si="25"/>
        <v>91.742884658284055</v>
      </c>
      <c r="O29" s="5">
        <f t="shared" si="25"/>
        <v>88.444064790280379</v>
      </c>
      <c r="P29" s="5">
        <f t="shared" si="25"/>
        <v>85.145244922276703</v>
      </c>
      <c r="Q29" s="5">
        <f t="shared" si="25"/>
        <v>78.547605186269337</v>
      </c>
      <c r="R29" s="5">
        <f t="shared" si="25"/>
        <v>73.589309712557053</v>
      </c>
      <c r="S29" s="5">
        <f t="shared" si="25"/>
        <v>14.230683431904373</v>
      </c>
      <c r="T29" s="5">
        <f t="shared" si="25"/>
        <v>0</v>
      </c>
    </row>
    <row r="30" spans="1:20" s="5" customFormat="1" ht="17" customHeight="1" x14ac:dyDescent="0.2">
      <c r="A30" s="12"/>
      <c r="D30" s="5" t="s">
        <v>29</v>
      </c>
      <c r="E30" s="4">
        <v>3.9</v>
      </c>
      <c r="F30" s="5">
        <v>3.7</v>
      </c>
      <c r="G30" s="5">
        <v>3.6</v>
      </c>
      <c r="H30" s="5">
        <v>3.5</v>
      </c>
      <c r="I30" s="5">
        <v>3.3</v>
      </c>
      <c r="J30" s="5">
        <v>3.2</v>
      </c>
      <c r="K30" s="5">
        <v>1.3</v>
      </c>
      <c r="L30" s="6">
        <v>0.85</v>
      </c>
    </row>
    <row r="31" spans="1:20" s="5" customFormat="1" ht="17" customHeight="1" x14ac:dyDescent="0.2">
      <c r="A31" s="12" t="s">
        <v>22</v>
      </c>
      <c r="B31" s="5" t="s">
        <v>12</v>
      </c>
      <c r="C31" s="5">
        <v>0.33333333333333331</v>
      </c>
      <c r="D31" s="5" t="s">
        <v>28</v>
      </c>
      <c r="E31" s="4">
        <v>4.5</v>
      </c>
      <c r="F31" s="5">
        <v>4.3</v>
      </c>
      <c r="G31" s="5">
        <v>4.0999999999999996</v>
      </c>
      <c r="H31" s="5">
        <v>3.9</v>
      </c>
      <c r="I31" s="5">
        <v>3.7</v>
      </c>
      <c r="J31" s="5">
        <v>3.6</v>
      </c>
      <c r="K31" s="5">
        <v>1.3</v>
      </c>
      <c r="L31" s="6">
        <v>0.872</v>
      </c>
      <c r="M31" s="5">
        <f>((E31-$L31)/($E31-$L31))*100</f>
        <v>100</v>
      </c>
      <c r="N31" s="5">
        <f t="shared" ref="N31" si="26">((F31-$L31)/($E31-$L31))*100</f>
        <v>94.487320837927228</v>
      </c>
      <c r="O31" s="5">
        <f t="shared" ref="O31" si="27">((G31-$L31)/($E31-$L31))*100</f>
        <v>88.974641675854457</v>
      </c>
      <c r="P31" s="5">
        <f t="shared" ref="P31" si="28">((H31-$L31)/($E31-$L31))*100</f>
        <v>83.4619625137817</v>
      </c>
      <c r="Q31" s="5">
        <f t="shared" ref="Q31" si="29">((I31-$L31)/($E31-$L31))*100</f>
        <v>77.949283351708928</v>
      </c>
      <c r="R31" s="5">
        <f t="shared" ref="R31" si="30">((J31-$L31)/($E31-$L31))*100</f>
        <v>75.192943770672542</v>
      </c>
      <c r="S31" s="5">
        <f t="shared" ref="S31" si="31">((K31-$L31)/($E31-$L31))*100</f>
        <v>11.797133406835723</v>
      </c>
      <c r="T31" s="5">
        <f t="shared" ref="T31" si="32">((L31-$L31)/($E31-$L31))*100</f>
        <v>0</v>
      </c>
    </row>
    <row r="32" spans="1:20" ht="17" customHeight="1" x14ac:dyDescent="0.15">
      <c r="B32" s="5"/>
    </row>
    <row r="33" spans="2:20" ht="17" customHeight="1" x14ac:dyDescent="0.15">
      <c r="B33" s="5"/>
      <c r="L33" s="13" t="s">
        <v>36</v>
      </c>
    </row>
    <row r="34" spans="2:20" ht="17" customHeight="1" x14ac:dyDescent="0.15">
      <c r="L34" s="13" t="s">
        <v>40</v>
      </c>
      <c r="M34" s="10" t="s">
        <v>39</v>
      </c>
      <c r="N34" s="10">
        <v>0.39300000000000002</v>
      </c>
      <c r="O34" s="10">
        <v>0.54100000000000004</v>
      </c>
      <c r="P34" s="10">
        <v>0.56899999999999995</v>
      </c>
      <c r="Q34" s="10">
        <v>0.80100000000000005</v>
      </c>
      <c r="R34" s="10">
        <v>0.86099999999999999</v>
      </c>
      <c r="S34" s="10">
        <v>0.65500000000000003</v>
      </c>
      <c r="T34" s="10" t="s">
        <v>39</v>
      </c>
    </row>
    <row r="35" spans="2:20" ht="17" customHeight="1" x14ac:dyDescent="0.15">
      <c r="L35" s="13" t="s">
        <v>37</v>
      </c>
      <c r="M35" s="10" t="s">
        <v>39</v>
      </c>
      <c r="N35" s="10">
        <v>-0.89</v>
      </c>
      <c r="O35" s="10">
        <v>-0.63400000000000001</v>
      </c>
      <c r="P35" s="10">
        <v>-0.58699999999999997</v>
      </c>
      <c r="Q35" s="10">
        <v>-0.25700000000000001</v>
      </c>
      <c r="R35" s="10">
        <v>-0.17899999999999999</v>
      </c>
      <c r="S35" s="10">
        <v>0.45700000000000002</v>
      </c>
      <c r="T35" s="10" t="s">
        <v>39</v>
      </c>
    </row>
    <row r="36" spans="2:20" ht="17" customHeight="1" x14ac:dyDescent="0.15">
      <c r="L36" s="13" t="s">
        <v>38</v>
      </c>
      <c r="M36" s="10" t="s">
        <v>39</v>
      </c>
      <c r="N36" s="10">
        <v>10.19</v>
      </c>
      <c r="O36" s="10">
        <v>9.84</v>
      </c>
      <c r="P36" s="10">
        <v>11.06</v>
      </c>
      <c r="Q36" s="10">
        <v>11.91</v>
      </c>
      <c r="R36" s="10">
        <v>12.44</v>
      </c>
      <c r="S36" s="10">
        <v>13</v>
      </c>
      <c r="T36" s="10" t="s">
        <v>39</v>
      </c>
    </row>
    <row r="37" spans="2:20" ht="17" customHeight="1" x14ac:dyDescent="0.15"/>
    <row r="38" spans="2:20" ht="17" customHeight="1" x14ac:dyDescent="0.15"/>
    <row r="39" spans="2:20" ht="17" customHeight="1" x14ac:dyDescent="0.15"/>
    <row r="40" spans="2:20" ht="17" customHeight="1" x14ac:dyDescent="0.15"/>
    <row r="41" spans="2:20" ht="17" customHeight="1" x14ac:dyDescent="0.15"/>
    <row r="42" spans="2:20" ht="17" customHeight="1" x14ac:dyDescent="0.15"/>
    <row r="43" spans="2:20" ht="17" customHeight="1" x14ac:dyDescent="0.15"/>
    <row r="44" spans="2:20" ht="17" customHeight="1" x14ac:dyDescent="0.15"/>
    <row r="45" spans="2:20" ht="17" customHeight="1" x14ac:dyDescent="0.15"/>
    <row r="46" spans="2:20" ht="17" customHeight="1" x14ac:dyDescent="0.15"/>
    <row r="47" spans="2:20" ht="17" customHeight="1" x14ac:dyDescent="0.15"/>
    <row r="48" spans="2:20" ht="17" customHeight="1" x14ac:dyDescent="0.15"/>
    <row r="49" ht="17" customHeight="1" x14ac:dyDescent="0.15"/>
    <row r="50" ht="17" customHeight="1" x14ac:dyDescent="0.15"/>
    <row r="51" ht="17" customHeight="1" x14ac:dyDescent="0.15"/>
    <row r="52" ht="17" customHeight="1" x14ac:dyDescent="0.15"/>
    <row r="53" ht="17" customHeight="1" x14ac:dyDescent="0.15"/>
    <row r="54" ht="17" customHeight="1" x14ac:dyDescent="0.15"/>
    <row r="55" ht="17" customHeight="1" x14ac:dyDescent="0.15"/>
    <row r="56" ht="17" customHeight="1" x14ac:dyDescent="0.15"/>
    <row r="57" ht="17" customHeight="1" x14ac:dyDescent="0.15"/>
    <row r="58" ht="17" customHeight="1" x14ac:dyDescent="0.15"/>
    <row r="59" ht="17" customHeight="1" x14ac:dyDescent="0.15"/>
    <row r="60" ht="17" customHeight="1" x14ac:dyDescent="0.15"/>
    <row r="61" ht="17" customHeight="1" x14ac:dyDescent="0.15"/>
    <row r="62" ht="17" customHeight="1" x14ac:dyDescent="0.15"/>
    <row r="63" ht="17" customHeight="1" x14ac:dyDescent="0.15"/>
    <row r="64" ht="17" customHeight="1" x14ac:dyDescent="0.15"/>
  </sheetData>
  <mergeCells count="6">
    <mergeCell ref="M1:T1"/>
    <mergeCell ref="A1:A2"/>
    <mergeCell ref="B1:B2"/>
    <mergeCell ref="C1:C2"/>
    <mergeCell ref="D1:D2"/>
    <mergeCell ref="E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Ligules</vt:lpstr>
      <vt:lpstr>Leaves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Todesco</dc:creator>
  <cp:lastModifiedBy>Marco Todesco</cp:lastModifiedBy>
  <dcterms:created xsi:type="dcterms:W3CDTF">2021-03-23T05:03:31Z</dcterms:created>
  <dcterms:modified xsi:type="dcterms:W3CDTF">2021-11-03T05:41:50Z</dcterms:modified>
</cp:coreProperties>
</file>