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hoyer/Dropbox (HMS)/Melissa Sharan Vinay Lysosomes/REVISION/Source Data graphs separated/"/>
    </mc:Choice>
  </mc:AlternateContent>
  <xr:revisionPtr revIDLastSave="0" documentId="8_{2E99B554-2245-1C44-AAEF-7645073816CC}" xr6:coauthVersionLast="47" xr6:coauthVersionMax="47" xr10:uidLastSave="{00000000-0000-0000-0000-000000000000}"/>
  <bookViews>
    <workbookView xWindow="3180" yWindow="2060" windowWidth="27640" windowHeight="16940" xr2:uid="{9C28EC72-665C-9C45-95BC-282E67D55C9A}"/>
  </bookViews>
  <sheets>
    <sheet name="S2D_grap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Q20" i="1"/>
  <c r="M20" i="1"/>
  <c r="L20" i="1"/>
  <c r="I20" i="1"/>
  <c r="H20" i="1"/>
  <c r="D20" i="1"/>
  <c r="C20" i="1"/>
  <c r="R19" i="1"/>
  <c r="Q19" i="1"/>
  <c r="M19" i="1"/>
  <c r="L19" i="1"/>
  <c r="I19" i="1"/>
  <c r="H19" i="1"/>
  <c r="D19" i="1"/>
  <c r="C19" i="1"/>
  <c r="R18" i="1"/>
  <c r="Q18" i="1"/>
  <c r="M18" i="1"/>
  <c r="L18" i="1"/>
  <c r="I18" i="1"/>
  <c r="H18" i="1"/>
  <c r="D18" i="1"/>
  <c r="C18" i="1"/>
  <c r="R17" i="1"/>
  <c r="Q17" i="1"/>
  <c r="M17" i="1"/>
  <c r="L17" i="1"/>
  <c r="I17" i="1"/>
  <c r="H17" i="1"/>
  <c r="D17" i="1"/>
  <c r="C17" i="1"/>
  <c r="R16" i="1"/>
  <c r="Q16" i="1"/>
  <c r="M16" i="1"/>
  <c r="L16" i="1"/>
  <c r="I16" i="1"/>
  <c r="H16" i="1"/>
  <c r="D16" i="1"/>
  <c r="C16" i="1"/>
  <c r="R15" i="1"/>
  <c r="Q15" i="1"/>
  <c r="M15" i="1"/>
  <c r="L15" i="1"/>
  <c r="I15" i="1"/>
  <c r="H15" i="1"/>
  <c r="D15" i="1"/>
  <c r="C15" i="1"/>
  <c r="R14" i="1"/>
  <c r="Q14" i="1"/>
  <c r="M14" i="1"/>
  <c r="L14" i="1"/>
  <c r="I14" i="1"/>
  <c r="H14" i="1"/>
  <c r="D14" i="1"/>
  <c r="C14" i="1"/>
  <c r="R13" i="1"/>
  <c r="Q13" i="1"/>
  <c r="M13" i="1"/>
  <c r="L13" i="1"/>
  <c r="I13" i="1"/>
  <c r="H13" i="1"/>
  <c r="D13" i="1"/>
  <c r="C13" i="1"/>
  <c r="R12" i="1"/>
  <c r="Q12" i="1"/>
  <c r="M12" i="1"/>
  <c r="L12" i="1"/>
  <c r="I12" i="1"/>
  <c r="H12" i="1"/>
  <c r="D12" i="1"/>
  <c r="C12" i="1"/>
  <c r="R11" i="1"/>
  <c r="Q11" i="1"/>
  <c r="M11" i="1"/>
  <c r="L11" i="1"/>
  <c r="I11" i="1"/>
  <c r="H11" i="1"/>
  <c r="D11" i="1"/>
  <c r="C11" i="1"/>
  <c r="R10" i="1"/>
  <c r="Q10" i="1"/>
  <c r="M10" i="1"/>
  <c r="L10" i="1"/>
  <c r="I10" i="1"/>
  <c r="H10" i="1"/>
  <c r="D10" i="1"/>
  <c r="C10" i="1"/>
  <c r="R9" i="1"/>
  <c r="Q9" i="1"/>
  <c r="M9" i="1"/>
  <c r="L9" i="1"/>
  <c r="I9" i="1"/>
  <c r="H9" i="1"/>
  <c r="D9" i="1"/>
  <c r="C9" i="1"/>
  <c r="R8" i="1"/>
  <c r="Q8" i="1"/>
  <c r="M8" i="1"/>
  <c r="L8" i="1"/>
  <c r="I8" i="1"/>
  <c r="H8" i="1"/>
  <c r="D8" i="1"/>
  <c r="C8" i="1"/>
  <c r="R7" i="1"/>
  <c r="Q7" i="1"/>
  <c r="M7" i="1"/>
  <c r="L7" i="1"/>
  <c r="I7" i="1"/>
  <c r="H7" i="1"/>
  <c r="D7" i="1"/>
  <c r="C7" i="1"/>
  <c r="R6" i="1"/>
  <c r="Q6" i="1"/>
  <c r="M6" i="1"/>
  <c r="L6" i="1"/>
  <c r="I6" i="1"/>
  <c r="H6" i="1"/>
  <c r="D6" i="1"/>
  <c r="C6" i="1"/>
  <c r="R5" i="1"/>
  <c r="Q5" i="1"/>
  <c r="M5" i="1"/>
  <c r="L5" i="1"/>
  <c r="I5" i="1"/>
  <c r="H5" i="1"/>
  <c r="D5" i="1"/>
  <c r="C5" i="1"/>
  <c r="R4" i="1"/>
  <c r="Q4" i="1"/>
  <c r="M4" i="1"/>
  <c r="L4" i="1"/>
  <c r="I4" i="1"/>
  <c r="H4" i="1"/>
  <c r="D4" i="1"/>
  <c r="C4" i="1"/>
  <c r="R3" i="1"/>
  <c r="Q3" i="1"/>
  <c r="M3" i="1"/>
  <c r="L3" i="1"/>
  <c r="I3" i="1"/>
  <c r="H3" i="1"/>
  <c r="D3" i="1"/>
  <c r="C3" i="1"/>
  <c r="R2" i="1"/>
  <c r="Q2" i="1"/>
  <c r="M2" i="1"/>
  <c r="L2" i="1"/>
  <c r="I2" i="1"/>
  <c r="H2" i="1"/>
  <c r="D2" i="1"/>
  <c r="C2" i="1"/>
</calcChain>
</file>

<file path=xl/sharedStrings.xml><?xml version="1.0" encoding="utf-8"?>
<sst xmlns="http://schemas.openxmlformats.org/spreadsheetml/2006/main" count="38" uniqueCount="38">
  <si>
    <t>WT _1</t>
  </si>
  <si>
    <t>WT_2</t>
  </si>
  <si>
    <t>WT_avg</t>
  </si>
  <si>
    <t>WT_stdev</t>
  </si>
  <si>
    <t>WT-LLOME_1</t>
  </si>
  <si>
    <t>WT-LLOME_2</t>
  </si>
  <si>
    <t>WT-LLOME_3</t>
  </si>
  <si>
    <t>WT-LLOME_avg</t>
  </si>
  <si>
    <t>WT-LLOME_stdev</t>
  </si>
  <si>
    <t>K51A_1</t>
  </si>
  <si>
    <t>K51A_2</t>
  </si>
  <si>
    <t>K51A_avg</t>
  </si>
  <si>
    <t>K51A_stdev</t>
  </si>
  <si>
    <t>K51A-LLOME_1</t>
  </si>
  <si>
    <t>K51A-LLOME_2</t>
  </si>
  <si>
    <t>K51A-LLOME_3</t>
  </si>
  <si>
    <t>K51A-LLOME_avg</t>
  </si>
  <si>
    <t>K51A-LLOME_stdev</t>
  </si>
  <si>
    <t>AUTOPHAGY (24)</t>
  </si>
  <si>
    <t>LGALS8</t>
  </si>
  <si>
    <t>LAMP2</t>
  </si>
  <si>
    <t>LGALS3</t>
  </si>
  <si>
    <t>OPTN</t>
  </si>
  <si>
    <t>MAP1LC3B2</t>
  </si>
  <si>
    <t>GABARAPL2</t>
  </si>
  <si>
    <t>CALCOCO2</t>
  </si>
  <si>
    <t>LGALS1</t>
  </si>
  <si>
    <t>ATG4B</t>
  </si>
  <si>
    <t>SQSTM1</t>
  </si>
  <si>
    <t>VAPB</t>
  </si>
  <si>
    <t>TBK1</t>
  </si>
  <si>
    <t>VAPA</t>
  </si>
  <si>
    <t>TOLLIP</t>
  </si>
  <si>
    <t>FKBP8</t>
  </si>
  <si>
    <t>ATG9A</t>
  </si>
  <si>
    <t>ATL3</t>
  </si>
  <si>
    <t>WIPI2</t>
  </si>
  <si>
    <t>TAX1BP1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</si>
</sst>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7410-09A3-CC4E-9427-AF4F5B238006}">
  <dimension ref="A1:S20"/>
  <sheetViews>
    <sheetView tabSelected="1" workbookViewId="0">
      <selection activeCell="C32" sqref="C32"/>
    </sheetView>
  </sheetViews>
  <sheetFormatPr baseColWidth="10" defaultRowHeight="16" x14ac:dyDescent="0.2"/>
  <sheetData>
    <row r="1" spans="1:19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1" t="s">
        <v>18</v>
      </c>
    </row>
    <row r="2" spans="1:19" x14ac:dyDescent="0.2">
      <c r="A2" s="4">
        <v>1.0461423326135941</v>
      </c>
      <c r="B2" s="4">
        <v>0.95385766738640598</v>
      </c>
      <c r="C2" s="4">
        <f t="shared" ref="C2:C20" si="0">AVERAGE(A2:B2)</f>
        <v>1</v>
      </c>
      <c r="D2" s="4">
        <f>STDEV(A2:B2)</f>
        <v>6.5255112581675115E-2</v>
      </c>
      <c r="E2" s="4">
        <v>5.7303334356814659</v>
      </c>
      <c r="F2" s="4">
        <v>6.0636327746595171</v>
      </c>
      <c r="G2" s="4">
        <v>5.8904875549982041</v>
      </c>
      <c r="H2" s="4">
        <f t="shared" ref="H2:H20" si="1">AVERAGE(E2:G2)</f>
        <v>5.8948179217797287</v>
      </c>
      <c r="I2" s="4">
        <f>STDEV(E2:G2)</f>
        <v>0.16669186062357205</v>
      </c>
      <c r="J2" s="4">
        <v>0.82446143871663669</v>
      </c>
      <c r="K2" s="4">
        <v>1.1755385612833631</v>
      </c>
      <c r="L2" s="4">
        <f t="shared" ref="L2:L20" si="2">AVERAGE(J2:K2)</f>
        <v>0.99999999999999989</v>
      </c>
      <c r="M2" s="4">
        <f>STDEV(J2:K2)</f>
        <v>0.24824901408639244</v>
      </c>
      <c r="N2" s="4">
        <v>4.3285288823798229</v>
      </c>
      <c r="O2" s="4">
        <v>3.9425562095381048</v>
      </c>
      <c r="P2" s="4">
        <v>4.0169330438473567</v>
      </c>
      <c r="Q2" s="4">
        <f t="shared" ref="Q2:Q20" si="3">AVERAGE(N2:P2)</f>
        <v>4.0960060452550948</v>
      </c>
      <c r="R2" s="4">
        <f>STDEV(N2:P2)</f>
        <v>0.20477580596561229</v>
      </c>
      <c r="S2" s="4" t="s">
        <v>19</v>
      </c>
    </row>
    <row r="3" spans="1:19" x14ac:dyDescent="0.2">
      <c r="A3" s="4">
        <v>1.1821171646820061</v>
      </c>
      <c r="B3" s="4">
        <v>0.81788283531799411</v>
      </c>
      <c r="C3" s="4">
        <f t="shared" si="0"/>
        <v>1</v>
      </c>
      <c r="D3" s="4">
        <f t="shared" ref="D3:D20" si="4">STDEV(A3:B3)</f>
        <v>0.25755256423422829</v>
      </c>
      <c r="E3" s="4">
        <v>5.793430255402316</v>
      </c>
      <c r="F3" s="4">
        <v>5.4391517342833939</v>
      </c>
      <c r="G3" s="4">
        <v>5.8329522464915247</v>
      </c>
      <c r="H3" s="4">
        <f t="shared" si="1"/>
        <v>5.6885114120590785</v>
      </c>
      <c r="I3" s="4">
        <f t="shared" ref="I3:I20" si="5">STDEV(E3:G3)</f>
        <v>0.21685406064957302</v>
      </c>
      <c r="J3" s="4">
        <v>0.92017842040767162</v>
      </c>
      <c r="K3" s="4">
        <v>1.0798215795923283</v>
      </c>
      <c r="L3" s="4">
        <f t="shared" si="2"/>
        <v>1</v>
      </c>
      <c r="M3" s="4">
        <f t="shared" ref="M3:M20" si="6">STDEV(J3:K3)</f>
        <v>0.11288476042951419</v>
      </c>
      <c r="N3" s="4">
        <v>4.8258386492682463</v>
      </c>
      <c r="O3" s="4">
        <v>4.0397095240090755</v>
      </c>
      <c r="P3" s="4">
        <v>3.8769348534659618</v>
      </c>
      <c r="Q3" s="4">
        <f t="shared" si="3"/>
        <v>4.2474943422477613</v>
      </c>
      <c r="R3" s="4">
        <f t="shared" ref="R3:R20" si="7">STDEV(N3:P3)</f>
        <v>0.50743029219771529</v>
      </c>
      <c r="S3" s="4" t="s">
        <v>20</v>
      </c>
    </row>
    <row r="4" spans="1:19" x14ac:dyDescent="0.2">
      <c r="A4" s="4">
        <v>1.0966151235933739</v>
      </c>
      <c r="B4" s="4">
        <v>0.90338487640662624</v>
      </c>
      <c r="C4" s="4">
        <f t="shared" si="0"/>
        <v>1</v>
      </c>
      <c r="D4" s="4">
        <f t="shared" si="4"/>
        <v>0.13663441811610205</v>
      </c>
      <c r="E4" s="4">
        <v>4.6685665118313695</v>
      </c>
      <c r="F4" s="4">
        <v>4.8648381068218356</v>
      </c>
      <c r="G4" s="4">
        <v>4.8421616764731468</v>
      </c>
      <c r="H4" s="4">
        <f t="shared" si="1"/>
        <v>4.7918554317087834</v>
      </c>
      <c r="I4" s="4">
        <f t="shared" si="5"/>
        <v>0.10737166035199593</v>
      </c>
      <c r="J4" s="4">
        <v>0.76789615103515152</v>
      </c>
      <c r="K4" s="4">
        <v>1.2321038489648486</v>
      </c>
      <c r="L4" s="4">
        <f t="shared" si="2"/>
        <v>1</v>
      </c>
      <c r="M4" s="4">
        <f t="shared" si="6"/>
        <v>0.3282444110850859</v>
      </c>
      <c r="N4" s="4">
        <v>3.5241779660308525</v>
      </c>
      <c r="O4" s="4">
        <v>3.04300463018137</v>
      </c>
      <c r="P4" s="4">
        <v>2.9933688156337372</v>
      </c>
      <c r="Q4" s="4">
        <f t="shared" si="3"/>
        <v>3.1868504706153202</v>
      </c>
      <c r="R4" s="4">
        <f t="shared" si="7"/>
        <v>0.29318647290408689</v>
      </c>
      <c r="S4" s="4" t="s">
        <v>21</v>
      </c>
    </row>
    <row r="5" spans="1:19" x14ac:dyDescent="0.2">
      <c r="A5" s="4">
        <v>1.0567582930585577</v>
      </c>
      <c r="B5" s="4">
        <v>0.94324170694144227</v>
      </c>
      <c r="C5" s="4">
        <f t="shared" si="0"/>
        <v>1</v>
      </c>
      <c r="D5" s="4">
        <f t="shared" si="4"/>
        <v>8.0268347820559041E-2</v>
      </c>
      <c r="E5" s="4">
        <v>3.5064348693255529</v>
      </c>
      <c r="F5" s="4">
        <v>3.4340671086578913</v>
      </c>
      <c r="G5" s="4">
        <v>3.2245149317266226</v>
      </c>
      <c r="H5" s="4">
        <f t="shared" si="1"/>
        <v>3.3883389699033555</v>
      </c>
      <c r="I5" s="4">
        <f t="shared" si="5"/>
        <v>0.14641724560109626</v>
      </c>
      <c r="J5" s="4">
        <v>0.94364717985856073</v>
      </c>
      <c r="K5" s="4">
        <v>1.0563528201414392</v>
      </c>
      <c r="L5" s="4">
        <f t="shared" si="2"/>
        <v>1</v>
      </c>
      <c r="M5" s="4">
        <f t="shared" si="6"/>
        <v>7.969492252199506E-2</v>
      </c>
      <c r="N5" s="4">
        <v>3.4063882020209655</v>
      </c>
      <c r="O5" s="4">
        <v>2.9216013744355935</v>
      </c>
      <c r="P5" s="4">
        <v>2.9796287235589705</v>
      </c>
      <c r="Q5" s="4">
        <f t="shared" si="3"/>
        <v>3.1025394333385101</v>
      </c>
      <c r="R5" s="4">
        <f t="shared" si="7"/>
        <v>0.26473543205236977</v>
      </c>
      <c r="S5" s="4" t="s">
        <v>22</v>
      </c>
    </row>
    <row r="6" spans="1:19" x14ac:dyDescent="0.2">
      <c r="A6" s="4">
        <v>1.0825689381327295</v>
      </c>
      <c r="B6" s="4">
        <v>0.91743106186727064</v>
      </c>
      <c r="C6" s="4">
        <f t="shared" si="0"/>
        <v>1</v>
      </c>
      <c r="D6" s="4">
        <f t="shared" si="4"/>
        <v>0.11677011213805097</v>
      </c>
      <c r="E6" s="4">
        <v>3.703581024454131</v>
      </c>
      <c r="F6" s="4">
        <v>3.0871714821254108</v>
      </c>
      <c r="G6" s="4">
        <v>2.8415916703658621</v>
      </c>
      <c r="H6" s="4">
        <f t="shared" si="1"/>
        <v>3.2107813923151345</v>
      </c>
      <c r="I6" s="4">
        <f t="shared" si="5"/>
        <v>0.44409004612038994</v>
      </c>
      <c r="J6" s="4">
        <v>0.88183926539064494</v>
      </c>
      <c r="K6" s="4">
        <v>1.1181607346093552</v>
      </c>
      <c r="L6" s="4">
        <f t="shared" si="2"/>
        <v>1</v>
      </c>
      <c r="M6" s="4">
        <f t="shared" si="6"/>
        <v>0.16710451342451874</v>
      </c>
      <c r="N6" s="4">
        <v>1.9597129536251179</v>
      </c>
      <c r="O6" s="4">
        <v>1.9514539129185913</v>
      </c>
      <c r="P6" s="4">
        <v>1.7658077049050982</v>
      </c>
      <c r="Q6" s="4">
        <f t="shared" si="3"/>
        <v>1.8923248571496025</v>
      </c>
      <c r="R6" s="4">
        <f t="shared" si="7"/>
        <v>0.10964485987675079</v>
      </c>
      <c r="S6" s="4" t="s">
        <v>23</v>
      </c>
    </row>
    <row r="7" spans="1:19" x14ac:dyDescent="0.2">
      <c r="A7" s="4">
        <v>1.0798286037792044</v>
      </c>
      <c r="B7" s="4">
        <v>0.92017139622079569</v>
      </c>
      <c r="C7" s="4">
        <f t="shared" si="0"/>
        <v>1</v>
      </c>
      <c r="D7" s="4">
        <f t="shared" si="4"/>
        <v>0.11289469412985892</v>
      </c>
      <c r="E7" s="4">
        <v>3.0602062226321975</v>
      </c>
      <c r="F7" s="4">
        <v>3.3393589570631299</v>
      </c>
      <c r="G7" s="4">
        <v>2.9113320146260429</v>
      </c>
      <c r="H7" s="4">
        <f t="shared" si="1"/>
        <v>3.1036323981071234</v>
      </c>
      <c r="I7" s="4">
        <f t="shared" si="5"/>
        <v>0.21729275275603338</v>
      </c>
      <c r="J7" s="4">
        <v>0.92942359041557265</v>
      </c>
      <c r="K7" s="4">
        <v>1.0705764095844272</v>
      </c>
      <c r="L7" s="4">
        <f t="shared" si="2"/>
        <v>1</v>
      </c>
      <c r="M7" s="4">
        <f t="shared" si="6"/>
        <v>9.9810115617895559E-2</v>
      </c>
      <c r="N7" s="4">
        <v>2.6867202821133844</v>
      </c>
      <c r="O7" s="4">
        <v>2.6441040808589951</v>
      </c>
      <c r="P7" s="4">
        <v>2.5184935476590673</v>
      </c>
      <c r="Q7" s="4">
        <f t="shared" si="3"/>
        <v>2.6164393035438156</v>
      </c>
      <c r="R7" s="4">
        <f t="shared" si="7"/>
        <v>8.7458924497244322E-2</v>
      </c>
      <c r="S7" s="4" t="s">
        <v>24</v>
      </c>
    </row>
    <row r="8" spans="1:19" x14ac:dyDescent="0.2">
      <c r="A8" s="4">
        <v>1.0774055025816056</v>
      </c>
      <c r="B8" s="4">
        <v>0.92259449741839428</v>
      </c>
      <c r="C8" s="4">
        <f t="shared" si="0"/>
        <v>1</v>
      </c>
      <c r="D8" s="4">
        <f t="shared" si="4"/>
        <v>0.10946791155321237</v>
      </c>
      <c r="E8" s="4">
        <v>2.941077324729449</v>
      </c>
      <c r="F8" s="4">
        <v>3.0288114671526425</v>
      </c>
      <c r="G8" s="4">
        <v>2.7474824667686919</v>
      </c>
      <c r="H8" s="4">
        <f t="shared" si="1"/>
        <v>2.9057904195502609</v>
      </c>
      <c r="I8" s="4">
        <f t="shared" si="5"/>
        <v>0.14394573933292351</v>
      </c>
      <c r="J8" s="4">
        <v>0.97869369778919868</v>
      </c>
      <c r="K8" s="4">
        <v>1.0213063022108011</v>
      </c>
      <c r="L8" s="4">
        <f t="shared" si="2"/>
        <v>0.99999999999999989</v>
      </c>
      <c r="M8" s="4">
        <f t="shared" si="6"/>
        <v>3.0131661550534927E-2</v>
      </c>
      <c r="N8" s="4">
        <v>2.8019250588256268</v>
      </c>
      <c r="O8" s="4">
        <v>2.6402244799432282</v>
      </c>
      <c r="P8" s="4">
        <v>2.578371085998882</v>
      </c>
      <c r="Q8" s="4">
        <f t="shared" si="3"/>
        <v>2.673506874922579</v>
      </c>
      <c r="R8" s="4">
        <f t="shared" si="7"/>
        <v>0.11543345725276696</v>
      </c>
      <c r="S8" s="4" t="s">
        <v>25</v>
      </c>
    </row>
    <row r="9" spans="1:19" x14ac:dyDescent="0.2">
      <c r="A9" s="4">
        <v>1.0804920512536378</v>
      </c>
      <c r="B9" s="4">
        <v>0.9195079487463621</v>
      </c>
      <c r="C9" s="4">
        <f t="shared" si="0"/>
        <v>1</v>
      </c>
      <c r="D9" s="4">
        <f t="shared" si="4"/>
        <v>0.11383295054612493</v>
      </c>
      <c r="E9" s="4">
        <v>2.4389658640687881</v>
      </c>
      <c r="F9" s="4">
        <v>2.400769710803015</v>
      </c>
      <c r="G9" s="4">
        <v>2.4643453807565714</v>
      </c>
      <c r="H9" s="4">
        <f t="shared" si="1"/>
        <v>2.4346936518761244</v>
      </c>
      <c r="I9" s="4">
        <f t="shared" si="5"/>
        <v>3.2002426474804023E-2</v>
      </c>
      <c r="J9" s="4">
        <v>0.98612355443314204</v>
      </c>
      <c r="K9" s="4">
        <v>1.0138764455668581</v>
      </c>
      <c r="L9" s="4">
        <f t="shared" si="2"/>
        <v>1</v>
      </c>
      <c r="M9" s="4">
        <f t="shared" si="6"/>
        <v>1.9624257518182624E-2</v>
      </c>
      <c r="N9" s="4">
        <v>1.9805811589396449</v>
      </c>
      <c r="O9" s="4">
        <v>1.8136354161114441</v>
      </c>
      <c r="P9" s="4">
        <v>1.7053195952135818</v>
      </c>
      <c r="Q9" s="4">
        <f t="shared" si="3"/>
        <v>1.8331787234215569</v>
      </c>
      <c r="R9" s="4">
        <f t="shared" si="7"/>
        <v>0.1386675440097376</v>
      </c>
      <c r="S9" s="4" t="s">
        <v>26</v>
      </c>
    </row>
    <row r="10" spans="1:19" x14ac:dyDescent="0.2">
      <c r="A10" s="4">
        <v>0.99557323337218895</v>
      </c>
      <c r="B10" s="4">
        <v>1.0044267666278113</v>
      </c>
      <c r="C10" s="4">
        <f t="shared" si="0"/>
        <v>1</v>
      </c>
      <c r="D10" s="4">
        <f t="shared" si="4"/>
        <v>6.2603934025111576E-3</v>
      </c>
      <c r="E10" s="4">
        <v>2.0476469528889729</v>
      </c>
      <c r="F10" s="4">
        <v>1.4994750946499336</v>
      </c>
      <c r="G10" s="4">
        <v>1.719987512905891</v>
      </c>
      <c r="H10" s="4">
        <f t="shared" si="1"/>
        <v>1.7557031868149326</v>
      </c>
      <c r="I10" s="4">
        <f t="shared" si="5"/>
        <v>0.27582567604085145</v>
      </c>
      <c r="J10" s="4">
        <v>0.9291817191143843</v>
      </c>
      <c r="K10" s="4">
        <v>1.0708182808856157</v>
      </c>
      <c r="L10" s="4">
        <f t="shared" si="2"/>
        <v>1</v>
      </c>
      <c r="M10" s="4">
        <f t="shared" si="6"/>
        <v>0.10015217329238504</v>
      </c>
      <c r="N10" s="4">
        <v>1.1922765408426652</v>
      </c>
      <c r="O10" s="4">
        <v>1.4618041644061408</v>
      </c>
      <c r="P10" s="4">
        <v>1.2402632555672675</v>
      </c>
      <c r="Q10" s="4">
        <f t="shared" si="3"/>
        <v>1.2981146536053578</v>
      </c>
      <c r="R10" s="4">
        <f t="shared" si="7"/>
        <v>0.14377542612409405</v>
      </c>
      <c r="S10" s="4" t="s">
        <v>27</v>
      </c>
    </row>
    <row r="11" spans="1:19" x14ac:dyDescent="0.2">
      <c r="A11" s="4">
        <v>1.0807780178716238</v>
      </c>
      <c r="B11" s="4">
        <v>0.91922198212837625</v>
      </c>
      <c r="C11" s="4">
        <f t="shared" si="0"/>
        <v>1</v>
      </c>
      <c r="D11" s="4">
        <f t="shared" si="4"/>
        <v>0.11423736841566656</v>
      </c>
      <c r="E11" s="4">
        <v>1.6670512189049091</v>
      </c>
      <c r="F11" s="4">
        <v>1.8805894644691161</v>
      </c>
      <c r="G11" s="4">
        <v>1.6499101308008417</v>
      </c>
      <c r="H11" s="4">
        <f t="shared" si="1"/>
        <v>1.732516938058289</v>
      </c>
      <c r="I11" s="4">
        <f t="shared" si="5"/>
        <v>0.12852065605812815</v>
      </c>
      <c r="J11" s="4">
        <v>0.89207880574128251</v>
      </c>
      <c r="K11" s="4">
        <v>1.1079211942587175</v>
      </c>
      <c r="L11" s="4">
        <f t="shared" si="2"/>
        <v>1</v>
      </c>
      <c r="M11" s="4">
        <f t="shared" si="6"/>
        <v>0.15262361658817947</v>
      </c>
      <c r="N11" s="4">
        <v>1.7720311600132919</v>
      </c>
      <c r="O11" s="4">
        <v>1.6339175889221313</v>
      </c>
      <c r="P11" s="4">
        <v>1.6444438215368025</v>
      </c>
      <c r="Q11" s="4">
        <f t="shared" si="3"/>
        <v>1.6834641901574088</v>
      </c>
      <c r="R11" s="4">
        <f t="shared" si="7"/>
        <v>7.688160706797334E-2</v>
      </c>
      <c r="S11" s="4" t="s">
        <v>28</v>
      </c>
    </row>
    <row r="12" spans="1:19" x14ac:dyDescent="0.2">
      <c r="A12" s="4">
        <v>1.030367037570578</v>
      </c>
      <c r="B12" s="4">
        <v>0.96963296242942221</v>
      </c>
      <c r="C12" s="4">
        <f t="shared" si="0"/>
        <v>1</v>
      </c>
      <c r="D12" s="4">
        <f t="shared" si="4"/>
        <v>4.2945476381404599E-2</v>
      </c>
      <c r="E12" s="4">
        <v>1.6976011395899013</v>
      </c>
      <c r="F12" s="4">
        <v>1.6817886840003129</v>
      </c>
      <c r="G12" s="4">
        <v>1.7876760957020721</v>
      </c>
      <c r="H12" s="4">
        <f t="shared" si="1"/>
        <v>1.7223553064307622</v>
      </c>
      <c r="I12" s="4">
        <f t="shared" si="5"/>
        <v>5.7119283707110162E-2</v>
      </c>
      <c r="J12" s="4">
        <v>0.89654207463472246</v>
      </c>
      <c r="K12" s="4">
        <v>1.1034579253652774</v>
      </c>
      <c r="L12" s="4">
        <f t="shared" si="2"/>
        <v>1</v>
      </c>
      <c r="M12" s="4">
        <f t="shared" si="6"/>
        <v>0.14631160118655812</v>
      </c>
      <c r="N12" s="4">
        <v>1.721766354668917</v>
      </c>
      <c r="O12" s="4">
        <v>1.7269059557716022</v>
      </c>
      <c r="P12" s="4">
        <v>1.4649756991028273</v>
      </c>
      <c r="Q12" s="4">
        <f t="shared" si="3"/>
        <v>1.6378826698477822</v>
      </c>
      <c r="R12" s="4">
        <f t="shared" si="7"/>
        <v>0.14976387840204056</v>
      </c>
      <c r="S12" s="4" t="s">
        <v>29</v>
      </c>
    </row>
    <row r="13" spans="1:19" x14ac:dyDescent="0.2">
      <c r="A13" s="4">
        <v>1.1332577224675715</v>
      </c>
      <c r="B13" s="4">
        <v>0.8667422775324285</v>
      </c>
      <c r="C13" s="4">
        <f t="shared" si="0"/>
        <v>1</v>
      </c>
      <c r="D13" s="4">
        <f t="shared" si="4"/>
        <v>0.18845487840458938</v>
      </c>
      <c r="E13" s="4">
        <v>1.6641675064335744</v>
      </c>
      <c r="F13" s="4">
        <v>1.7895707090001194</v>
      </c>
      <c r="G13" s="4">
        <v>1.6045018122340982</v>
      </c>
      <c r="H13" s="4">
        <f t="shared" si="1"/>
        <v>1.6860800092225972</v>
      </c>
      <c r="I13" s="4">
        <f t="shared" si="5"/>
        <v>9.4460269274479938E-2</v>
      </c>
      <c r="J13" s="4">
        <v>1.1733546955675245</v>
      </c>
      <c r="K13" s="4">
        <v>0.82664530443247564</v>
      </c>
      <c r="L13" s="4">
        <f t="shared" si="2"/>
        <v>1</v>
      </c>
      <c r="M13" s="4">
        <f t="shared" si="6"/>
        <v>0.24516056157265229</v>
      </c>
      <c r="N13" s="4">
        <v>1.2083077922236765</v>
      </c>
      <c r="O13" s="4">
        <v>0.95021114478770741</v>
      </c>
      <c r="P13" s="4">
        <v>1.123171673648202</v>
      </c>
      <c r="Q13" s="4">
        <f t="shared" si="3"/>
        <v>1.0938968702198621</v>
      </c>
      <c r="R13" s="4">
        <f t="shared" si="7"/>
        <v>0.13151513388674207</v>
      </c>
      <c r="S13" s="4" t="s">
        <v>30</v>
      </c>
    </row>
    <row r="14" spans="1:19" x14ac:dyDescent="0.2">
      <c r="A14" s="4">
        <v>1.0619995501539634</v>
      </c>
      <c r="B14" s="4">
        <v>0.93800044984603659</v>
      </c>
      <c r="C14" s="4">
        <f t="shared" si="0"/>
        <v>1</v>
      </c>
      <c r="D14" s="4">
        <f t="shared" si="4"/>
        <v>8.768060468876597E-2</v>
      </c>
      <c r="E14" s="4">
        <v>1.6739080487755296</v>
      </c>
      <c r="F14" s="4">
        <v>1.6098030588777825</v>
      </c>
      <c r="G14" s="4">
        <v>1.6297815614349631</v>
      </c>
      <c r="H14" s="4">
        <f t="shared" si="1"/>
        <v>1.6378308896960918</v>
      </c>
      <c r="I14" s="4">
        <f t="shared" si="5"/>
        <v>3.2801771240881419E-2</v>
      </c>
      <c r="J14" s="4">
        <v>0.90654707839243276</v>
      </c>
      <c r="K14" s="4">
        <v>1.0934529216075672</v>
      </c>
      <c r="L14" s="4">
        <f t="shared" si="2"/>
        <v>1</v>
      </c>
      <c r="M14" s="4">
        <f t="shared" si="6"/>
        <v>0.13216238918081125</v>
      </c>
      <c r="N14" s="4">
        <v>1.701158307641057</v>
      </c>
      <c r="O14" s="4">
        <v>1.676685761141488</v>
      </c>
      <c r="P14" s="4">
        <v>1.5209582986486043</v>
      </c>
      <c r="Q14" s="4">
        <f t="shared" si="3"/>
        <v>1.6329341224770497</v>
      </c>
      <c r="R14" s="4">
        <f t="shared" si="7"/>
        <v>9.7742852549880521E-2</v>
      </c>
      <c r="S14" s="4" t="s">
        <v>31</v>
      </c>
    </row>
    <row r="15" spans="1:19" x14ac:dyDescent="0.2">
      <c r="A15" s="4">
        <v>0.97987253857744727</v>
      </c>
      <c r="B15" s="4">
        <v>1.0201274614225526</v>
      </c>
      <c r="C15" s="4">
        <f t="shared" si="0"/>
        <v>1</v>
      </c>
      <c r="D15" s="4">
        <f t="shared" si="4"/>
        <v>2.8464528919915258E-2</v>
      </c>
      <c r="E15" s="4">
        <v>1.5578444915532177</v>
      </c>
      <c r="F15" s="4">
        <v>1.6368705742504979</v>
      </c>
      <c r="G15" s="4">
        <v>1.6249505388530736</v>
      </c>
      <c r="H15" s="4">
        <f t="shared" si="1"/>
        <v>1.6065552015522631</v>
      </c>
      <c r="I15" s="4">
        <f t="shared" si="5"/>
        <v>4.2603659026277135E-2</v>
      </c>
      <c r="J15" s="4">
        <v>0.96125627301412264</v>
      </c>
      <c r="K15" s="4">
        <v>1.0387437269858775</v>
      </c>
      <c r="L15" s="4">
        <f t="shared" si="2"/>
        <v>1</v>
      </c>
      <c r="M15" s="4">
        <f t="shared" si="6"/>
        <v>5.4791904160308311E-2</v>
      </c>
      <c r="N15" s="4">
        <v>1.5668825733196825</v>
      </c>
      <c r="O15" s="4">
        <v>1.2934051039438044</v>
      </c>
      <c r="P15" s="4">
        <v>1.2928066960546953</v>
      </c>
      <c r="Q15" s="4">
        <f t="shared" si="3"/>
        <v>1.3843647911060606</v>
      </c>
      <c r="R15" s="4">
        <f t="shared" si="7"/>
        <v>0.15806531922320829</v>
      </c>
      <c r="S15" s="4" t="s">
        <v>32</v>
      </c>
    </row>
    <row r="16" spans="1:19" x14ac:dyDescent="0.2">
      <c r="A16" s="4">
        <v>1.0291053531906944</v>
      </c>
      <c r="B16" s="4">
        <v>0.97089464680930559</v>
      </c>
      <c r="C16" s="4">
        <f t="shared" si="0"/>
        <v>1</v>
      </c>
      <c r="D16" s="4">
        <f t="shared" si="4"/>
        <v>4.1161185219939063E-2</v>
      </c>
      <c r="E16" s="4">
        <v>1.6337221933308592</v>
      </c>
      <c r="F16" s="4">
        <v>1.5057883339549853</v>
      </c>
      <c r="G16" s="4">
        <v>1.603183975463031</v>
      </c>
      <c r="H16" s="4">
        <f t="shared" si="1"/>
        <v>1.5808981675829585</v>
      </c>
      <c r="I16" s="4">
        <f t="shared" si="5"/>
        <v>6.6815125670405609E-2</v>
      </c>
      <c r="J16" s="4">
        <v>0.93091549681446317</v>
      </c>
      <c r="K16" s="4">
        <v>1.0690845031855369</v>
      </c>
      <c r="L16" s="4">
        <f t="shared" si="2"/>
        <v>1</v>
      </c>
      <c r="M16" s="4">
        <f t="shared" si="6"/>
        <v>9.7700241354793549E-2</v>
      </c>
      <c r="N16" s="4">
        <v>1.545388149102555</v>
      </c>
      <c r="O16" s="4">
        <v>1.4971832594665804</v>
      </c>
      <c r="P16" s="4">
        <v>1.4245571366668046</v>
      </c>
      <c r="Q16" s="4">
        <f t="shared" si="3"/>
        <v>1.4890428484119802</v>
      </c>
      <c r="R16" s="4">
        <f t="shared" si="7"/>
        <v>6.0825431446603878E-2</v>
      </c>
      <c r="S16" s="4" t="s">
        <v>33</v>
      </c>
    </row>
    <row r="17" spans="1:19" x14ac:dyDescent="0.2">
      <c r="A17" s="4">
        <v>1.0199532053169245</v>
      </c>
      <c r="B17" s="4">
        <v>0.98004679468307554</v>
      </c>
      <c r="C17" s="4">
        <f t="shared" si="0"/>
        <v>1</v>
      </c>
      <c r="D17" s="4">
        <f t="shared" si="4"/>
        <v>2.8218093572009523E-2</v>
      </c>
      <c r="E17" s="4">
        <v>1.361881416244348</v>
      </c>
      <c r="F17" s="4">
        <v>1.6037874570465773</v>
      </c>
      <c r="G17" s="4">
        <v>1.326672086366264</v>
      </c>
      <c r="H17" s="4">
        <f t="shared" si="1"/>
        <v>1.4307803198857298</v>
      </c>
      <c r="I17" s="4">
        <f t="shared" si="5"/>
        <v>0.15085929324725134</v>
      </c>
      <c r="J17" s="4">
        <v>0.9985806445888934</v>
      </c>
      <c r="K17" s="4">
        <v>1.0014193554111064</v>
      </c>
      <c r="L17" s="4">
        <f t="shared" si="2"/>
        <v>0.99999999999999989</v>
      </c>
      <c r="M17" s="4">
        <f t="shared" si="6"/>
        <v>2.0072716722144427E-3</v>
      </c>
      <c r="N17" s="4">
        <v>1.7795602264228843</v>
      </c>
      <c r="O17" s="4">
        <v>1.6235226713154227</v>
      </c>
      <c r="P17" s="4">
        <v>1.6549882737022561</v>
      </c>
      <c r="Q17" s="4">
        <f t="shared" si="3"/>
        <v>1.6860237238135209</v>
      </c>
      <c r="R17" s="4">
        <f t="shared" si="7"/>
        <v>8.2518658639638184E-2</v>
      </c>
      <c r="S17" s="4" t="s">
        <v>34</v>
      </c>
    </row>
    <row r="18" spans="1:19" x14ac:dyDescent="0.2">
      <c r="A18" s="4">
        <v>1.0424560043859732</v>
      </c>
      <c r="B18" s="4">
        <v>0.9575439956140267</v>
      </c>
      <c r="C18" s="4">
        <f t="shared" si="0"/>
        <v>1</v>
      </c>
      <c r="D18" s="4">
        <f t="shared" si="4"/>
        <v>6.0041857206814972E-2</v>
      </c>
      <c r="E18" s="4">
        <v>1.3601820516727836</v>
      </c>
      <c r="F18" s="4">
        <v>1.2517799315482101</v>
      </c>
      <c r="G18" s="4">
        <v>1.3356733902224349</v>
      </c>
      <c r="H18" s="4">
        <f t="shared" si="1"/>
        <v>1.315878457814476</v>
      </c>
      <c r="I18" s="4">
        <f t="shared" si="5"/>
        <v>5.6847466290524833E-2</v>
      </c>
      <c r="J18" s="4">
        <v>0.93786799120104514</v>
      </c>
      <c r="K18" s="4">
        <v>1.0621320087989548</v>
      </c>
      <c r="L18" s="4">
        <f t="shared" si="2"/>
        <v>1</v>
      </c>
      <c r="M18" s="4">
        <f t="shared" si="6"/>
        <v>8.7867929500966363E-2</v>
      </c>
      <c r="N18" s="4">
        <v>1.4977487759435335</v>
      </c>
      <c r="O18" s="4">
        <v>1.475549271713168</v>
      </c>
      <c r="P18" s="4">
        <v>1.3692593348445521</v>
      </c>
      <c r="Q18" s="4">
        <f t="shared" si="3"/>
        <v>1.4475191275004178</v>
      </c>
      <c r="R18" s="4">
        <f t="shared" si="7"/>
        <v>6.8677877492849398E-2</v>
      </c>
      <c r="S18" s="4" t="s">
        <v>35</v>
      </c>
    </row>
    <row r="19" spans="1:19" x14ac:dyDescent="0.2">
      <c r="A19" s="4">
        <v>1.0856976646998908</v>
      </c>
      <c r="B19" s="4">
        <v>0.91430233530010918</v>
      </c>
      <c r="C19" s="4">
        <f t="shared" si="0"/>
        <v>1</v>
      </c>
      <c r="D19" s="4">
        <f t="shared" si="4"/>
        <v>0.12119479968228764</v>
      </c>
      <c r="E19" s="4">
        <v>1.3526409299706521</v>
      </c>
      <c r="F19" s="4">
        <v>1.2473153794992129</v>
      </c>
      <c r="G19" s="4">
        <v>1.1929287220169689</v>
      </c>
      <c r="H19" s="4">
        <f t="shared" si="1"/>
        <v>1.2642950104956112</v>
      </c>
      <c r="I19" s="4">
        <f t="shared" si="5"/>
        <v>8.1198696072908277E-2</v>
      </c>
      <c r="J19" s="4">
        <v>0.92227372598414514</v>
      </c>
      <c r="K19" s="4">
        <v>1.0777262740158549</v>
      </c>
      <c r="L19" s="4">
        <f t="shared" si="2"/>
        <v>1</v>
      </c>
      <c r="M19" s="4">
        <f t="shared" si="6"/>
        <v>0.10992155086594943</v>
      </c>
      <c r="N19" s="4">
        <v>1.7919300084493917</v>
      </c>
      <c r="O19" s="4">
        <v>1.8347162496837901</v>
      </c>
      <c r="P19" s="4">
        <v>1.5516357594719481</v>
      </c>
      <c r="Q19" s="4">
        <f t="shared" si="3"/>
        <v>1.7260940058683765</v>
      </c>
      <c r="R19" s="4">
        <f t="shared" si="7"/>
        <v>0.15259235043582545</v>
      </c>
      <c r="S19" s="4" t="s">
        <v>36</v>
      </c>
    </row>
    <row r="20" spans="1:19" x14ac:dyDescent="0.2">
      <c r="A20" s="4">
        <v>1.1055178938700931</v>
      </c>
      <c r="B20" s="4">
        <v>0.89448210612990664</v>
      </c>
      <c r="C20" s="4">
        <f t="shared" si="0"/>
        <v>0.99999999999999989</v>
      </c>
      <c r="D20" s="4">
        <f t="shared" si="4"/>
        <v>0.14922483658413069</v>
      </c>
      <c r="E20" s="4">
        <v>1.2658560261274245</v>
      </c>
      <c r="F20" s="4">
        <v>1.3332072186266213</v>
      </c>
      <c r="G20" s="4">
        <v>1.167327113598436</v>
      </c>
      <c r="H20" s="4">
        <f t="shared" si="1"/>
        <v>1.2554634527841604</v>
      </c>
      <c r="I20" s="4">
        <f t="shared" si="5"/>
        <v>8.342695305812016E-2</v>
      </c>
      <c r="J20" s="4">
        <v>0.89202338196624131</v>
      </c>
      <c r="K20" s="4">
        <v>1.1079766180337589</v>
      </c>
      <c r="L20" s="4">
        <f t="shared" si="2"/>
        <v>1</v>
      </c>
      <c r="M20" s="4">
        <f t="shared" si="6"/>
        <v>0.1527019976425231</v>
      </c>
      <c r="N20" s="4">
        <v>1.8550768480046651</v>
      </c>
      <c r="O20" s="4">
        <v>1.7989682321823843</v>
      </c>
      <c r="P20" s="4">
        <v>1.8544204274667013</v>
      </c>
      <c r="Q20" s="4">
        <f t="shared" si="3"/>
        <v>1.836155169217917</v>
      </c>
      <c r="R20" s="4">
        <f t="shared" si="7"/>
        <v>3.2206504568862544E-2</v>
      </c>
      <c r="S20" s="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S2D_graph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2021-09-17T16:15:23Z</dcterms:created>
  <dcterms:modified xsi:type="dcterms:W3CDTF">2021-09-17T16:15:52Z</dcterms:modified>
</cp:coreProperties>
</file>