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3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median" sheetId="2" r:id="rId1"/>
    <sheet name="control" sheetId="1" r:id="rId2"/>
    <sheet name="Y-27" sheetId="4" r:id="rId3"/>
    <sheet name="CK666 100uM" sheetId="5" r:id="rId4"/>
    <sheet name="PEG 20181003" sheetId="3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3" l="1"/>
  <c r="H3" i="3"/>
  <c r="K1" i="3" l="1"/>
  <c r="J1" i="3"/>
  <c r="I1" i="3"/>
  <c r="X9" i="5"/>
  <c r="W9" i="5"/>
  <c r="V9" i="5"/>
  <c r="Y12" i="4"/>
  <c r="X12" i="4"/>
  <c r="W12" i="4"/>
  <c r="AE4" i="5"/>
  <c r="AE3" i="5"/>
  <c r="AG4" i="5"/>
  <c r="AD4" i="5"/>
  <c r="AB4" i="5"/>
  <c r="Z4" i="5"/>
  <c r="X4" i="5"/>
  <c r="AG3" i="5"/>
  <c r="AD3" i="5"/>
  <c r="AB3" i="5"/>
  <c r="Z3" i="5"/>
  <c r="X3" i="5"/>
  <c r="AF4" i="5"/>
  <c r="AC4" i="5"/>
  <c r="AA4" i="5"/>
  <c r="Y4" i="5"/>
  <c r="W4" i="5"/>
  <c r="AF3" i="5"/>
  <c r="AA3" i="5"/>
  <c r="AC3" i="5"/>
  <c r="Y3" i="5"/>
  <c r="W3" i="5"/>
  <c r="AF6" i="4"/>
  <c r="AF5" i="4"/>
  <c r="AF4" i="4"/>
  <c r="AH6" i="4"/>
  <c r="AE6" i="4"/>
  <c r="AC6" i="4"/>
  <c r="AA6" i="4"/>
  <c r="Y6" i="4"/>
  <c r="AH5" i="4"/>
  <c r="AE5" i="4"/>
  <c r="AC5" i="4"/>
  <c r="AA5" i="4"/>
  <c r="Y5" i="4"/>
  <c r="AH4" i="4"/>
  <c r="AE4" i="4"/>
  <c r="AC4" i="4"/>
  <c r="AA4" i="4"/>
  <c r="Y4" i="4"/>
  <c r="AG6" i="4"/>
  <c r="AD6" i="4"/>
  <c r="AB6" i="4"/>
  <c r="Z6" i="4"/>
  <c r="X6" i="4"/>
  <c r="AG5" i="4"/>
  <c r="AD5" i="4"/>
  <c r="AB5" i="4"/>
  <c r="Z5" i="4"/>
  <c r="X5" i="4"/>
  <c r="AG4" i="4"/>
  <c r="AD4" i="4"/>
  <c r="AB4" i="4"/>
  <c r="Z4" i="4"/>
  <c r="X4" i="4"/>
  <c r="X9" i="1"/>
  <c r="W9" i="1"/>
  <c r="V9" i="1"/>
  <c r="AG49" i="1"/>
  <c r="AG48" i="1"/>
  <c r="AG47" i="1"/>
  <c r="AF49" i="1"/>
  <c r="AF48" i="1"/>
  <c r="AF47" i="1"/>
  <c r="AE49" i="1"/>
  <c r="AE48" i="1"/>
  <c r="AE47" i="1"/>
  <c r="AD47" i="1"/>
  <c r="AB47" i="1"/>
  <c r="Z47" i="1"/>
  <c r="X47" i="1"/>
  <c r="AD48" i="1"/>
  <c r="AB48" i="1"/>
  <c r="Z48" i="1"/>
  <c r="X48" i="1"/>
  <c r="AD49" i="1"/>
  <c r="AB49" i="1"/>
  <c r="Z49" i="1"/>
  <c r="X49" i="1"/>
  <c r="AC49" i="1"/>
  <c r="AA49" i="1"/>
  <c r="Y49" i="1"/>
  <c r="W49" i="1"/>
  <c r="AC48" i="1"/>
  <c r="AA48" i="1"/>
  <c r="Y48" i="1"/>
  <c r="W48" i="1"/>
  <c r="AC47" i="1"/>
  <c r="AA47" i="1"/>
  <c r="Y47" i="1"/>
  <c r="W47" i="1"/>
  <c r="G88" i="4" l="1"/>
  <c r="G28" i="5"/>
  <c r="G25" i="5"/>
  <c r="G23" i="5"/>
  <c r="G20" i="5"/>
  <c r="G19" i="5"/>
  <c r="G16" i="5"/>
  <c r="G12" i="5"/>
  <c r="G8" i="5"/>
  <c r="I91" i="4" l="1"/>
  <c r="D88" i="4"/>
  <c r="I88" i="4"/>
  <c r="G5" i="4" l="1"/>
  <c r="G6" i="4"/>
  <c r="G7" i="4"/>
  <c r="G9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9" i="4"/>
  <c r="G30" i="4"/>
  <c r="G33" i="4"/>
  <c r="G34" i="4"/>
  <c r="G35" i="4"/>
  <c r="G37" i="4"/>
  <c r="G38" i="4"/>
  <c r="G39" i="4"/>
  <c r="G41" i="4"/>
  <c r="G42" i="4"/>
  <c r="G44" i="4"/>
  <c r="G45" i="4"/>
  <c r="G46" i="4"/>
  <c r="G47" i="4"/>
  <c r="G48" i="4"/>
  <c r="G49" i="4"/>
  <c r="G50" i="4"/>
  <c r="G51" i="4"/>
  <c r="G54" i="4"/>
  <c r="G57" i="4"/>
  <c r="G58" i="4"/>
  <c r="G60" i="4"/>
  <c r="G61" i="4"/>
  <c r="G63" i="4"/>
  <c r="G64" i="4"/>
  <c r="G65" i="4"/>
  <c r="G66" i="4"/>
  <c r="G67" i="4"/>
  <c r="G68" i="4"/>
  <c r="G70" i="4"/>
  <c r="G71" i="4"/>
  <c r="G72" i="4"/>
  <c r="G73" i="4"/>
  <c r="G75" i="4"/>
  <c r="G76" i="4"/>
  <c r="G77" i="4"/>
  <c r="G79" i="4"/>
  <c r="G80" i="4"/>
  <c r="G81" i="4"/>
  <c r="G83" i="4"/>
  <c r="G84" i="4"/>
  <c r="G85" i="4"/>
  <c r="G86" i="4"/>
  <c r="G4" i="4"/>
  <c r="H89" i="4"/>
  <c r="H88" i="4"/>
  <c r="H42" i="5"/>
  <c r="H41" i="5"/>
  <c r="H94" i="1"/>
  <c r="H93" i="1"/>
  <c r="E42" i="5"/>
  <c r="E41" i="5"/>
  <c r="D41" i="5"/>
  <c r="G93" i="1" l="1"/>
  <c r="G3" i="1"/>
  <c r="G4" i="1"/>
  <c r="G5" i="1"/>
  <c r="G6" i="1"/>
  <c r="G7" i="1"/>
  <c r="G8" i="1"/>
  <c r="G9" i="1"/>
  <c r="G10" i="1"/>
  <c r="G11" i="1"/>
  <c r="G12" i="1"/>
  <c r="G13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8" i="1"/>
  <c r="G40" i="1"/>
  <c r="G41" i="1"/>
  <c r="G42" i="1"/>
  <c r="G43" i="1"/>
  <c r="G44" i="1"/>
  <c r="G45" i="1"/>
  <c r="G47" i="1"/>
  <c r="G48" i="1"/>
  <c r="G49" i="1"/>
  <c r="G50" i="1"/>
  <c r="G52" i="1"/>
  <c r="G53" i="1"/>
  <c r="G54" i="1"/>
  <c r="G60" i="1"/>
  <c r="G62" i="1"/>
  <c r="G63" i="1"/>
  <c r="G66" i="1"/>
  <c r="G67" i="1"/>
  <c r="G68" i="1"/>
  <c r="G70" i="1"/>
  <c r="G71" i="1"/>
  <c r="G72" i="1"/>
  <c r="G73" i="1"/>
  <c r="G74" i="1"/>
  <c r="G75" i="1"/>
  <c r="G76" i="1"/>
  <c r="G77" i="1"/>
  <c r="G80" i="1"/>
  <c r="G81" i="1"/>
  <c r="G82" i="1"/>
  <c r="G83" i="1"/>
  <c r="G84" i="1"/>
  <c r="G85" i="1"/>
  <c r="G86" i="1"/>
  <c r="G87" i="1"/>
  <c r="G88" i="1"/>
  <c r="G89" i="1"/>
  <c r="G90" i="1"/>
  <c r="G91" i="1"/>
  <c r="G2" i="1"/>
  <c r="F94" i="1" l="1"/>
  <c r="D93" i="1"/>
  <c r="F93" i="1"/>
  <c r="AH1" i="2" l="1"/>
  <c r="AG1" i="2"/>
  <c r="AE1" i="2"/>
  <c r="AD1" i="2"/>
  <c r="Z1" i="2"/>
  <c r="Y1" i="2"/>
  <c r="W1" i="2"/>
  <c r="V1" i="2"/>
  <c r="F1" i="2"/>
  <c r="E1" i="2"/>
  <c r="C1" i="2"/>
  <c r="B1" i="2"/>
  <c r="S32" i="2"/>
  <c r="R32" i="2"/>
  <c r="Q32" i="2"/>
  <c r="P32" i="2"/>
  <c r="S31" i="2"/>
  <c r="R31" i="2"/>
  <c r="Q31" i="2"/>
  <c r="P31" i="2"/>
  <c r="S30" i="2"/>
  <c r="R30" i="2"/>
  <c r="Q30" i="2"/>
  <c r="P30" i="2"/>
  <c r="S29" i="2"/>
  <c r="R29" i="2"/>
  <c r="Q29" i="2"/>
  <c r="P29" i="2"/>
  <c r="P5" i="2"/>
  <c r="AH3" i="2"/>
  <c r="AG3" i="2"/>
  <c r="AE3" i="2"/>
  <c r="AD3" i="2"/>
  <c r="AH2" i="2"/>
  <c r="AG2" i="2"/>
  <c r="AE2" i="2"/>
  <c r="AD2" i="2"/>
  <c r="M33" i="2"/>
  <c r="L33" i="2"/>
  <c r="K33" i="2"/>
  <c r="J33" i="2"/>
  <c r="M32" i="2"/>
  <c r="L32" i="2"/>
  <c r="K32" i="2"/>
  <c r="J32" i="2"/>
  <c r="M31" i="2"/>
  <c r="L31" i="2"/>
  <c r="K31" i="2"/>
  <c r="J31" i="2"/>
  <c r="M30" i="2"/>
  <c r="K30" i="2"/>
  <c r="J30" i="2"/>
  <c r="L30" i="2"/>
  <c r="M29" i="2"/>
  <c r="L29" i="2"/>
  <c r="K29" i="2"/>
  <c r="J29" i="2"/>
  <c r="K1" i="5"/>
  <c r="K3" i="5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2" i="5"/>
  <c r="L1" i="4" l="1"/>
  <c r="L86" i="4"/>
  <c r="L85" i="4"/>
  <c r="L84" i="4"/>
  <c r="L83" i="4"/>
  <c r="L82" i="4"/>
  <c r="L81" i="4"/>
  <c r="L80" i="4"/>
  <c r="L79" i="4"/>
  <c r="L78" i="4"/>
  <c r="L77" i="4"/>
  <c r="L76" i="4"/>
  <c r="L75" i="4"/>
  <c r="L74" i="4"/>
  <c r="L73" i="4"/>
  <c r="L72" i="4"/>
  <c r="L71" i="4"/>
  <c r="L70" i="4"/>
  <c r="L69" i="4"/>
  <c r="L68" i="4"/>
  <c r="L67" i="4"/>
  <c r="L66" i="4"/>
  <c r="L65" i="4"/>
  <c r="L64" i="4"/>
  <c r="L63" i="4"/>
  <c r="L62" i="4"/>
  <c r="L61" i="4"/>
  <c r="L60" i="4"/>
  <c r="L59" i="4"/>
  <c r="L58" i="4"/>
  <c r="L57" i="4"/>
  <c r="L56" i="4"/>
  <c r="L55" i="4"/>
  <c r="L54" i="4"/>
  <c r="L53" i="4"/>
  <c r="L52" i="4"/>
  <c r="L51" i="4"/>
  <c r="L50" i="4"/>
  <c r="L49" i="4"/>
  <c r="L48" i="4"/>
  <c r="L47" i="4"/>
  <c r="L46" i="4"/>
  <c r="L45" i="4"/>
  <c r="L44" i="4"/>
  <c r="L43" i="4"/>
  <c r="L42" i="4"/>
  <c r="L41" i="4"/>
  <c r="L40" i="4"/>
  <c r="L39" i="4"/>
  <c r="L38" i="4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L14" i="4"/>
  <c r="L13" i="4"/>
  <c r="L12" i="4"/>
  <c r="L11" i="4"/>
  <c r="L10" i="4"/>
  <c r="L9" i="4"/>
  <c r="L4" i="4"/>
  <c r="L5" i="4"/>
  <c r="L6" i="4"/>
  <c r="L7" i="4"/>
  <c r="L3" i="4"/>
  <c r="Z3" i="2"/>
  <c r="Z2" i="2"/>
  <c r="Y3" i="2"/>
  <c r="Y2" i="2"/>
  <c r="W3" i="2"/>
  <c r="W2" i="2"/>
  <c r="V3" i="2"/>
  <c r="V2" i="2"/>
  <c r="F3" i="2"/>
  <c r="F2" i="2"/>
  <c r="E3" i="2"/>
  <c r="E2" i="2"/>
  <c r="C3" i="2"/>
  <c r="C2" i="2"/>
  <c r="B3" i="2"/>
  <c r="B2" i="2"/>
  <c r="S22" i="2"/>
  <c r="R22" i="2"/>
  <c r="Q22" i="2"/>
  <c r="P22" i="2"/>
  <c r="S21" i="2"/>
  <c r="R21" i="2"/>
  <c r="Q21" i="2"/>
  <c r="P21" i="2"/>
  <c r="S20" i="2"/>
  <c r="R20" i="2"/>
  <c r="Q20" i="2"/>
  <c r="P20" i="2"/>
  <c r="S19" i="2"/>
  <c r="R19" i="2"/>
  <c r="Q19" i="2"/>
  <c r="P19" i="2"/>
  <c r="S18" i="2"/>
  <c r="R18" i="2"/>
  <c r="Q18" i="2"/>
  <c r="P18" i="2"/>
  <c r="S17" i="2"/>
  <c r="R17" i="2"/>
  <c r="Q17" i="2"/>
  <c r="P17" i="2"/>
  <c r="M24" i="2"/>
  <c r="L24" i="2"/>
  <c r="K24" i="2"/>
  <c r="J24" i="2"/>
  <c r="M23" i="2"/>
  <c r="L23" i="2"/>
  <c r="J23" i="2"/>
  <c r="K23" i="2"/>
  <c r="M22" i="2"/>
  <c r="L22" i="2"/>
  <c r="K22" i="2"/>
  <c r="J22" i="2"/>
  <c r="M21" i="2"/>
  <c r="L21" i="2"/>
  <c r="K21" i="2"/>
  <c r="J21" i="2"/>
  <c r="M20" i="2"/>
  <c r="L20" i="2"/>
  <c r="K20" i="2"/>
  <c r="J20" i="2"/>
  <c r="M19" i="2"/>
  <c r="L19" i="2"/>
  <c r="K19" i="2"/>
  <c r="J19" i="2"/>
  <c r="M18" i="2"/>
  <c r="L18" i="2"/>
  <c r="K18" i="2"/>
  <c r="J18" i="2"/>
  <c r="J7" i="2"/>
  <c r="M17" i="2"/>
  <c r="L17" i="2"/>
  <c r="K17" i="2"/>
  <c r="J17" i="2"/>
  <c r="J6" i="2"/>
  <c r="F1" i="3" l="1"/>
  <c r="F2" i="3"/>
  <c r="S12" i="2" l="1"/>
  <c r="R12" i="2"/>
  <c r="S11" i="2"/>
  <c r="R11" i="2"/>
  <c r="S10" i="2"/>
  <c r="R10" i="2"/>
  <c r="S9" i="2"/>
  <c r="Q9" i="2"/>
  <c r="R9" i="2"/>
  <c r="S8" i="2"/>
  <c r="R8" i="2"/>
  <c r="S7" i="2"/>
  <c r="R7" i="2"/>
  <c r="S6" i="2"/>
  <c r="R6" i="2"/>
  <c r="S5" i="2"/>
  <c r="R5" i="2"/>
  <c r="Q12" i="2"/>
  <c r="P12" i="2"/>
  <c r="Q11" i="2"/>
  <c r="P11" i="2"/>
  <c r="Q10" i="2"/>
  <c r="P10" i="2"/>
  <c r="P9" i="2"/>
  <c r="Q8" i="2"/>
  <c r="P8" i="2"/>
  <c r="Q7" i="2"/>
  <c r="P7" i="2"/>
  <c r="Q6" i="2"/>
  <c r="P6" i="2"/>
  <c r="Q5" i="2"/>
  <c r="M11" i="2"/>
  <c r="L11" i="2"/>
  <c r="M10" i="2"/>
  <c r="L10" i="2"/>
  <c r="M9" i="2"/>
  <c r="L9" i="2"/>
  <c r="K11" i="2"/>
  <c r="J11" i="2"/>
  <c r="K10" i="2"/>
  <c r="J10" i="2"/>
  <c r="K9" i="2"/>
  <c r="J9" i="2"/>
  <c r="M8" i="2"/>
  <c r="L8" i="2"/>
  <c r="K8" i="2"/>
  <c r="J8" i="2"/>
  <c r="M7" i="2"/>
  <c r="L7" i="2"/>
  <c r="K7" i="2"/>
  <c r="M6" i="2"/>
  <c r="L6" i="2"/>
  <c r="K6" i="2"/>
  <c r="M5" i="2"/>
  <c r="L5" i="2"/>
  <c r="K5" i="2"/>
  <c r="J5" i="2"/>
  <c r="W3" i="1" l="1"/>
  <c r="X3" i="1"/>
  <c r="Y3" i="1"/>
  <c r="Z3" i="1"/>
  <c r="AA3" i="1"/>
  <c r="AB3" i="1"/>
  <c r="Y2" i="1"/>
  <c r="Z2" i="1"/>
  <c r="AA2" i="1"/>
  <c r="AB2" i="1"/>
  <c r="X2" i="1"/>
  <c r="W2" i="1"/>
  <c r="V3" i="1"/>
  <c r="V2" i="1"/>
  <c r="AE2" i="1"/>
  <c r="AD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2" i="1"/>
  <c r="K1" i="1"/>
</calcChain>
</file>

<file path=xl/sharedStrings.xml><?xml version="1.0" encoding="utf-8"?>
<sst xmlns="http://schemas.openxmlformats.org/spreadsheetml/2006/main" count="390" uniqueCount="34">
  <si>
    <t>pos</t>
  </si>
  <si>
    <t>cell</t>
  </si>
  <si>
    <t>Vi</t>
  </si>
  <si>
    <t>t of V loss</t>
  </si>
  <si>
    <t>deltaV% at t of V loss</t>
  </si>
  <si>
    <t>A at t of V loss</t>
  </si>
  <si>
    <t>t of 90</t>
  </si>
  <si>
    <t>deltaV% at t of 90</t>
  </si>
  <si>
    <t>deltaS% at t of 90</t>
  </si>
  <si>
    <t>A at 90</t>
  </si>
  <si>
    <t>dV/dt i</t>
  </si>
  <si>
    <t>dA/dt i</t>
  </si>
  <si>
    <t>10 min before dV/dt i</t>
  </si>
  <si>
    <t>10 min before dA/dt i</t>
  </si>
  <si>
    <t>10 min after dV/dt i</t>
  </si>
  <si>
    <t>10 min after dA/dt i</t>
  </si>
  <si>
    <t>20180719 RPE1 ricm 1</t>
  </si>
  <si>
    <t>20180719 RPE1 ricm 2</t>
  </si>
  <si>
    <t>20180719 RPE1 ricm 3</t>
  </si>
  <si>
    <t>mean</t>
  </si>
  <si>
    <t>stdev</t>
  </si>
  <si>
    <t>dA/dt</t>
  </si>
  <si>
    <t>dV/dt</t>
  </si>
  <si>
    <t>before lamellipodia</t>
  </si>
  <si>
    <t>after lamellipodia</t>
  </si>
  <si>
    <t>20181031 1</t>
  </si>
  <si>
    <t>20181031 2</t>
  </si>
  <si>
    <t>C</t>
  </si>
  <si>
    <t>Y-27</t>
  </si>
  <si>
    <t>-deltaV</t>
  </si>
  <si>
    <t>CK-666</t>
  </si>
  <si>
    <t>control</t>
  </si>
  <si>
    <t>no V bump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</si>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</sst>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median!$AN$3</c:f>
              <c:strCache>
                <c:ptCount val="1"/>
                <c:pt idx="0">
                  <c:v>10 min before dV/dt 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median!$AN$7:$AP$7</c:f>
                <c:numCache>
                  <c:formatCode>General</c:formatCode>
                  <c:ptCount val="3"/>
                  <c:pt idx="0">
                    <c:v>11.497588715362756</c:v>
                  </c:pt>
                  <c:pt idx="1">
                    <c:v>6.6138779221277684</c:v>
                  </c:pt>
                  <c:pt idx="2">
                    <c:v>7.7137114107667619</c:v>
                  </c:pt>
                </c:numCache>
              </c:numRef>
            </c:plus>
            <c:minus>
              <c:numRef>
                <c:f>median!$AN$7:$AP$7</c:f>
                <c:numCache>
                  <c:formatCode>General</c:formatCode>
                  <c:ptCount val="3"/>
                  <c:pt idx="0">
                    <c:v>11.497588715362756</c:v>
                  </c:pt>
                  <c:pt idx="1">
                    <c:v>6.6138779221277684</c:v>
                  </c:pt>
                  <c:pt idx="2">
                    <c:v>7.7137114107667619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median!$AN$4:$AP$4</c:f>
              <c:strCache>
                <c:ptCount val="3"/>
                <c:pt idx="0">
                  <c:v>control</c:v>
                </c:pt>
                <c:pt idx="1">
                  <c:v>Y-27</c:v>
                </c:pt>
                <c:pt idx="2">
                  <c:v>CK-666</c:v>
                </c:pt>
              </c:strCache>
            </c:strRef>
          </c:cat>
          <c:val>
            <c:numRef>
              <c:f>median!$AN$6:$AP$6</c:f>
              <c:numCache>
                <c:formatCode>General</c:formatCode>
                <c:ptCount val="3"/>
                <c:pt idx="0">
                  <c:v>6.1556335714200499</c:v>
                </c:pt>
                <c:pt idx="1">
                  <c:v>1.6952081581045451</c:v>
                </c:pt>
                <c:pt idx="2">
                  <c:v>8.731815242147718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59-467A-9785-2AD1318987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54004896"/>
        <c:axId val="554005224"/>
      </c:barChart>
      <c:catAx>
        <c:axId val="554004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005224"/>
        <c:crosses val="autoZero"/>
        <c:auto val="1"/>
        <c:lblAlgn val="ctr"/>
        <c:lblOffset val="100"/>
        <c:noMultiLvlLbl val="0"/>
      </c:catAx>
      <c:valAx>
        <c:axId val="554005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004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118889171866567"/>
          <c:y val="5.0925925925925923E-2"/>
          <c:w val="0.79236613525224564"/>
          <c:h val="0.81643518518518521"/>
        </c:manualLayout>
      </c:layout>
      <c:scatterChart>
        <c:scatterStyle val="lineMarker"/>
        <c:varyColors val="0"/>
        <c:ser>
          <c:idx val="0"/>
          <c:order val="0"/>
          <c:tx>
            <c:v>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control!$L$2:$L$91</c:f>
              <c:numCache>
                <c:formatCode>General</c:formatCode>
                <c:ptCount val="90"/>
                <c:pt idx="0">
                  <c:v>8.4826153796124686</c:v>
                </c:pt>
                <c:pt idx="1">
                  <c:v>11.967494285218024</c:v>
                </c:pt>
                <c:pt idx="2">
                  <c:v>7.8327072688388313</c:v>
                </c:pt>
                <c:pt idx="3">
                  <c:v>15.390053192804416</c:v>
                </c:pt>
                <c:pt idx="4">
                  <c:v>10.911364844867151</c:v>
                </c:pt>
                <c:pt idx="5">
                  <c:v>10.871291801222583</c:v>
                </c:pt>
                <c:pt idx="6">
                  <c:v>11.153393524315462</c:v>
                </c:pt>
                <c:pt idx="7">
                  <c:v>11.110275426734091</c:v>
                </c:pt>
                <c:pt idx="8">
                  <c:v>13.749553509716833</c:v>
                </c:pt>
                <c:pt idx="9">
                  <c:v>14.08536148262688</c:v>
                </c:pt>
                <c:pt idx="10">
                  <c:v>11.272136133874753</c:v>
                </c:pt>
                <c:pt idx="11">
                  <c:v>9.2691471854777063</c:v>
                </c:pt>
                <c:pt idx="12">
                  <c:v>24.811917663903117</c:v>
                </c:pt>
                <c:pt idx="13">
                  <c:v>14.315034279190058</c:v>
                </c:pt>
                <c:pt idx="14">
                  <c:v>15.006101327727251</c:v>
                </c:pt>
                <c:pt idx="15">
                  <c:v>12.667432973742166</c:v>
                </c:pt>
                <c:pt idx="16">
                  <c:v>9.3894102516502755</c:v>
                </c:pt>
                <c:pt idx="17">
                  <c:v>14.771191710902741</c:v>
                </c:pt>
                <c:pt idx="18">
                  <c:v>16.159673983217118</c:v>
                </c:pt>
                <c:pt idx="19">
                  <c:v>17.067364606200556</c:v>
                </c:pt>
                <c:pt idx="20">
                  <c:v>10.832105251295673</c:v>
                </c:pt>
                <c:pt idx="21">
                  <c:v>12.558233509722513</c:v>
                </c:pt>
                <c:pt idx="22">
                  <c:v>11.765487117090103</c:v>
                </c:pt>
                <c:pt idx="23">
                  <c:v>12.376235209548724</c:v>
                </c:pt>
                <c:pt idx="24">
                  <c:v>8.4660885329447382</c:v>
                </c:pt>
                <c:pt idx="25">
                  <c:v>15.573162311020667</c:v>
                </c:pt>
                <c:pt idx="26">
                  <c:v>7.9092681376453129</c:v>
                </c:pt>
                <c:pt idx="27">
                  <c:v>14.288856848835437</c:v>
                </c:pt>
                <c:pt idx="28">
                  <c:v>14.799628225901202</c:v>
                </c:pt>
                <c:pt idx="29">
                  <c:v>11.019713882402257</c:v>
                </c:pt>
                <c:pt idx="30">
                  <c:v>8.8760871823571534</c:v>
                </c:pt>
                <c:pt idx="31">
                  <c:v>12.854155319429168</c:v>
                </c:pt>
                <c:pt idx="32">
                  <c:v>10.379106644405596</c:v>
                </c:pt>
                <c:pt idx="33">
                  <c:v>13.152770220628483</c:v>
                </c:pt>
                <c:pt idx="34">
                  <c:v>4.5300934273776932</c:v>
                </c:pt>
                <c:pt idx="35">
                  <c:v>12.687885482777261</c:v>
                </c:pt>
                <c:pt idx="36">
                  <c:v>14.63393899908688</c:v>
                </c:pt>
                <c:pt idx="37">
                  <c:v>27.972267695976797</c:v>
                </c:pt>
                <c:pt idx="38">
                  <c:v>10.943961851646748</c:v>
                </c:pt>
                <c:pt idx="39">
                  <c:v>14.116010281770329</c:v>
                </c:pt>
                <c:pt idx="40">
                  <c:v>4.6873902821596261</c:v>
                </c:pt>
                <c:pt idx="41">
                  <c:v>17.550636466272152</c:v>
                </c:pt>
                <c:pt idx="42">
                  <c:v>16.268461755116718</c:v>
                </c:pt>
                <c:pt idx="43">
                  <c:v>14.069391867539153</c:v>
                </c:pt>
                <c:pt idx="44">
                  <c:v>18.598222450533996</c:v>
                </c:pt>
                <c:pt idx="45">
                  <c:v>11.983817835068194</c:v>
                </c:pt>
                <c:pt idx="46">
                  <c:v>3.5847841970263659</c:v>
                </c:pt>
                <c:pt idx="47">
                  <c:v>14.084531885425832</c:v>
                </c:pt>
                <c:pt idx="48">
                  <c:v>13.310139513709629</c:v>
                </c:pt>
                <c:pt idx="49">
                  <c:v>12.007459455731365</c:v>
                </c:pt>
                <c:pt idx="50">
                  <c:v>14.985862552093977</c:v>
                </c:pt>
                <c:pt idx="51">
                  <c:v>10.829153375412247</c:v>
                </c:pt>
                <c:pt idx="52">
                  <c:v>9.4995393914087174</c:v>
                </c:pt>
                <c:pt idx="53">
                  <c:v>13.158306419213929</c:v>
                </c:pt>
                <c:pt idx="54">
                  <c:v>18.167174453959746</c:v>
                </c:pt>
                <c:pt idx="55">
                  <c:v>10.536392234958669</c:v>
                </c:pt>
                <c:pt idx="56">
                  <c:v>10.55083302858371</c:v>
                </c:pt>
                <c:pt idx="57">
                  <c:v>14.021787442841074</c:v>
                </c:pt>
                <c:pt idx="58">
                  <c:v>15.003351220242592</c:v>
                </c:pt>
                <c:pt idx="59">
                  <c:v>12.484218434229987</c:v>
                </c:pt>
                <c:pt idx="60">
                  <c:v>9.0109021212535794</c:v>
                </c:pt>
                <c:pt idx="61">
                  <c:v>14.94086107079481</c:v>
                </c:pt>
                <c:pt idx="62">
                  <c:v>15.879482389435424</c:v>
                </c:pt>
                <c:pt idx="63">
                  <c:v>10.583082803595914</c:v>
                </c:pt>
                <c:pt idx="64">
                  <c:v>18.419097696078239</c:v>
                </c:pt>
                <c:pt idx="65">
                  <c:v>10.609839684434192</c:v>
                </c:pt>
                <c:pt idx="66">
                  <c:v>16.190660655800357</c:v>
                </c:pt>
                <c:pt idx="67">
                  <c:v>16.755682294632237</c:v>
                </c:pt>
                <c:pt idx="68">
                  <c:v>8.6914182098726656</c:v>
                </c:pt>
                <c:pt idx="69">
                  <c:v>15.448207193136724</c:v>
                </c:pt>
                <c:pt idx="70">
                  <c:v>15.021068597630006</c:v>
                </c:pt>
                <c:pt idx="71">
                  <c:v>14.971286824354237</c:v>
                </c:pt>
                <c:pt idx="72">
                  <c:v>2.9650709234069126</c:v>
                </c:pt>
                <c:pt idx="73">
                  <c:v>15.814527635860202</c:v>
                </c:pt>
                <c:pt idx="74">
                  <c:v>12.421350713780214</c:v>
                </c:pt>
                <c:pt idx="75">
                  <c:v>14.566022242933414</c:v>
                </c:pt>
                <c:pt idx="76">
                  <c:v>15.98770736878383</c:v>
                </c:pt>
                <c:pt idx="77">
                  <c:v>12.089894443757032</c:v>
                </c:pt>
                <c:pt idx="78">
                  <c:v>13.015981263920878</c:v>
                </c:pt>
                <c:pt idx="79">
                  <c:v>10.101417028352046</c:v>
                </c:pt>
                <c:pt idx="80">
                  <c:v>6.6292352864759181</c:v>
                </c:pt>
                <c:pt idx="81">
                  <c:v>17.387104609943094</c:v>
                </c:pt>
                <c:pt idx="82">
                  <c:v>10.938309728675378</c:v>
                </c:pt>
                <c:pt idx="83">
                  <c:v>23.284007636352456</c:v>
                </c:pt>
                <c:pt idx="84">
                  <c:v>12.997880157230171</c:v>
                </c:pt>
                <c:pt idx="85">
                  <c:v>11.81281364108888</c:v>
                </c:pt>
                <c:pt idx="86">
                  <c:v>14.121487748062421</c:v>
                </c:pt>
                <c:pt idx="87">
                  <c:v>13.24575932445579</c:v>
                </c:pt>
                <c:pt idx="88">
                  <c:v>20.729099855106213</c:v>
                </c:pt>
                <c:pt idx="89">
                  <c:v>17.850458643711548</c:v>
                </c:pt>
              </c:numCache>
            </c:numRef>
          </c:xVal>
          <c:yVal>
            <c:numRef>
              <c:f>control!$K$2:$K$91</c:f>
              <c:numCache>
                <c:formatCode>General</c:formatCode>
                <c:ptCount val="90"/>
                <c:pt idx="0">
                  <c:v>1.2126699847299847</c:v>
                </c:pt>
                <c:pt idx="1">
                  <c:v>3.1219161263290118</c:v>
                </c:pt>
                <c:pt idx="2">
                  <c:v>-6.1926876067118997E-2</c:v>
                </c:pt>
                <c:pt idx="3">
                  <c:v>9.8550666606538613</c:v>
                </c:pt>
                <c:pt idx="4">
                  <c:v>3.8395889554325606</c:v>
                </c:pt>
                <c:pt idx="5">
                  <c:v>-4.3088703329090094E-2</c:v>
                </c:pt>
                <c:pt idx="6">
                  <c:v>-2.40973109386114</c:v>
                </c:pt>
                <c:pt idx="7">
                  <c:v>6.0528271277918861</c:v>
                </c:pt>
                <c:pt idx="8">
                  <c:v>5.5752844729111644</c:v>
                </c:pt>
                <c:pt idx="9">
                  <c:v>0.65605141002653511</c:v>
                </c:pt>
                <c:pt idx="10">
                  <c:v>4.5882056609665796</c:v>
                </c:pt>
                <c:pt idx="11">
                  <c:v>0.53898659029327689</c:v>
                </c:pt>
                <c:pt idx="12">
                  <c:v>24.804236227964225</c:v>
                </c:pt>
                <c:pt idx="13">
                  <c:v>10.189145727509157</c:v>
                </c:pt>
                <c:pt idx="14">
                  <c:v>11.343723313810898</c:v>
                </c:pt>
                <c:pt idx="15">
                  <c:v>5.2466321091459633</c:v>
                </c:pt>
                <c:pt idx="16">
                  <c:v>0.87733512933085933</c:v>
                </c:pt>
                <c:pt idx="17">
                  <c:v>-0.47901801575687841</c:v>
                </c:pt>
                <c:pt idx="18">
                  <c:v>2.803439473787634</c:v>
                </c:pt>
                <c:pt idx="19">
                  <c:v>9.7851148621972897</c:v>
                </c:pt>
                <c:pt idx="20">
                  <c:v>6.3331955043859267</c:v>
                </c:pt>
                <c:pt idx="21">
                  <c:v>6.1361134185863762</c:v>
                </c:pt>
                <c:pt idx="22">
                  <c:v>7.3467885977519103</c:v>
                </c:pt>
                <c:pt idx="23">
                  <c:v>-0.65544905420370014</c:v>
                </c:pt>
                <c:pt idx="24">
                  <c:v>-2.7019052458720552</c:v>
                </c:pt>
                <c:pt idx="25">
                  <c:v>10.327222528386415</c:v>
                </c:pt>
                <c:pt idx="26">
                  <c:v>-0.62518906143417041</c:v>
                </c:pt>
                <c:pt idx="27">
                  <c:v>8.0098736806389326</c:v>
                </c:pt>
                <c:pt idx="28">
                  <c:v>4.938487584477798</c:v>
                </c:pt>
                <c:pt idx="29">
                  <c:v>2.8621700390650346</c:v>
                </c:pt>
                <c:pt idx="30">
                  <c:v>0.20721500225455713</c:v>
                </c:pt>
                <c:pt idx="31">
                  <c:v>3.9849701826897928</c:v>
                </c:pt>
                <c:pt idx="32">
                  <c:v>3.395765052012564</c:v>
                </c:pt>
                <c:pt idx="33">
                  <c:v>8.4399499486968494</c:v>
                </c:pt>
                <c:pt idx="34">
                  <c:v>-7.7195522893850068</c:v>
                </c:pt>
                <c:pt idx="35">
                  <c:v>5.4018577349243628</c:v>
                </c:pt>
                <c:pt idx="36">
                  <c:v>5.4353442612031273</c:v>
                </c:pt>
                <c:pt idx="37">
                  <c:v>18.449071322030562</c:v>
                </c:pt>
                <c:pt idx="38">
                  <c:v>-1.1534797346127732</c:v>
                </c:pt>
                <c:pt idx="39">
                  <c:v>1.952926779815769</c:v>
                </c:pt>
                <c:pt idx="40">
                  <c:v>-12.122148336373456</c:v>
                </c:pt>
                <c:pt idx="41">
                  <c:v>2.3323550727746039</c:v>
                </c:pt>
                <c:pt idx="42">
                  <c:v>8.1494636703299363</c:v>
                </c:pt>
                <c:pt idx="43">
                  <c:v>3.102789988462149</c:v>
                </c:pt>
                <c:pt idx="44">
                  <c:v>7.790140986763177</c:v>
                </c:pt>
                <c:pt idx="45">
                  <c:v>6.6027618176640459</c:v>
                </c:pt>
                <c:pt idx="46">
                  <c:v>-7.723623797207253</c:v>
                </c:pt>
                <c:pt idx="47">
                  <c:v>3.7948215515808954</c:v>
                </c:pt>
                <c:pt idx="48">
                  <c:v>2.5798976829086797</c:v>
                </c:pt>
                <c:pt idx="49">
                  <c:v>5.0783758219071728</c:v>
                </c:pt>
                <c:pt idx="50">
                  <c:v>5.9509170435625407</c:v>
                </c:pt>
                <c:pt idx="51">
                  <c:v>2.0800150023759301</c:v>
                </c:pt>
                <c:pt idx="52">
                  <c:v>1.8647205425831856</c:v>
                </c:pt>
                <c:pt idx="53">
                  <c:v>9.346300308258904</c:v>
                </c:pt>
                <c:pt idx="54">
                  <c:v>17.05311659323948</c:v>
                </c:pt>
                <c:pt idx="55">
                  <c:v>2.8782754717667416</c:v>
                </c:pt>
                <c:pt idx="56">
                  <c:v>4.9911939502746776</c:v>
                </c:pt>
                <c:pt idx="57">
                  <c:v>9.387546784988487</c:v>
                </c:pt>
                <c:pt idx="58">
                  <c:v>10.871307475822761</c:v>
                </c:pt>
                <c:pt idx="59">
                  <c:v>6.4294616837369318</c:v>
                </c:pt>
                <c:pt idx="60">
                  <c:v>2.8208957387290354</c:v>
                </c:pt>
                <c:pt idx="61">
                  <c:v>9.2443104668768115</c:v>
                </c:pt>
                <c:pt idx="62">
                  <c:v>9.0376204634750223</c:v>
                </c:pt>
                <c:pt idx="63">
                  <c:v>3.9200354460213873</c:v>
                </c:pt>
                <c:pt idx="64">
                  <c:v>13.594596553653517</c:v>
                </c:pt>
                <c:pt idx="65">
                  <c:v>-1.4217272489317168</c:v>
                </c:pt>
                <c:pt idx="66">
                  <c:v>-1.1939085118188899</c:v>
                </c:pt>
                <c:pt idx="67">
                  <c:v>4.7235677028277223</c:v>
                </c:pt>
                <c:pt idx="68">
                  <c:v>-2.4253337322131188</c:v>
                </c:pt>
                <c:pt idx="69">
                  <c:v>6.4956333652521323</c:v>
                </c:pt>
                <c:pt idx="70">
                  <c:v>2.958389115342726</c:v>
                </c:pt>
                <c:pt idx="71">
                  <c:v>9.507945979570863</c:v>
                </c:pt>
                <c:pt idx="72">
                  <c:v>-15.071062052531047</c:v>
                </c:pt>
                <c:pt idx="73">
                  <c:v>-1.6392129069855059</c:v>
                </c:pt>
                <c:pt idx="74">
                  <c:v>4.8031061774264998</c:v>
                </c:pt>
                <c:pt idx="75">
                  <c:v>4.0836347406335705</c:v>
                </c:pt>
                <c:pt idx="76">
                  <c:v>12.821114037162232</c:v>
                </c:pt>
                <c:pt idx="77">
                  <c:v>5.7855299309327961</c:v>
                </c:pt>
                <c:pt idx="78">
                  <c:v>2.3631937019747511</c:v>
                </c:pt>
                <c:pt idx="79">
                  <c:v>3.1304504660036088</c:v>
                </c:pt>
                <c:pt idx="80">
                  <c:v>-6.9592063851004298</c:v>
                </c:pt>
                <c:pt idx="81">
                  <c:v>10.535307272269307</c:v>
                </c:pt>
                <c:pt idx="82">
                  <c:v>3.8287312961276854</c:v>
                </c:pt>
                <c:pt idx="83">
                  <c:v>4.5604130480609086</c:v>
                </c:pt>
                <c:pt idx="84">
                  <c:v>3.9048917201200481</c:v>
                </c:pt>
                <c:pt idx="85">
                  <c:v>4.6361074106279574</c:v>
                </c:pt>
                <c:pt idx="86">
                  <c:v>6.2219044889065032</c:v>
                </c:pt>
                <c:pt idx="87">
                  <c:v>2.1107826004290615</c:v>
                </c:pt>
                <c:pt idx="88">
                  <c:v>-1.6384898150150491</c:v>
                </c:pt>
                <c:pt idx="89">
                  <c:v>4.1349449035202639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F77-4F99-BD0C-3CE4FAC4D52B}"/>
            </c:ext>
          </c:extLst>
        </c:ser>
        <c:ser>
          <c:idx val="1"/>
          <c:order val="1"/>
          <c:tx>
            <c:v>Y-27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control!$AO$3:$AO$86</c:f>
              <c:numCache>
                <c:formatCode>General</c:formatCode>
                <c:ptCount val="84"/>
                <c:pt idx="0">
                  <c:v>12.865540931889086</c:v>
                </c:pt>
                <c:pt idx="1">
                  <c:v>12.248078503341773</c:v>
                </c:pt>
                <c:pt idx="2">
                  <c:v>7.5636570157789436</c:v>
                </c:pt>
                <c:pt idx="3">
                  <c:v>13.310993224928978</c:v>
                </c:pt>
                <c:pt idx="4">
                  <c:v>12.983894614820287</c:v>
                </c:pt>
                <c:pt idx="6">
                  <c:v>12.348062401681403</c:v>
                </c:pt>
                <c:pt idx="7">
                  <c:v>13.747170460612807</c:v>
                </c:pt>
                <c:pt idx="8">
                  <c:v>12.95548371571472</c:v>
                </c:pt>
                <c:pt idx="9">
                  <c:v>11.904732066464518</c:v>
                </c:pt>
                <c:pt idx="10">
                  <c:v>9.4418625309903064</c:v>
                </c:pt>
                <c:pt idx="11">
                  <c:v>9.2452804271954392</c:v>
                </c:pt>
                <c:pt idx="12">
                  <c:v>9.6749112824870451</c:v>
                </c:pt>
                <c:pt idx="13">
                  <c:v>11.132820520763772</c:v>
                </c:pt>
                <c:pt idx="14">
                  <c:v>7.3622692066565065</c:v>
                </c:pt>
                <c:pt idx="15">
                  <c:v>6.6116645289620095</c:v>
                </c:pt>
                <c:pt idx="16">
                  <c:v>12.529122931932477</c:v>
                </c:pt>
                <c:pt idx="17">
                  <c:v>9.306285043028069</c:v>
                </c:pt>
                <c:pt idx="18">
                  <c:v>8.8778157734288357</c:v>
                </c:pt>
                <c:pt idx="19">
                  <c:v>13.440937040655598</c:v>
                </c:pt>
                <c:pt idx="20">
                  <c:v>14.535045435807277</c:v>
                </c:pt>
                <c:pt idx="21">
                  <c:v>11.430172294417929</c:v>
                </c:pt>
                <c:pt idx="22">
                  <c:v>15.941050035905846</c:v>
                </c:pt>
                <c:pt idx="23">
                  <c:v>21.853841583849842</c:v>
                </c:pt>
                <c:pt idx="24">
                  <c:v>11.53649891313411</c:v>
                </c:pt>
                <c:pt idx="25">
                  <c:v>9.2276810106512244</c:v>
                </c:pt>
                <c:pt idx="26">
                  <c:v>12.23726397161002</c:v>
                </c:pt>
                <c:pt idx="27">
                  <c:v>17.776893073905995</c:v>
                </c:pt>
                <c:pt idx="28">
                  <c:v>16.930111410214636</c:v>
                </c:pt>
                <c:pt idx="29">
                  <c:v>11.723970796136072</c:v>
                </c:pt>
                <c:pt idx="30">
                  <c:v>7.6715618902960188</c:v>
                </c:pt>
                <c:pt idx="31">
                  <c:v>12.281776375187832</c:v>
                </c:pt>
                <c:pt idx="32">
                  <c:v>17.457361077217882</c:v>
                </c:pt>
                <c:pt idx="33">
                  <c:v>9.468889805965361</c:v>
                </c:pt>
                <c:pt idx="34">
                  <c:v>11.760300776668643</c:v>
                </c:pt>
                <c:pt idx="35">
                  <c:v>7.4004734529443965</c:v>
                </c:pt>
                <c:pt idx="36">
                  <c:v>9.0176632247577686</c:v>
                </c:pt>
                <c:pt idx="37">
                  <c:v>15.182191330893914</c:v>
                </c:pt>
                <c:pt idx="38">
                  <c:v>15.785728112446236</c:v>
                </c:pt>
                <c:pt idx="39">
                  <c:v>9.967718911908733</c:v>
                </c:pt>
                <c:pt idx="40">
                  <c:v>13.805651974143075</c:v>
                </c:pt>
                <c:pt idx="41">
                  <c:v>12.058889336108393</c:v>
                </c:pt>
                <c:pt idx="42">
                  <c:v>18.509916847054569</c:v>
                </c:pt>
                <c:pt idx="43">
                  <c:v>22.45435407832889</c:v>
                </c:pt>
                <c:pt idx="44">
                  <c:v>13.225265108717409</c:v>
                </c:pt>
                <c:pt idx="45">
                  <c:v>6.3989395587130957</c:v>
                </c:pt>
                <c:pt idx="46">
                  <c:v>14.483848951064061</c:v>
                </c:pt>
                <c:pt idx="47">
                  <c:v>18.947392713632865</c:v>
                </c:pt>
                <c:pt idx="48">
                  <c:v>16.64619651913938</c:v>
                </c:pt>
                <c:pt idx="49">
                  <c:v>25.389090784384436</c:v>
                </c:pt>
                <c:pt idx="50">
                  <c:v>18.584711759279259</c:v>
                </c:pt>
                <c:pt idx="51">
                  <c:v>17.394150192353038</c:v>
                </c:pt>
                <c:pt idx="52">
                  <c:v>22.551429910086625</c:v>
                </c:pt>
                <c:pt idx="53">
                  <c:v>21.84968898742575</c:v>
                </c:pt>
                <c:pt idx="54">
                  <c:v>12.999719961972957</c:v>
                </c:pt>
                <c:pt idx="55">
                  <c:v>20.576038313367931</c:v>
                </c:pt>
                <c:pt idx="56">
                  <c:v>29.570797615336204</c:v>
                </c:pt>
                <c:pt idx="57">
                  <c:v>18.534251672426223</c:v>
                </c:pt>
                <c:pt idx="58">
                  <c:v>10.257268489001575</c:v>
                </c:pt>
                <c:pt idx="59">
                  <c:v>16.319451374714362</c:v>
                </c:pt>
                <c:pt idx="60">
                  <c:v>12.676302447837543</c:v>
                </c:pt>
                <c:pt idx="61">
                  <c:v>17.599559999926086</c:v>
                </c:pt>
                <c:pt idx="62">
                  <c:v>11.333406011690201</c:v>
                </c:pt>
                <c:pt idx="63">
                  <c:v>12.353684933545352</c:v>
                </c:pt>
                <c:pt idx="64">
                  <c:v>10.453143569066043</c:v>
                </c:pt>
                <c:pt idx="65">
                  <c:v>11.393557253668121</c:v>
                </c:pt>
                <c:pt idx="66">
                  <c:v>16.298127152502516</c:v>
                </c:pt>
                <c:pt idx="67">
                  <c:v>14.470607432880584</c:v>
                </c:pt>
                <c:pt idx="68">
                  <c:v>15.01247854712355</c:v>
                </c:pt>
                <c:pt idx="69">
                  <c:v>11.441155388377908</c:v>
                </c:pt>
                <c:pt idx="70">
                  <c:v>11.512214109697453</c:v>
                </c:pt>
                <c:pt idx="71">
                  <c:v>11.316709717815158</c:v>
                </c:pt>
                <c:pt idx="72">
                  <c:v>14.821697650200164</c:v>
                </c:pt>
                <c:pt idx="73">
                  <c:v>9.8681233889265627</c:v>
                </c:pt>
                <c:pt idx="74">
                  <c:v>16.207105885391385</c:v>
                </c:pt>
                <c:pt idx="75">
                  <c:v>17.292884336524793</c:v>
                </c:pt>
                <c:pt idx="76">
                  <c:v>12.063191412549216</c:v>
                </c:pt>
                <c:pt idx="77">
                  <c:v>7.9304834916502358</c:v>
                </c:pt>
                <c:pt idx="78">
                  <c:v>13.146332301016514</c:v>
                </c:pt>
                <c:pt idx="79">
                  <c:v>17.189037102716824</c:v>
                </c:pt>
                <c:pt idx="80">
                  <c:v>11.280040395296552</c:v>
                </c:pt>
                <c:pt idx="81">
                  <c:v>12.701148189951596</c:v>
                </c:pt>
                <c:pt idx="82">
                  <c:v>13.374862928492135</c:v>
                </c:pt>
                <c:pt idx="83">
                  <c:v>11.792295819494029</c:v>
                </c:pt>
              </c:numCache>
            </c:numRef>
          </c:xVal>
          <c:yVal>
            <c:numRef>
              <c:f>control!$AN$3:$AN$86</c:f>
              <c:numCache>
                <c:formatCode>General</c:formatCode>
                <c:ptCount val="84"/>
                <c:pt idx="0">
                  <c:v>6.2096446576481981</c:v>
                </c:pt>
                <c:pt idx="1">
                  <c:v>-1.9392169837367845</c:v>
                </c:pt>
                <c:pt idx="2">
                  <c:v>-3.025201786897739</c:v>
                </c:pt>
                <c:pt idx="3">
                  <c:v>1.8423372700889189</c:v>
                </c:pt>
                <c:pt idx="4">
                  <c:v>3.1540096219046632E-2</c:v>
                </c:pt>
                <c:pt idx="6">
                  <c:v>-0.3284712922722548</c:v>
                </c:pt>
                <c:pt idx="7">
                  <c:v>1.4743218501443067</c:v>
                </c:pt>
                <c:pt idx="8">
                  <c:v>0.94940945702303736</c:v>
                </c:pt>
                <c:pt idx="9">
                  <c:v>-1.3587829632127892</c:v>
                </c:pt>
                <c:pt idx="10">
                  <c:v>-1.2827919885707075</c:v>
                </c:pt>
                <c:pt idx="11">
                  <c:v>0.455524967197249</c:v>
                </c:pt>
                <c:pt idx="12">
                  <c:v>2.0051150260665906</c:v>
                </c:pt>
                <c:pt idx="13">
                  <c:v>0.9274733149592862</c:v>
                </c:pt>
                <c:pt idx="14">
                  <c:v>-0.43647965489753915</c:v>
                </c:pt>
                <c:pt idx="15">
                  <c:v>-4.0550641224798198</c:v>
                </c:pt>
                <c:pt idx="16">
                  <c:v>4.5676589384969049</c:v>
                </c:pt>
                <c:pt idx="17">
                  <c:v>0.94046012480285412</c:v>
                </c:pt>
                <c:pt idx="18">
                  <c:v>-1.8401700816119018</c:v>
                </c:pt>
                <c:pt idx="19">
                  <c:v>-1.8989024399110548</c:v>
                </c:pt>
                <c:pt idx="20">
                  <c:v>-1.5838699401353438</c:v>
                </c:pt>
                <c:pt idx="21">
                  <c:v>0.33636336374159725</c:v>
                </c:pt>
                <c:pt idx="22">
                  <c:v>3.1604066569420013</c:v>
                </c:pt>
                <c:pt idx="23">
                  <c:v>7.3860108774142503</c:v>
                </c:pt>
                <c:pt idx="24">
                  <c:v>4.4475168383589079</c:v>
                </c:pt>
                <c:pt idx="25">
                  <c:v>1.3175637673681422</c:v>
                </c:pt>
                <c:pt idx="26">
                  <c:v>6.7991584247363761</c:v>
                </c:pt>
                <c:pt idx="27">
                  <c:v>4.0735263751168702</c:v>
                </c:pt>
                <c:pt idx="28">
                  <c:v>6.6821865814763868</c:v>
                </c:pt>
                <c:pt idx="29">
                  <c:v>6.3686441895450514</c:v>
                </c:pt>
                <c:pt idx="30">
                  <c:v>-2.4524005487198792</c:v>
                </c:pt>
                <c:pt idx="31">
                  <c:v>-0.66378695044961944</c:v>
                </c:pt>
                <c:pt idx="32">
                  <c:v>2.9755945804978268</c:v>
                </c:pt>
                <c:pt idx="33">
                  <c:v>3.1062994339945789</c:v>
                </c:pt>
                <c:pt idx="34">
                  <c:v>-0.82695343231534935</c:v>
                </c:pt>
                <c:pt idx="35">
                  <c:v>-1.0985085490332267</c:v>
                </c:pt>
                <c:pt idx="36">
                  <c:v>0.71918344108910048</c:v>
                </c:pt>
                <c:pt idx="37">
                  <c:v>4.2304828891753488</c:v>
                </c:pt>
                <c:pt idx="38">
                  <c:v>2.1666595617144253</c:v>
                </c:pt>
                <c:pt idx="39">
                  <c:v>2.6803946049358558</c:v>
                </c:pt>
                <c:pt idx="40">
                  <c:v>8.9992031455518031</c:v>
                </c:pt>
                <c:pt idx="41">
                  <c:v>3.0312930789558408</c:v>
                </c:pt>
                <c:pt idx="42">
                  <c:v>7.6608616820116566</c:v>
                </c:pt>
                <c:pt idx="43">
                  <c:v>7.3775353718319963</c:v>
                </c:pt>
                <c:pt idx="44">
                  <c:v>-1.2224695588498378</c:v>
                </c:pt>
                <c:pt idx="45">
                  <c:v>-1.5525061002752523</c:v>
                </c:pt>
                <c:pt idx="46">
                  <c:v>5.6902684965861283</c:v>
                </c:pt>
                <c:pt idx="47">
                  <c:v>1.3321769319630761</c:v>
                </c:pt>
                <c:pt idx="48">
                  <c:v>10.429809892412194</c:v>
                </c:pt>
                <c:pt idx="49">
                  <c:v>15.79834042451013</c:v>
                </c:pt>
                <c:pt idx="50">
                  <c:v>4.6048512359119229</c:v>
                </c:pt>
                <c:pt idx="51">
                  <c:v>3.9368485284624626</c:v>
                </c:pt>
                <c:pt idx="52">
                  <c:v>4.5313141864463802</c:v>
                </c:pt>
                <c:pt idx="53">
                  <c:v>9.6218136736291484</c:v>
                </c:pt>
                <c:pt idx="54">
                  <c:v>3.036382818007084</c:v>
                </c:pt>
                <c:pt idx="55">
                  <c:v>-1.2196446718696876</c:v>
                </c:pt>
                <c:pt idx="56">
                  <c:v>8.1378643956929579</c:v>
                </c:pt>
                <c:pt idx="57">
                  <c:v>0.80268868985787378</c:v>
                </c:pt>
                <c:pt idx="58">
                  <c:v>0.51264442633869578</c:v>
                </c:pt>
                <c:pt idx="59">
                  <c:v>5.271350724957145</c:v>
                </c:pt>
                <c:pt idx="60">
                  <c:v>1.0321470671480597</c:v>
                </c:pt>
                <c:pt idx="61">
                  <c:v>-2.8985543458715171</c:v>
                </c:pt>
                <c:pt idx="62">
                  <c:v>0.82509899093771821</c:v>
                </c:pt>
                <c:pt idx="63">
                  <c:v>4.0367567227041121</c:v>
                </c:pt>
                <c:pt idx="64">
                  <c:v>4.8314414403939878</c:v>
                </c:pt>
                <c:pt idx="65">
                  <c:v>6.565315941512651</c:v>
                </c:pt>
                <c:pt idx="66">
                  <c:v>9.6505603305103307</c:v>
                </c:pt>
                <c:pt idx="67">
                  <c:v>3.9076373470714145</c:v>
                </c:pt>
                <c:pt idx="68">
                  <c:v>4.9478183883154827</c:v>
                </c:pt>
                <c:pt idx="69">
                  <c:v>3.8985289457470458</c:v>
                </c:pt>
                <c:pt idx="70">
                  <c:v>0.79100218629132257</c:v>
                </c:pt>
                <c:pt idx="71">
                  <c:v>6.2484419924465584</c:v>
                </c:pt>
                <c:pt idx="72">
                  <c:v>8.1725507908323038</c:v>
                </c:pt>
                <c:pt idx="73">
                  <c:v>2.9106359007793543</c:v>
                </c:pt>
                <c:pt idx="74">
                  <c:v>1.6459797250941648</c:v>
                </c:pt>
                <c:pt idx="75">
                  <c:v>4.7213967398574397</c:v>
                </c:pt>
                <c:pt idx="76">
                  <c:v>0.97640811150867535</c:v>
                </c:pt>
                <c:pt idx="77">
                  <c:v>1.1814659475932388</c:v>
                </c:pt>
                <c:pt idx="78">
                  <c:v>2.4382796589481757</c:v>
                </c:pt>
                <c:pt idx="79">
                  <c:v>6.5223412065814586</c:v>
                </c:pt>
                <c:pt idx="80">
                  <c:v>-6.8040004405673926E-2</c:v>
                </c:pt>
                <c:pt idx="81">
                  <c:v>0.30781790561094624</c:v>
                </c:pt>
                <c:pt idx="82">
                  <c:v>-0.32090260029937667</c:v>
                </c:pt>
                <c:pt idx="83">
                  <c:v>1.8627026356997476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60-432C-9753-43FF97D28770}"/>
            </c:ext>
          </c:extLst>
        </c:ser>
        <c:ser>
          <c:idx val="2"/>
          <c:order val="2"/>
          <c:tx>
            <c:strRef>
              <c:f>control!$AR$1</c:f>
              <c:strCache>
                <c:ptCount val="1"/>
                <c:pt idx="0">
                  <c:v>CK-666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control!$AT$2:$AT$39</c:f>
              <c:numCache>
                <c:formatCode>General</c:formatCode>
                <c:ptCount val="38"/>
                <c:pt idx="0">
                  <c:v>13.489636109517946</c:v>
                </c:pt>
                <c:pt idx="1">
                  <c:v>11.157492957782125</c:v>
                </c:pt>
                <c:pt idx="2">
                  <c:v>19.603951885004676</c:v>
                </c:pt>
                <c:pt idx="3">
                  <c:v>15.598431177512552</c:v>
                </c:pt>
                <c:pt idx="4">
                  <c:v>20.831170856505736</c:v>
                </c:pt>
                <c:pt idx="5">
                  <c:v>13.013720258813279</c:v>
                </c:pt>
                <c:pt idx="6">
                  <c:v>10.167866685217589</c:v>
                </c:pt>
                <c:pt idx="7">
                  <c:v>10.690171569329607</c:v>
                </c:pt>
                <c:pt idx="8">
                  <c:v>15.397187454770986</c:v>
                </c:pt>
                <c:pt idx="9">
                  <c:v>15.841043824115886</c:v>
                </c:pt>
                <c:pt idx="10">
                  <c:v>13.545060563319723</c:v>
                </c:pt>
                <c:pt idx="11">
                  <c:v>11.482124455549496</c:v>
                </c:pt>
                <c:pt idx="12">
                  <c:v>13.991985443221083</c:v>
                </c:pt>
                <c:pt idx="13">
                  <c:v>13.991985443221083</c:v>
                </c:pt>
                <c:pt idx="14">
                  <c:v>13.468293829484779</c:v>
                </c:pt>
                <c:pt idx="15">
                  <c:v>14.143052704527662</c:v>
                </c:pt>
                <c:pt idx="16">
                  <c:v>13.529749602398866</c:v>
                </c:pt>
                <c:pt idx="17">
                  <c:v>13.67438473832641</c:v>
                </c:pt>
                <c:pt idx="18">
                  <c:v>7.3058266867166992</c:v>
                </c:pt>
                <c:pt idx="19">
                  <c:v>12.472859566376485</c:v>
                </c:pt>
                <c:pt idx="20">
                  <c:v>16.561182808479785</c:v>
                </c:pt>
                <c:pt idx="21">
                  <c:v>12.400556451340236</c:v>
                </c:pt>
                <c:pt idx="22">
                  <c:v>17.555013294163373</c:v>
                </c:pt>
                <c:pt idx="23">
                  <c:v>7.2412818920231814</c:v>
                </c:pt>
                <c:pt idx="24">
                  <c:v>13.016586073099333</c:v>
                </c:pt>
                <c:pt idx="25">
                  <c:v>20.139347634434046</c:v>
                </c:pt>
                <c:pt idx="26">
                  <c:v>15.393959424211729</c:v>
                </c:pt>
                <c:pt idx="27">
                  <c:v>17.941586096516943</c:v>
                </c:pt>
                <c:pt idx="28">
                  <c:v>7.261662156878657</c:v>
                </c:pt>
                <c:pt idx="29">
                  <c:v>16.560579258538453</c:v>
                </c:pt>
                <c:pt idx="30">
                  <c:v>19.864652633016462</c:v>
                </c:pt>
                <c:pt idx="31">
                  <c:v>16.54509904520981</c:v>
                </c:pt>
                <c:pt idx="32">
                  <c:v>13.364720326959542</c:v>
                </c:pt>
                <c:pt idx="33">
                  <c:v>11.713688283178044</c:v>
                </c:pt>
                <c:pt idx="34">
                  <c:v>15.5395234870753</c:v>
                </c:pt>
                <c:pt idx="35">
                  <c:v>18.326640275912339</c:v>
                </c:pt>
                <c:pt idx="36">
                  <c:v>14.376869278401784</c:v>
                </c:pt>
                <c:pt idx="37">
                  <c:v>15.285255254953128</c:v>
                </c:pt>
              </c:numCache>
            </c:numRef>
          </c:xVal>
          <c:yVal>
            <c:numRef>
              <c:f>control!$AS$2:$AS$39</c:f>
              <c:numCache>
                <c:formatCode>General</c:formatCode>
                <c:ptCount val="38"/>
                <c:pt idx="0">
                  <c:v>5.1307834398201067</c:v>
                </c:pt>
                <c:pt idx="1">
                  <c:v>2.6854292719044537</c:v>
                </c:pt>
                <c:pt idx="2">
                  <c:v>15.522650154882257</c:v>
                </c:pt>
                <c:pt idx="3">
                  <c:v>11.464705499349947</c:v>
                </c:pt>
                <c:pt idx="4">
                  <c:v>21.579499219165555</c:v>
                </c:pt>
                <c:pt idx="5">
                  <c:v>9.4981393196758432</c:v>
                </c:pt>
                <c:pt idx="6">
                  <c:v>0.66134995744810965</c:v>
                </c:pt>
                <c:pt idx="7">
                  <c:v>4.814626444611136</c:v>
                </c:pt>
                <c:pt idx="8">
                  <c:v>8.5727507100474014</c:v>
                </c:pt>
                <c:pt idx="9">
                  <c:v>5.2085674065748009</c:v>
                </c:pt>
                <c:pt idx="10">
                  <c:v>5.0094527999851266</c:v>
                </c:pt>
                <c:pt idx="11">
                  <c:v>4.8272017262277274</c:v>
                </c:pt>
                <c:pt idx="12">
                  <c:v>10.290102396878666</c:v>
                </c:pt>
                <c:pt idx="13">
                  <c:v>10.290102396878666</c:v>
                </c:pt>
                <c:pt idx="14">
                  <c:v>8.4990252618855209</c:v>
                </c:pt>
                <c:pt idx="15">
                  <c:v>8.8985062215494111</c:v>
                </c:pt>
                <c:pt idx="16">
                  <c:v>9.4176703242767559</c:v>
                </c:pt>
                <c:pt idx="17">
                  <c:v>7.6895744558736965</c:v>
                </c:pt>
                <c:pt idx="18">
                  <c:v>-1.7378372666139228</c:v>
                </c:pt>
                <c:pt idx="19">
                  <c:v>8.5550338007072355</c:v>
                </c:pt>
                <c:pt idx="20">
                  <c:v>10.913704915765379</c:v>
                </c:pt>
                <c:pt idx="21">
                  <c:v>1.8769423088010342</c:v>
                </c:pt>
                <c:pt idx="22">
                  <c:v>2.478310048578038</c:v>
                </c:pt>
                <c:pt idx="23">
                  <c:v>-1.1857360272125419</c:v>
                </c:pt>
                <c:pt idx="24">
                  <c:v>6.9574818546311832</c:v>
                </c:pt>
                <c:pt idx="25">
                  <c:v>16.359518751967556</c:v>
                </c:pt>
                <c:pt idx="26">
                  <c:v>7.0346550326625561</c:v>
                </c:pt>
                <c:pt idx="27">
                  <c:v>13.227050123527718</c:v>
                </c:pt>
                <c:pt idx="28">
                  <c:v>-0.82044726330330775</c:v>
                </c:pt>
                <c:pt idx="29">
                  <c:v>8.6701625496421002</c:v>
                </c:pt>
                <c:pt idx="30">
                  <c:v>17.097557895514285</c:v>
                </c:pt>
                <c:pt idx="31">
                  <c:v>14.542745771870614</c:v>
                </c:pt>
                <c:pt idx="32">
                  <c:v>9.137329024337177</c:v>
                </c:pt>
                <c:pt idx="33">
                  <c:v>6.9693313226639475</c:v>
                </c:pt>
                <c:pt idx="34">
                  <c:v>5.3630157334331443</c:v>
                </c:pt>
                <c:pt idx="35">
                  <c:v>17.662276753347513</c:v>
                </c:pt>
                <c:pt idx="36">
                  <c:v>8.8097321981455821</c:v>
                </c:pt>
                <c:pt idx="37">
                  <c:v>0.60303599915663142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FD-4250-AF5C-5884C34B07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1982664"/>
        <c:axId val="581987584"/>
      </c:scatterChart>
      <c:valAx>
        <c:axId val="581982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</a:rPr>
                  <a:t>surface extension, %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987584"/>
        <c:crosses val="autoZero"/>
        <c:crossBetween val="midCat"/>
      </c:valAx>
      <c:valAx>
        <c:axId val="5819875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</a:rPr>
                  <a:t>volume loss,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9826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895789571718437"/>
          <c:y val="7.0022601341499E-2"/>
          <c:w val="0.1171476821259284"/>
          <c:h val="0.234376640419947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control!$H$2:$H$91</c:f>
              <c:numCache>
                <c:formatCode>General</c:formatCode>
                <c:ptCount val="90"/>
                <c:pt idx="0">
                  <c:v>1178.3910000000001</c:v>
                </c:pt>
                <c:pt idx="1">
                  <c:v>668.86400000000003</c:v>
                </c:pt>
                <c:pt idx="2">
                  <c:v>336.46</c:v>
                </c:pt>
                <c:pt idx="3">
                  <c:v>372.654</c:v>
                </c:pt>
                <c:pt idx="4">
                  <c:v>1252.547</c:v>
                </c:pt>
                <c:pt idx="5">
                  <c:v>431.62599999999998</c:v>
                </c:pt>
                <c:pt idx="6">
                  <c:v>905.73849999999993</c:v>
                </c:pt>
                <c:pt idx="7">
                  <c:v>546.03300000000002</c:v>
                </c:pt>
                <c:pt idx="8">
                  <c:v>570.89</c:v>
                </c:pt>
                <c:pt idx="9">
                  <c:v>404.58449999999999</c:v>
                </c:pt>
                <c:pt idx="10">
                  <c:v>840.16200000000003</c:v>
                </c:pt>
                <c:pt idx="11">
                  <c:v>539.16800000000001</c:v>
                </c:pt>
                <c:pt idx="13">
                  <c:v>702.56200000000001</c:v>
                </c:pt>
                <c:pt idx="14">
                  <c:v>689.56100000000004</c:v>
                </c:pt>
                <c:pt idx="15">
                  <c:v>825.81</c:v>
                </c:pt>
                <c:pt idx="16">
                  <c:v>791.28</c:v>
                </c:pt>
                <c:pt idx="17">
                  <c:v>1608.8205</c:v>
                </c:pt>
                <c:pt idx="18">
                  <c:v>613.53300000000002</c:v>
                </c:pt>
                <c:pt idx="19">
                  <c:v>1409.597</c:v>
                </c:pt>
                <c:pt idx="20">
                  <c:v>1510.3789999999999</c:v>
                </c:pt>
                <c:pt idx="21">
                  <c:v>1506.011</c:v>
                </c:pt>
                <c:pt idx="22">
                  <c:v>390.54300000000001</c:v>
                </c:pt>
                <c:pt idx="23">
                  <c:v>597.20399999999995</c:v>
                </c:pt>
                <c:pt idx="24">
                  <c:v>512.54300000000001</c:v>
                </c:pt>
                <c:pt idx="25">
                  <c:v>958.52199999999993</c:v>
                </c:pt>
                <c:pt idx="26">
                  <c:v>1234.242</c:v>
                </c:pt>
                <c:pt idx="27">
                  <c:v>421.32900000000001</c:v>
                </c:pt>
                <c:pt idx="28">
                  <c:v>289.76100000000002</c:v>
                </c:pt>
                <c:pt idx="29">
                  <c:v>1426.2380000000001</c:v>
                </c:pt>
                <c:pt idx="30">
                  <c:v>763.71799999999996</c:v>
                </c:pt>
                <c:pt idx="31">
                  <c:v>789.40700000000004</c:v>
                </c:pt>
                <c:pt idx="32">
                  <c:v>425.69799999999998</c:v>
                </c:pt>
                <c:pt idx="33">
                  <c:v>477.18099999999998</c:v>
                </c:pt>
                <c:pt idx="34">
                  <c:v>616.029</c:v>
                </c:pt>
                <c:pt idx="36">
                  <c:v>606.56399999999996</c:v>
                </c:pt>
                <c:pt idx="38">
                  <c:v>590.86</c:v>
                </c:pt>
                <c:pt idx="39">
                  <c:v>542.80899999999997</c:v>
                </c:pt>
                <c:pt idx="40">
                  <c:v>61.676000000000002</c:v>
                </c:pt>
                <c:pt idx="41">
                  <c:v>1027.894</c:v>
                </c:pt>
                <c:pt idx="42">
                  <c:v>468.964</c:v>
                </c:pt>
                <c:pt idx="43">
                  <c:v>520.55100000000004</c:v>
                </c:pt>
                <c:pt idx="45">
                  <c:v>429.13</c:v>
                </c:pt>
                <c:pt idx="46">
                  <c:v>332.61200000000002</c:v>
                </c:pt>
                <c:pt idx="47">
                  <c:v>231.62200000000001</c:v>
                </c:pt>
                <c:pt idx="48">
                  <c:v>1528.8920000000001</c:v>
                </c:pt>
                <c:pt idx="50">
                  <c:v>731.89200000000005</c:v>
                </c:pt>
                <c:pt idx="51">
                  <c:v>263.65600000000001</c:v>
                </c:pt>
                <c:pt idx="52">
                  <c:v>1239.8589999999999</c:v>
                </c:pt>
                <c:pt idx="58">
                  <c:v>680.82500000000005</c:v>
                </c:pt>
                <c:pt idx="60">
                  <c:v>760.49400000000003</c:v>
                </c:pt>
                <c:pt idx="61">
                  <c:v>1156.55</c:v>
                </c:pt>
                <c:pt idx="64">
                  <c:v>654.51099999999997</c:v>
                </c:pt>
                <c:pt idx="65">
                  <c:v>340.41199999999998</c:v>
                </c:pt>
                <c:pt idx="66">
                  <c:v>403.024</c:v>
                </c:pt>
                <c:pt idx="68">
                  <c:v>705.05799999999999</c:v>
                </c:pt>
                <c:pt idx="69">
                  <c:v>1489.4739999999999</c:v>
                </c:pt>
                <c:pt idx="70">
                  <c:v>407.6</c:v>
                </c:pt>
                <c:pt idx="71">
                  <c:v>347.173</c:v>
                </c:pt>
                <c:pt idx="72">
                  <c:v>690.08100000000002</c:v>
                </c:pt>
                <c:pt idx="73">
                  <c:v>467.09249999999997</c:v>
                </c:pt>
                <c:pt idx="74">
                  <c:v>1001.5799999999999</c:v>
                </c:pt>
                <c:pt idx="75">
                  <c:v>397.56399999999996</c:v>
                </c:pt>
                <c:pt idx="78">
                  <c:v>593.82349999999997</c:v>
                </c:pt>
                <c:pt idx="79">
                  <c:v>627.26199999999994</c:v>
                </c:pt>
                <c:pt idx="80">
                  <c:v>282.74099999999999</c:v>
                </c:pt>
                <c:pt idx="81">
                  <c:v>498.50200000000001</c:v>
                </c:pt>
                <c:pt idx="82">
                  <c:v>609.58100000000002</c:v>
                </c:pt>
                <c:pt idx="83">
                  <c:v>497.774</c:v>
                </c:pt>
                <c:pt idx="84">
                  <c:v>908.59900000000005</c:v>
                </c:pt>
                <c:pt idx="85">
                  <c:v>485.91699999999997</c:v>
                </c:pt>
                <c:pt idx="86">
                  <c:v>282.79300000000001</c:v>
                </c:pt>
                <c:pt idx="87">
                  <c:v>504.43</c:v>
                </c:pt>
                <c:pt idx="88">
                  <c:v>554.71699999999998</c:v>
                </c:pt>
                <c:pt idx="89">
                  <c:v>704.38249999999994</c:v>
                </c:pt>
              </c:numCache>
            </c:numRef>
          </c:xVal>
          <c:yVal>
            <c:numRef>
              <c:f>control!$F$2:$F$91</c:f>
              <c:numCache>
                <c:formatCode>General</c:formatCode>
                <c:ptCount val="90"/>
                <c:pt idx="0">
                  <c:v>18.191817115567474</c:v>
                </c:pt>
                <c:pt idx="1">
                  <c:v>6.6138162168738006</c:v>
                </c:pt>
                <c:pt idx="2">
                  <c:v>12.901221433144457</c:v>
                </c:pt>
                <c:pt idx="3">
                  <c:v>-0.28570077747329492</c:v>
                </c:pt>
                <c:pt idx="4">
                  <c:v>11.993076475634368</c:v>
                </c:pt>
                <c:pt idx="5">
                  <c:v>10.102623893023647</c:v>
                </c:pt>
                <c:pt idx="6">
                  <c:v>20.523883335580351</c:v>
                </c:pt>
                <c:pt idx="7">
                  <c:v>3.6442598316248933</c:v>
                </c:pt>
                <c:pt idx="8">
                  <c:v>5.3059349448898416</c:v>
                </c:pt>
                <c:pt idx="9">
                  <c:v>8.835880864886235</c:v>
                </c:pt>
                <c:pt idx="10">
                  <c:v>13.920890208513683</c:v>
                </c:pt>
                <c:pt idx="11">
                  <c:v>15.793744288762753</c:v>
                </c:pt>
                <c:pt idx="13">
                  <c:v>5.1395875371160571</c:v>
                </c:pt>
                <c:pt idx="14">
                  <c:v>5.5335595347239206</c:v>
                </c:pt>
                <c:pt idx="15">
                  <c:v>10.845276330228444</c:v>
                </c:pt>
                <c:pt idx="16">
                  <c:v>13.671133461437279</c:v>
                </c:pt>
                <c:pt idx="17">
                  <c:v>7.5558086645993683</c:v>
                </c:pt>
                <c:pt idx="18">
                  <c:v>7.5151392027150337</c:v>
                </c:pt>
                <c:pt idx="19">
                  <c:v>-0.2065583757627536</c:v>
                </c:pt>
                <c:pt idx="20">
                  <c:v>9.4992567867729036</c:v>
                </c:pt>
                <c:pt idx="21">
                  <c:v>3.3587331078276463</c:v>
                </c:pt>
                <c:pt idx="22">
                  <c:v>2.6668335265044618</c:v>
                </c:pt>
                <c:pt idx="23">
                  <c:v>11.844559951572094</c:v>
                </c:pt>
                <c:pt idx="24">
                  <c:v>15.515952262306996</c:v>
                </c:pt>
                <c:pt idx="25">
                  <c:v>2.248730918058655</c:v>
                </c:pt>
                <c:pt idx="26">
                  <c:v>17.068668271891056</c:v>
                </c:pt>
                <c:pt idx="27">
                  <c:v>0.45885680522256678</c:v>
                </c:pt>
                <c:pt idx="28">
                  <c:v>5.3737847461235333</c:v>
                </c:pt>
                <c:pt idx="29">
                  <c:v>14.424324946131378</c:v>
                </c:pt>
                <c:pt idx="30">
                  <c:v>8.947823679851254</c:v>
                </c:pt>
                <c:pt idx="31">
                  <c:v>8.9380279453201865</c:v>
                </c:pt>
                <c:pt idx="32">
                  <c:v>4.4882617884734941</c:v>
                </c:pt>
                <c:pt idx="33">
                  <c:v>10.128539158187323</c:v>
                </c:pt>
                <c:pt idx="34">
                  <c:v>21.217728753372938</c:v>
                </c:pt>
                <c:pt idx="36">
                  <c:v>16.782777133925677</c:v>
                </c:pt>
                <c:pt idx="38">
                  <c:v>14.992046886333554</c:v>
                </c:pt>
                <c:pt idx="39">
                  <c:v>10.106167266846128</c:v>
                </c:pt>
                <c:pt idx="40">
                  <c:v>11.198247716222383</c:v>
                </c:pt>
                <c:pt idx="41">
                  <c:v>5.5364196626005509</c:v>
                </c:pt>
                <c:pt idx="42">
                  <c:v>5.537607539844899</c:v>
                </c:pt>
                <c:pt idx="43">
                  <c:v>2.8234042178358294</c:v>
                </c:pt>
                <c:pt idx="45">
                  <c:v>5.63348641106478</c:v>
                </c:pt>
                <c:pt idx="46">
                  <c:v>11.580577915392197</c:v>
                </c:pt>
                <c:pt idx="47">
                  <c:v>4.1975873404377921</c:v>
                </c:pt>
                <c:pt idx="48">
                  <c:v>12.23748712537126</c:v>
                </c:pt>
                <c:pt idx="50">
                  <c:v>6.4182309239052699</c:v>
                </c:pt>
                <c:pt idx="51">
                  <c:v>4.473458566018536</c:v>
                </c:pt>
                <c:pt idx="52">
                  <c:v>15.199097605685324</c:v>
                </c:pt>
                <c:pt idx="58">
                  <c:v>8.2792640171388996</c:v>
                </c:pt>
                <c:pt idx="60">
                  <c:v>8.3174698638716649</c:v>
                </c:pt>
                <c:pt idx="61">
                  <c:v>6.5893630172299424</c:v>
                </c:pt>
                <c:pt idx="64">
                  <c:v>6.7411448314804119</c:v>
                </c:pt>
                <c:pt idx="65">
                  <c:v>7.0461283324404036</c:v>
                </c:pt>
                <c:pt idx="66">
                  <c:v>5.5688293050513664</c:v>
                </c:pt>
                <c:pt idx="68">
                  <c:v>8.0925857109497059</c:v>
                </c:pt>
                <c:pt idx="69">
                  <c:v>4.2278283882050118</c:v>
                </c:pt>
                <c:pt idx="70">
                  <c:v>6.6490347700911059</c:v>
                </c:pt>
                <c:pt idx="71">
                  <c:v>3.3727283295627188</c:v>
                </c:pt>
                <c:pt idx="72">
                  <c:v>31.263440443012755</c:v>
                </c:pt>
                <c:pt idx="73">
                  <c:v>5.6199564483654001</c:v>
                </c:pt>
                <c:pt idx="74">
                  <c:v>5.3863481169360909</c:v>
                </c:pt>
                <c:pt idx="75">
                  <c:v>4.6833073429844063</c:v>
                </c:pt>
                <c:pt idx="78">
                  <c:v>8.941761380426513</c:v>
                </c:pt>
                <c:pt idx="79">
                  <c:v>7.7515190718588087</c:v>
                </c:pt>
                <c:pt idx="80">
                  <c:v>15.119461259161525</c:v>
                </c:pt>
                <c:pt idx="81">
                  <c:v>7.6834924111532104</c:v>
                </c:pt>
                <c:pt idx="82">
                  <c:v>5.8751232903743897</c:v>
                </c:pt>
                <c:pt idx="83">
                  <c:v>5.4950840301548141</c:v>
                </c:pt>
                <c:pt idx="84">
                  <c:v>2.2834652447169361</c:v>
                </c:pt>
                <c:pt idx="85">
                  <c:v>5.7552262256940878</c:v>
                </c:pt>
                <c:pt idx="86">
                  <c:v>10.130520904153329</c:v>
                </c:pt>
                <c:pt idx="87">
                  <c:v>10.407072740624855</c:v>
                </c:pt>
                <c:pt idx="88">
                  <c:v>10.975314566570347</c:v>
                </c:pt>
                <c:pt idx="89">
                  <c:v>7.3548713483895511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920-4099-B923-ECB8A19506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6031304"/>
        <c:axId val="426035896"/>
      </c:scatterChart>
      <c:valAx>
        <c:axId val="426031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6035896"/>
        <c:crosses val="autoZero"/>
        <c:crossBetween val="midCat"/>
      </c:valAx>
      <c:valAx>
        <c:axId val="426035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6031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Y-27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'Y-27'!$P$2:$P$86</c:f>
              <c:numCache>
                <c:formatCode>General</c:formatCode>
                <c:ptCount val="85"/>
                <c:pt idx="0">
                  <c:v>20.060987635239567</c:v>
                </c:pt>
                <c:pt idx="1">
                  <c:v>19.411078998073215</c:v>
                </c:pt>
                <c:pt idx="2">
                  <c:v>22.083932989690723</c:v>
                </c:pt>
                <c:pt idx="3">
                  <c:v>24.175666666666665</c:v>
                </c:pt>
                <c:pt idx="4">
                  <c:v>24.137684210526317</c:v>
                </c:pt>
                <c:pt idx="5">
                  <c:v>21.017402135231315</c:v>
                </c:pt>
                <c:pt idx="6">
                  <c:v>11.43578125</c:v>
                </c:pt>
                <c:pt idx="7">
                  <c:v>38.435190058479535</c:v>
                </c:pt>
                <c:pt idx="8">
                  <c:v>19.496971098265895</c:v>
                </c:pt>
                <c:pt idx="9">
                  <c:v>5.4003006993006988</c:v>
                </c:pt>
                <c:pt idx="10">
                  <c:v>38.153744186046509</c:v>
                </c:pt>
                <c:pt idx="11">
                  <c:v>25.62290528634361</c:v>
                </c:pt>
                <c:pt idx="12">
                  <c:v>26.897725806451614</c:v>
                </c:pt>
                <c:pt idx="13">
                  <c:v>23.95939927404719</c:v>
                </c:pt>
                <c:pt idx="14">
                  <c:v>27.069740963855416</c:v>
                </c:pt>
                <c:pt idx="15">
                  <c:v>25.061402730375427</c:v>
                </c:pt>
                <c:pt idx="16">
                  <c:v>19.709197368421055</c:v>
                </c:pt>
                <c:pt idx="17">
                  <c:v>22.865254838709671</c:v>
                </c:pt>
                <c:pt idx="18">
                  <c:v>23.845966346153844</c:v>
                </c:pt>
                <c:pt idx="19">
                  <c:v>12.911124999999998</c:v>
                </c:pt>
                <c:pt idx="20">
                  <c:v>25.991854651162789</c:v>
                </c:pt>
                <c:pt idx="21">
                  <c:v>19.901881057268717</c:v>
                </c:pt>
                <c:pt idx="22">
                  <c:v>31.842197260273974</c:v>
                </c:pt>
                <c:pt idx="23">
                  <c:v>39.075641935483866</c:v>
                </c:pt>
                <c:pt idx="24">
                  <c:v>27.299930635838152</c:v>
                </c:pt>
                <c:pt idx="25">
                  <c:v>21.656348416289589</c:v>
                </c:pt>
                <c:pt idx="26">
                  <c:v>15.363922480620156</c:v>
                </c:pt>
                <c:pt idx="27">
                  <c:v>19.420121212121213</c:v>
                </c:pt>
                <c:pt idx="28">
                  <c:v>21.009125181950509</c:v>
                </c:pt>
                <c:pt idx="29">
                  <c:v>16.559914096916302</c:v>
                </c:pt>
                <c:pt idx="30">
                  <c:v>15.558089494163424</c:v>
                </c:pt>
                <c:pt idx="31">
                  <c:v>31.080707264957258</c:v>
                </c:pt>
                <c:pt idx="32">
                  <c:v>23.955527938342968</c:v>
                </c:pt>
                <c:pt idx="33">
                  <c:v>33.037491452991453</c:v>
                </c:pt>
                <c:pt idx="34">
                  <c:v>25.611046783625728</c:v>
                </c:pt>
                <c:pt idx="35">
                  <c:v>10.033605932203388</c:v>
                </c:pt>
                <c:pt idx="36">
                  <c:v>33.694110132158585</c:v>
                </c:pt>
                <c:pt idx="37">
                  <c:v>27.057520231213871</c:v>
                </c:pt>
                <c:pt idx="38">
                  <c:v>33.948157996146435</c:v>
                </c:pt>
                <c:pt idx="39">
                  <c:v>20.885253012048189</c:v>
                </c:pt>
                <c:pt idx="40">
                  <c:v>56.622890909090913</c:v>
                </c:pt>
                <c:pt idx="41">
                  <c:v>25.866718749999997</c:v>
                </c:pt>
                <c:pt idx="42">
                  <c:v>18.861741235392323</c:v>
                </c:pt>
                <c:pt idx="43">
                  <c:v>22.142797619047617</c:v>
                </c:pt>
                <c:pt idx="44">
                  <c:v>22.247</c:v>
                </c:pt>
                <c:pt idx="45">
                  <c:v>28.266416382252558</c:v>
                </c:pt>
                <c:pt idx="46">
                  <c:v>39.550250000000005</c:v>
                </c:pt>
                <c:pt idx="47">
                  <c:v>34.281163776493258</c:v>
                </c:pt>
                <c:pt idx="48">
                  <c:v>36.273905587668594</c:v>
                </c:pt>
                <c:pt idx="49">
                  <c:v>23.719335051546391</c:v>
                </c:pt>
                <c:pt idx="50">
                  <c:v>33.32962775330396</c:v>
                </c:pt>
                <c:pt idx="51">
                  <c:v>7.123172602739726</c:v>
                </c:pt>
                <c:pt idx="52">
                  <c:v>13.501457142857143</c:v>
                </c:pt>
                <c:pt idx="53">
                  <c:v>42.503894557823131</c:v>
                </c:pt>
                <c:pt idx="54">
                  <c:v>28.384002923976606</c:v>
                </c:pt>
                <c:pt idx="55">
                  <c:v>14.650410852713179</c:v>
                </c:pt>
                <c:pt idx="56">
                  <c:v>30.547845814977965</c:v>
                </c:pt>
                <c:pt idx="57">
                  <c:v>33.611440528634354</c:v>
                </c:pt>
                <c:pt idx="58">
                  <c:v>29.127555555555556</c:v>
                </c:pt>
                <c:pt idx="59">
                  <c:v>44.668408602150549</c:v>
                </c:pt>
                <c:pt idx="60">
                  <c:v>25.84875991189427</c:v>
                </c:pt>
                <c:pt idx="61">
                  <c:v>8.1998856382978715</c:v>
                </c:pt>
                <c:pt idx="62">
                  <c:v>45.994313974591655</c:v>
                </c:pt>
                <c:pt idx="63">
                  <c:v>19.046914096916296</c:v>
                </c:pt>
                <c:pt idx="64">
                  <c:v>32.888985294117653</c:v>
                </c:pt>
                <c:pt idx="65">
                  <c:v>29.885544578313262</c:v>
                </c:pt>
                <c:pt idx="66">
                  <c:v>43.301222466960347</c:v>
                </c:pt>
                <c:pt idx="67">
                  <c:v>45.749033333333337</c:v>
                </c:pt>
                <c:pt idx="68">
                  <c:v>49.912315789473681</c:v>
                </c:pt>
                <c:pt idx="69">
                  <c:v>55.514651877133097</c:v>
                </c:pt>
                <c:pt idx="70">
                  <c:v>23.487685606060609</c:v>
                </c:pt>
                <c:pt idx="71">
                  <c:v>64.642808823529435</c:v>
                </c:pt>
                <c:pt idx="72">
                  <c:v>42.411594713656385</c:v>
                </c:pt>
                <c:pt idx="73">
                  <c:v>79.287453488372108</c:v>
                </c:pt>
                <c:pt idx="74">
                  <c:v>41.545830645161281</c:v>
                </c:pt>
                <c:pt idx="75">
                  <c:v>61.044628654970758</c:v>
                </c:pt>
                <c:pt idx="76">
                  <c:v>26.260167235494876</c:v>
                </c:pt>
                <c:pt idx="77">
                  <c:v>35.151263565891469</c:v>
                </c:pt>
                <c:pt idx="78">
                  <c:v>35.499589147286819</c:v>
                </c:pt>
                <c:pt idx="79">
                  <c:v>34.346011976047897</c:v>
                </c:pt>
                <c:pt idx="80">
                  <c:v>23.342969162995598</c:v>
                </c:pt>
                <c:pt idx="81">
                  <c:v>25.059102119460501</c:v>
                </c:pt>
                <c:pt idx="82">
                  <c:v>27.10211403508772</c:v>
                </c:pt>
                <c:pt idx="83">
                  <c:v>20.896749163879601</c:v>
                </c:pt>
                <c:pt idx="84">
                  <c:v>32.513134812286687</c:v>
                </c:pt>
              </c:numCache>
            </c:numRef>
          </c:xVal>
          <c:yVal>
            <c:numRef>
              <c:f>'Y-27'!$O$2:$O$86</c:f>
              <c:numCache>
                <c:formatCode>General</c:formatCode>
                <c:ptCount val="85"/>
                <c:pt idx="0">
                  <c:v>6.5653308390840079</c:v>
                </c:pt>
                <c:pt idx="1">
                  <c:v>7.5322826787608106</c:v>
                </c:pt>
                <c:pt idx="2">
                  <c:v>-2.6717731722310107</c:v>
                </c:pt>
                <c:pt idx="3">
                  <c:v>-5.9306505230761681</c:v>
                </c:pt>
                <c:pt idx="4">
                  <c:v>3.546201474275164</c:v>
                </c:pt>
                <c:pt idx="5">
                  <c:v>-0.90238234802298145</c:v>
                </c:pt>
                <c:pt idx="6">
                  <c:v>5.7969213672423745</c:v>
                </c:pt>
                <c:pt idx="7">
                  <c:v>-7.4208689414628228</c:v>
                </c:pt>
                <c:pt idx="8">
                  <c:v>1.0805357036021839</c:v>
                </c:pt>
                <c:pt idx="9">
                  <c:v>4.1817716650766528</c:v>
                </c:pt>
                <c:pt idx="10">
                  <c:v>-6.9362965741824034</c:v>
                </c:pt>
                <c:pt idx="11">
                  <c:v>-6.0763956754837469</c:v>
                </c:pt>
                <c:pt idx="12">
                  <c:v>-9.542158613026432</c:v>
                </c:pt>
                <c:pt idx="13">
                  <c:v>0.37828722017828897</c:v>
                </c:pt>
                <c:pt idx="14">
                  <c:v>0.95158753509410254</c:v>
                </c:pt>
                <c:pt idx="15">
                  <c:v>-5.5259218041391378</c:v>
                </c:pt>
                <c:pt idx="16">
                  <c:v>-8.5889139179804719</c:v>
                </c:pt>
                <c:pt idx="17">
                  <c:v>1.8554364185150027</c:v>
                </c:pt>
                <c:pt idx="18">
                  <c:v>-6.491061919088212</c:v>
                </c:pt>
                <c:pt idx="19">
                  <c:v>-2.3669294911434586</c:v>
                </c:pt>
                <c:pt idx="20">
                  <c:v>-9.6272458283566191</c:v>
                </c:pt>
                <c:pt idx="21">
                  <c:v>-2.3476441118925817</c:v>
                </c:pt>
                <c:pt idx="22">
                  <c:v>-5.9028331772779357</c:v>
                </c:pt>
                <c:pt idx="23">
                  <c:v>-2.7905414626375142</c:v>
                </c:pt>
                <c:pt idx="24">
                  <c:v>-4.0560063329063576</c:v>
                </c:pt>
                <c:pt idx="25">
                  <c:v>-4.3159414092566628</c:v>
                </c:pt>
                <c:pt idx="26">
                  <c:v>0.4081468358235828</c:v>
                </c:pt>
                <c:pt idx="27">
                  <c:v>-0.63852777485519085</c:v>
                </c:pt>
                <c:pt idx="28">
                  <c:v>-1.522562728912416</c:v>
                </c:pt>
                <c:pt idx="29">
                  <c:v>1.3824491249885817</c:v>
                </c:pt>
                <c:pt idx="30">
                  <c:v>7.0455456141443351</c:v>
                </c:pt>
                <c:pt idx="31">
                  <c:v>-2.9578310450029326</c:v>
                </c:pt>
                <c:pt idx="32">
                  <c:v>-0.9437553462578101</c:v>
                </c:pt>
                <c:pt idx="33">
                  <c:v>-2.0037059086803164</c:v>
                </c:pt>
                <c:pt idx="34">
                  <c:v>1.2209885856799163</c:v>
                </c:pt>
                <c:pt idx="35">
                  <c:v>-4.5725903187402031</c:v>
                </c:pt>
                <c:pt idx="36">
                  <c:v>-9.2200691336419123</c:v>
                </c:pt>
                <c:pt idx="37">
                  <c:v>-5.6437837296900542</c:v>
                </c:pt>
                <c:pt idx="38">
                  <c:v>0.90254967561590593</c:v>
                </c:pt>
                <c:pt idx="39">
                  <c:v>-0.88538551504984231</c:v>
                </c:pt>
                <c:pt idx="40">
                  <c:v>-7.6520060786371831</c:v>
                </c:pt>
                <c:pt idx="41">
                  <c:v>8.8639311334983137</c:v>
                </c:pt>
                <c:pt idx="42">
                  <c:v>-1.4505270798062735</c:v>
                </c:pt>
                <c:pt idx="43">
                  <c:v>6.8140191898051086</c:v>
                </c:pt>
                <c:pt idx="44">
                  <c:v>1.7254523645163917</c:v>
                </c:pt>
                <c:pt idx="45">
                  <c:v>-5.8320257179055588</c:v>
                </c:pt>
                <c:pt idx="46">
                  <c:v>-6.9756090290896511</c:v>
                </c:pt>
                <c:pt idx="47">
                  <c:v>1.9194426111849681</c:v>
                </c:pt>
                <c:pt idx="48">
                  <c:v>-1.209459499281349</c:v>
                </c:pt>
                <c:pt idx="49">
                  <c:v>11.903108254630057</c:v>
                </c:pt>
                <c:pt idx="50">
                  <c:v>13.953565410102097</c:v>
                </c:pt>
                <c:pt idx="51">
                  <c:v>3.4606074509941642</c:v>
                </c:pt>
                <c:pt idx="52">
                  <c:v>6.3926937584963941</c:v>
                </c:pt>
                <c:pt idx="53">
                  <c:v>1.1654721185075376</c:v>
                </c:pt>
                <c:pt idx="54">
                  <c:v>4.126829142010437</c:v>
                </c:pt>
                <c:pt idx="55">
                  <c:v>2.4746865553233337</c:v>
                </c:pt>
                <c:pt idx="56">
                  <c:v>-7.4826483927275467</c:v>
                </c:pt>
                <c:pt idx="57">
                  <c:v>0.72986920660681565</c:v>
                </c:pt>
                <c:pt idx="58">
                  <c:v>-5.6514586141151675</c:v>
                </c:pt>
                <c:pt idx="59">
                  <c:v>-10.173224894493877</c:v>
                </c:pt>
                <c:pt idx="60">
                  <c:v>0.99935976886808719</c:v>
                </c:pt>
                <c:pt idx="61">
                  <c:v>-1.2176477275008819</c:v>
                </c:pt>
                <c:pt idx="62">
                  <c:v>-3.1291202420269757</c:v>
                </c:pt>
                <c:pt idx="63">
                  <c:v>-1.8505987265842661</c:v>
                </c:pt>
                <c:pt idx="64">
                  <c:v>0.18804459294672349</c:v>
                </c:pt>
                <c:pt idx="65">
                  <c:v>-2.7049521966635997</c:v>
                </c:pt>
                <c:pt idx="66">
                  <c:v>2.5535992345262186</c:v>
                </c:pt>
                <c:pt idx="67">
                  <c:v>-6.9773124098953143E-2</c:v>
                </c:pt>
                <c:pt idx="68">
                  <c:v>0.45436369834898704</c:v>
                </c:pt>
                <c:pt idx="69">
                  <c:v>-14.325868129032353</c:v>
                </c:pt>
                <c:pt idx="70">
                  <c:v>-4.867286797465038</c:v>
                </c:pt>
                <c:pt idx="71">
                  <c:v>-9.8117823247038309</c:v>
                </c:pt>
                <c:pt idx="72">
                  <c:v>-4.7008115298383553</c:v>
                </c:pt>
                <c:pt idx="73">
                  <c:v>-27.644208449671694</c:v>
                </c:pt>
                <c:pt idx="74">
                  <c:v>-3.2823353913638336</c:v>
                </c:pt>
                <c:pt idx="75">
                  <c:v>-18.644422227486807</c:v>
                </c:pt>
                <c:pt idx="76">
                  <c:v>3.1186176304964128</c:v>
                </c:pt>
                <c:pt idx="77">
                  <c:v>-4.6229960484556907</c:v>
                </c:pt>
                <c:pt idx="78">
                  <c:v>-8.1338672661905829</c:v>
                </c:pt>
                <c:pt idx="79">
                  <c:v>0.76598787636214849</c:v>
                </c:pt>
                <c:pt idx="80">
                  <c:v>-8.6576110922578504</c:v>
                </c:pt>
                <c:pt idx="81">
                  <c:v>-4.2503807088458414</c:v>
                </c:pt>
                <c:pt idx="82">
                  <c:v>-4.4595861085777351</c:v>
                </c:pt>
                <c:pt idx="83">
                  <c:v>-3.0034526197124758</c:v>
                </c:pt>
                <c:pt idx="84">
                  <c:v>-8.5933353270501716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12-4A47-9385-CA759411EF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9027488"/>
        <c:axId val="529028144"/>
      </c:scatterChart>
      <c:valAx>
        <c:axId val="529027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dA/dt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028144"/>
        <c:crosses val="autoZero"/>
        <c:crossBetween val="midCat"/>
      </c:valAx>
      <c:valAx>
        <c:axId val="529028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dV/dt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027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'Y-27'!$F$2:$F$86</c:f>
              <c:numCache>
                <c:formatCode>General</c:formatCode>
                <c:ptCount val="85"/>
                <c:pt idx="2">
                  <c:v>7.2507521207035239</c:v>
                </c:pt>
                <c:pt idx="3">
                  <c:v>16.983784883468203</c:v>
                </c:pt>
                <c:pt idx="4">
                  <c:v>11.945002201400698</c:v>
                </c:pt>
                <c:pt idx="5">
                  <c:v>2.727214356703584</c:v>
                </c:pt>
                <c:pt idx="7">
                  <c:v>19.830335419646588</c:v>
                </c:pt>
                <c:pt idx="9">
                  <c:v>5.0005767512076318</c:v>
                </c:pt>
                <c:pt idx="10">
                  <c:v>8.9813106156499884</c:v>
                </c:pt>
                <c:pt idx="11">
                  <c:v>6.4215329693681014</c:v>
                </c:pt>
                <c:pt idx="12">
                  <c:v>9.9567985774179419</c:v>
                </c:pt>
                <c:pt idx="13">
                  <c:v>6.6453781294465983</c:v>
                </c:pt>
                <c:pt idx="14">
                  <c:v>26.362061478099179</c:v>
                </c:pt>
                <c:pt idx="15">
                  <c:v>15.517057617724362</c:v>
                </c:pt>
                <c:pt idx="16">
                  <c:v>23.056040619110775</c:v>
                </c:pt>
                <c:pt idx="17">
                  <c:v>1.9734618540002629</c:v>
                </c:pt>
                <c:pt idx="18">
                  <c:v>14.329080148223056</c:v>
                </c:pt>
                <c:pt idx="19">
                  <c:v>13.125282822585831</c:v>
                </c:pt>
                <c:pt idx="20">
                  <c:v>13.65730636222257</c:v>
                </c:pt>
                <c:pt idx="21">
                  <c:v>29.10143043624258</c:v>
                </c:pt>
                <c:pt idx="22">
                  <c:v>14.659951687776925</c:v>
                </c:pt>
                <c:pt idx="23">
                  <c:v>2.4361152270654713</c:v>
                </c:pt>
                <c:pt idx="24">
                  <c:v>2.9537300147180048</c:v>
                </c:pt>
                <c:pt idx="25">
                  <c:v>4.0196953091811309</c:v>
                </c:pt>
                <c:pt idx="27">
                  <c:v>6.9862632892740208</c:v>
                </c:pt>
                <c:pt idx="28">
                  <c:v>4.1277899190269096</c:v>
                </c:pt>
                <c:pt idx="31">
                  <c:v>10.232107933169587</c:v>
                </c:pt>
                <c:pt idx="32">
                  <c:v>6.6327618719969621</c:v>
                </c:pt>
                <c:pt idx="33">
                  <c:v>6.1455650127552701</c:v>
                </c:pt>
                <c:pt idx="35">
                  <c:v>3.9689174372624336</c:v>
                </c:pt>
                <c:pt idx="36">
                  <c:v>26.648096494163596</c:v>
                </c:pt>
                <c:pt idx="37">
                  <c:v>6.3071338936887855</c:v>
                </c:pt>
                <c:pt idx="39">
                  <c:v>3.3936502710980392</c:v>
                </c:pt>
                <c:pt idx="40">
                  <c:v>7.7908765576242303</c:v>
                </c:pt>
                <c:pt idx="42">
                  <c:v>5.2713649458801939</c:v>
                </c:pt>
                <c:pt idx="43">
                  <c:v>0.94532924056746026</c:v>
                </c:pt>
                <c:pt idx="44">
                  <c:v>2.7728577677254265</c:v>
                </c:pt>
                <c:pt idx="45">
                  <c:v>6.2882106683912582</c:v>
                </c:pt>
                <c:pt idx="46">
                  <c:v>6.5403989989365812</c:v>
                </c:pt>
                <c:pt idx="47">
                  <c:v>5.2457510461641732</c:v>
                </c:pt>
                <c:pt idx="48">
                  <c:v>10.651395342098098</c:v>
                </c:pt>
                <c:pt idx="49">
                  <c:v>3.8327448021373414</c:v>
                </c:pt>
                <c:pt idx="52">
                  <c:v>7.3809861193470141</c:v>
                </c:pt>
                <c:pt idx="55">
                  <c:v>3.8938463620167312</c:v>
                </c:pt>
                <c:pt idx="56">
                  <c:v>11.296301196437312</c:v>
                </c:pt>
                <c:pt idx="58">
                  <c:v>3.418803026996855</c:v>
                </c:pt>
                <c:pt idx="59">
                  <c:v>4.9198785831189298</c:v>
                </c:pt>
                <c:pt idx="61">
                  <c:v>3.6090687764070424</c:v>
                </c:pt>
                <c:pt idx="62">
                  <c:v>18.285733211562643</c:v>
                </c:pt>
                <c:pt idx="63">
                  <c:v>2.7415325476278554</c:v>
                </c:pt>
                <c:pt idx="64">
                  <c:v>15.854696139069461</c:v>
                </c:pt>
                <c:pt idx="65">
                  <c:v>14.521898556279837</c:v>
                </c:pt>
                <c:pt idx="66">
                  <c:v>3.3681694646451916</c:v>
                </c:pt>
                <c:pt idx="68">
                  <c:v>1.5497305245506965</c:v>
                </c:pt>
                <c:pt idx="69">
                  <c:v>18.606163554532884</c:v>
                </c:pt>
                <c:pt idx="70">
                  <c:v>8.3472854415442441</c:v>
                </c:pt>
                <c:pt idx="71">
                  <c:v>12.031095672354269</c:v>
                </c:pt>
                <c:pt idx="73">
                  <c:v>17.983368547710256</c:v>
                </c:pt>
                <c:pt idx="74">
                  <c:v>9.1770668144111482</c:v>
                </c:pt>
                <c:pt idx="75">
                  <c:v>23.461601999253475</c:v>
                </c:pt>
                <c:pt idx="77">
                  <c:v>9.0750725067705531</c:v>
                </c:pt>
                <c:pt idx="78">
                  <c:v>9.8186698358728819</c:v>
                </c:pt>
                <c:pt idx="79">
                  <c:v>3.2084203519566046</c:v>
                </c:pt>
                <c:pt idx="81">
                  <c:v>15.872963358438099</c:v>
                </c:pt>
                <c:pt idx="82">
                  <c:v>12.36445669459124</c:v>
                </c:pt>
                <c:pt idx="83">
                  <c:v>11.002440647766875</c:v>
                </c:pt>
                <c:pt idx="84">
                  <c:v>11.616445083150907</c:v>
                </c:pt>
              </c:numCache>
            </c:numRef>
          </c:xVal>
          <c:yVal>
            <c:numRef>
              <c:f>'Y-27'!$H$2:$H$86</c:f>
              <c:numCache>
                <c:formatCode>General</c:formatCode>
                <c:ptCount val="85"/>
                <c:pt idx="2">
                  <c:v>542.08100000000002</c:v>
                </c:pt>
                <c:pt idx="3">
                  <c:v>975.57899999999995</c:v>
                </c:pt>
                <c:pt idx="4">
                  <c:v>1104.6500000000001</c:v>
                </c:pt>
                <c:pt idx="5">
                  <c:v>315.971</c:v>
                </c:pt>
                <c:pt idx="7">
                  <c:v>1294.1500000000001</c:v>
                </c:pt>
                <c:pt idx="9">
                  <c:v>665.952</c:v>
                </c:pt>
                <c:pt idx="10">
                  <c:v>734.80399999999997</c:v>
                </c:pt>
                <c:pt idx="11">
                  <c:v>456.84749999999997</c:v>
                </c:pt>
                <c:pt idx="12">
                  <c:v>774.0145</c:v>
                </c:pt>
                <c:pt idx="13">
                  <c:v>865.64400000000001</c:v>
                </c:pt>
                <c:pt idx="14">
                  <c:v>1843.7190000000001</c:v>
                </c:pt>
                <c:pt idx="15">
                  <c:v>940.32100000000003</c:v>
                </c:pt>
                <c:pt idx="16">
                  <c:v>915.56700000000001</c:v>
                </c:pt>
                <c:pt idx="17">
                  <c:v>429.858</c:v>
                </c:pt>
                <c:pt idx="18">
                  <c:v>1009.277</c:v>
                </c:pt>
                <c:pt idx="19">
                  <c:v>916.50300000000004</c:v>
                </c:pt>
                <c:pt idx="20">
                  <c:v>765.59</c:v>
                </c:pt>
                <c:pt idx="21">
                  <c:v>937.928</c:v>
                </c:pt>
                <c:pt idx="22">
                  <c:v>1259.932</c:v>
                </c:pt>
                <c:pt idx="23">
                  <c:v>1033.3020000000001</c:v>
                </c:pt>
                <c:pt idx="24">
                  <c:v>721.02350000000001</c:v>
                </c:pt>
                <c:pt idx="25">
                  <c:v>525.96</c:v>
                </c:pt>
                <c:pt idx="27">
                  <c:v>698.61</c:v>
                </c:pt>
                <c:pt idx="28">
                  <c:v>907.97500000000002</c:v>
                </c:pt>
                <c:pt idx="31">
                  <c:v>1075.2170000000001</c:v>
                </c:pt>
                <c:pt idx="32">
                  <c:v>710.46699999999998</c:v>
                </c:pt>
                <c:pt idx="33">
                  <c:v>1004.7</c:v>
                </c:pt>
                <c:pt idx="35">
                  <c:v>219.869</c:v>
                </c:pt>
                <c:pt idx="36">
                  <c:v>1357.1780000000001</c:v>
                </c:pt>
                <c:pt idx="37">
                  <c:v>844.73900000000003</c:v>
                </c:pt>
                <c:pt idx="39">
                  <c:v>436.09800000000001</c:v>
                </c:pt>
                <c:pt idx="40">
                  <c:v>1086.6569999999999</c:v>
                </c:pt>
                <c:pt idx="42">
                  <c:v>878.80050000000006</c:v>
                </c:pt>
                <c:pt idx="43">
                  <c:v>873.75699999999995</c:v>
                </c:pt>
                <c:pt idx="44">
                  <c:v>653.36699999999996</c:v>
                </c:pt>
                <c:pt idx="45">
                  <c:v>382.53499999999997</c:v>
                </c:pt>
                <c:pt idx="46">
                  <c:v>460.28</c:v>
                </c:pt>
                <c:pt idx="47">
                  <c:v>1718.3910000000001</c:v>
                </c:pt>
                <c:pt idx="48">
                  <c:v>1620.4169999999999</c:v>
                </c:pt>
                <c:pt idx="49">
                  <c:v>1328.8879999999999</c:v>
                </c:pt>
                <c:pt idx="52">
                  <c:v>1164.454</c:v>
                </c:pt>
                <c:pt idx="55">
                  <c:v>706.77449999999999</c:v>
                </c:pt>
                <c:pt idx="56">
                  <c:v>536.98400000000004</c:v>
                </c:pt>
                <c:pt idx="58">
                  <c:v>277.38499999999999</c:v>
                </c:pt>
                <c:pt idx="59">
                  <c:v>521.07100000000003</c:v>
                </c:pt>
                <c:pt idx="61">
                  <c:v>542.91300000000001</c:v>
                </c:pt>
                <c:pt idx="62">
                  <c:v>1182.6030000000001</c:v>
                </c:pt>
                <c:pt idx="63">
                  <c:v>194.12799999999999</c:v>
                </c:pt>
                <c:pt idx="64">
                  <c:v>1431.126</c:v>
                </c:pt>
                <c:pt idx="65">
                  <c:v>990.34799999999996</c:v>
                </c:pt>
                <c:pt idx="66">
                  <c:v>999.18799999999999</c:v>
                </c:pt>
                <c:pt idx="68">
                  <c:v>1052.6475</c:v>
                </c:pt>
                <c:pt idx="69">
                  <c:v>1258.58</c:v>
                </c:pt>
                <c:pt idx="70">
                  <c:v>770.89400000000001</c:v>
                </c:pt>
                <c:pt idx="71">
                  <c:v>1073.345</c:v>
                </c:pt>
                <c:pt idx="73">
                  <c:v>1422.2335</c:v>
                </c:pt>
                <c:pt idx="74">
                  <c:v>1339.7049999999999</c:v>
                </c:pt>
                <c:pt idx="75">
                  <c:v>1974.2470000000001</c:v>
                </c:pt>
                <c:pt idx="77">
                  <c:v>1290.1980000000001</c:v>
                </c:pt>
                <c:pt idx="78">
                  <c:v>1462.0160000000001</c:v>
                </c:pt>
                <c:pt idx="79">
                  <c:v>794.55600000000004</c:v>
                </c:pt>
                <c:pt idx="81">
                  <c:v>910.99099999999999</c:v>
                </c:pt>
                <c:pt idx="82">
                  <c:v>681.13699999999994</c:v>
                </c:pt>
                <c:pt idx="83">
                  <c:v>372.654</c:v>
                </c:pt>
                <c:pt idx="84">
                  <c:v>765.90200000000004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4C-464A-9E18-737400143D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7833304"/>
        <c:axId val="477835600"/>
      </c:scatterChart>
      <c:valAx>
        <c:axId val="477833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835600"/>
        <c:crosses val="autoZero"/>
        <c:crossBetween val="midCat"/>
      </c:valAx>
      <c:valAx>
        <c:axId val="477835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833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CK-666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B05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'CK666 100uM'!$O$2:$O$39</c:f>
              <c:numCache>
                <c:formatCode>General</c:formatCode>
                <c:ptCount val="38"/>
                <c:pt idx="0">
                  <c:v>20.917312206572774</c:v>
                </c:pt>
                <c:pt idx="1">
                  <c:v>23.261990925589831</c:v>
                </c:pt>
                <c:pt idx="2">
                  <c:v>1.9047571428571433</c:v>
                </c:pt>
                <c:pt idx="3">
                  <c:v>11.683144855144855</c:v>
                </c:pt>
                <c:pt idx="4">
                  <c:v>2.6466510851419032</c:v>
                </c:pt>
                <c:pt idx="5">
                  <c:v>25.186698630136991</c:v>
                </c:pt>
                <c:pt idx="6">
                  <c:v>15.898460606060606</c:v>
                </c:pt>
                <c:pt idx="7">
                  <c:v>11.455316017316017</c:v>
                </c:pt>
                <c:pt idx="8">
                  <c:v>18.036198443579767</c:v>
                </c:pt>
                <c:pt idx="9">
                  <c:v>17.444125925925924</c:v>
                </c:pt>
                <c:pt idx="10">
                  <c:v>29.657926356589144</c:v>
                </c:pt>
                <c:pt idx="11">
                  <c:v>5.0663522504892367</c:v>
                </c:pt>
                <c:pt idx="12">
                  <c:v>28.496763636363635</c:v>
                </c:pt>
                <c:pt idx="13">
                  <c:v>28.496763636363635</c:v>
                </c:pt>
                <c:pt idx="14">
                  <c:v>16.6011064516129</c:v>
                </c:pt>
                <c:pt idx="15">
                  <c:v>22.144764932562619</c:v>
                </c:pt>
                <c:pt idx="16">
                  <c:v>3.8757539267015706</c:v>
                </c:pt>
                <c:pt idx="17">
                  <c:v>17.032960144927539</c:v>
                </c:pt>
                <c:pt idx="18">
                  <c:v>24.098731268731267</c:v>
                </c:pt>
                <c:pt idx="19">
                  <c:v>1.6283032786885245</c:v>
                </c:pt>
                <c:pt idx="20">
                  <c:v>18.29545154185022</c:v>
                </c:pt>
                <c:pt idx="21">
                  <c:v>17.982484337349398</c:v>
                </c:pt>
                <c:pt idx="22">
                  <c:v>16.916334801762115</c:v>
                </c:pt>
                <c:pt idx="23">
                  <c:v>16.793495890410959</c:v>
                </c:pt>
                <c:pt idx="24">
                  <c:v>2.6497042801556412</c:v>
                </c:pt>
                <c:pt idx="25">
                  <c:v>17.252245136186772</c:v>
                </c:pt>
                <c:pt idx="26">
                  <c:v>21.917248768472906</c:v>
                </c:pt>
                <c:pt idx="27">
                  <c:v>11.988</c:v>
                </c:pt>
                <c:pt idx="28">
                  <c:v>9.9235645161290282</c:v>
                </c:pt>
                <c:pt idx="29">
                  <c:v>17.856360308285161</c:v>
                </c:pt>
                <c:pt idx="30">
                  <c:v>10.933139784946237</c:v>
                </c:pt>
                <c:pt idx="31">
                  <c:v>18.61631007751938</c:v>
                </c:pt>
                <c:pt idx="32">
                  <c:v>17.044563139931739</c:v>
                </c:pt>
                <c:pt idx="33">
                  <c:v>15.593433333333335</c:v>
                </c:pt>
                <c:pt idx="34">
                  <c:v>26.935526315789478</c:v>
                </c:pt>
                <c:pt idx="35">
                  <c:v>9.1347945544554463</c:v>
                </c:pt>
                <c:pt idx="36">
                  <c:v>29.584791288566244</c:v>
                </c:pt>
                <c:pt idx="37">
                  <c:v>34.431321705426356</c:v>
                </c:pt>
              </c:numCache>
            </c:numRef>
          </c:xVal>
          <c:yVal>
            <c:numRef>
              <c:f>'CK666 100uM'!$N$2:$N$39</c:f>
              <c:numCache>
                <c:formatCode>General</c:formatCode>
                <c:ptCount val="38"/>
                <c:pt idx="0">
                  <c:v>7.9267319864203953</c:v>
                </c:pt>
                <c:pt idx="1">
                  <c:v>16.628653986277005</c:v>
                </c:pt>
                <c:pt idx="2">
                  <c:v>7.397730839667501</c:v>
                </c:pt>
                <c:pt idx="3">
                  <c:v>10.195548214855076</c:v>
                </c:pt>
                <c:pt idx="4">
                  <c:v>4.5632744698676433</c:v>
                </c:pt>
                <c:pt idx="5">
                  <c:v>31.251052481892106</c:v>
                </c:pt>
                <c:pt idx="6">
                  <c:v>4.339001505828767</c:v>
                </c:pt>
                <c:pt idx="7">
                  <c:v>3.5623484848823264</c:v>
                </c:pt>
                <c:pt idx="8">
                  <c:v>10.525504483561244</c:v>
                </c:pt>
                <c:pt idx="9">
                  <c:v>4.1965027989354313</c:v>
                </c:pt>
                <c:pt idx="10">
                  <c:v>1.7865622477370504</c:v>
                </c:pt>
                <c:pt idx="11">
                  <c:v>3.9900384821178054</c:v>
                </c:pt>
                <c:pt idx="12">
                  <c:v>-8.6636583665781508</c:v>
                </c:pt>
                <c:pt idx="13">
                  <c:v>-8.6636583665781508</c:v>
                </c:pt>
                <c:pt idx="14">
                  <c:v>7.43235207854734</c:v>
                </c:pt>
                <c:pt idx="15">
                  <c:v>10.526970478408312</c:v>
                </c:pt>
                <c:pt idx="16">
                  <c:v>3.4951783645515371</c:v>
                </c:pt>
                <c:pt idx="17">
                  <c:v>8.0927125569888574</c:v>
                </c:pt>
                <c:pt idx="18">
                  <c:v>-7.3461942024501612</c:v>
                </c:pt>
                <c:pt idx="19">
                  <c:v>14.133624276918805</c:v>
                </c:pt>
                <c:pt idx="20">
                  <c:v>6.4274615783520446</c:v>
                </c:pt>
                <c:pt idx="21">
                  <c:v>2.094386387099707</c:v>
                </c:pt>
                <c:pt idx="22">
                  <c:v>4.4149772818778743</c:v>
                </c:pt>
                <c:pt idx="23">
                  <c:v>-3.5596481905628665</c:v>
                </c:pt>
                <c:pt idx="24">
                  <c:v>2.6306063062272642</c:v>
                </c:pt>
                <c:pt idx="25">
                  <c:v>13.477163122597178</c:v>
                </c:pt>
                <c:pt idx="26">
                  <c:v>6.6154439102548661</c:v>
                </c:pt>
                <c:pt idx="27">
                  <c:v>7.7530363055647351</c:v>
                </c:pt>
                <c:pt idx="28">
                  <c:v>2.0403554740382086</c:v>
                </c:pt>
                <c:pt idx="29">
                  <c:v>9.2473704690131626</c:v>
                </c:pt>
                <c:pt idx="30">
                  <c:v>12.40952136078022</c:v>
                </c:pt>
                <c:pt idx="31">
                  <c:v>20.528249521906748</c:v>
                </c:pt>
                <c:pt idx="32">
                  <c:v>5.1819472774639443</c:v>
                </c:pt>
                <c:pt idx="33">
                  <c:v>13.158702706341108</c:v>
                </c:pt>
                <c:pt idx="34">
                  <c:v>-2.2049891802913923</c:v>
                </c:pt>
                <c:pt idx="35">
                  <c:v>12.791982672939511</c:v>
                </c:pt>
                <c:pt idx="36">
                  <c:v>-10.746698475697508</c:v>
                </c:pt>
                <c:pt idx="37">
                  <c:v>-7.4602918838615899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92-4E42-BB50-EECBA661C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781072"/>
        <c:axId val="567776480"/>
      </c:scatterChart>
      <c:valAx>
        <c:axId val="567781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7776480"/>
        <c:crosses val="autoZero"/>
        <c:crossBetween val="midCat"/>
      </c:valAx>
      <c:valAx>
        <c:axId val="56777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7781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median!$AN$10</c:f>
              <c:strCache>
                <c:ptCount val="1"/>
                <c:pt idx="0">
                  <c:v>10 min before dA/dt 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median!$AN$14:$AP$14</c:f>
                <c:numCache>
                  <c:formatCode>General</c:formatCode>
                  <c:ptCount val="3"/>
                  <c:pt idx="0">
                    <c:v>11.273853800282964</c:v>
                  </c:pt>
                  <c:pt idx="1">
                    <c:v>15.586139064190252</c:v>
                  </c:pt>
                  <c:pt idx="2">
                    <c:v>9.2708953495757971</c:v>
                  </c:pt>
                </c:numCache>
              </c:numRef>
            </c:plus>
            <c:minus>
              <c:numRef>
                <c:f>median!$AN$14:$AP$14</c:f>
                <c:numCache>
                  <c:formatCode>General</c:formatCode>
                  <c:ptCount val="3"/>
                  <c:pt idx="0">
                    <c:v>11.273853800282964</c:v>
                  </c:pt>
                  <c:pt idx="1">
                    <c:v>15.586139064190252</c:v>
                  </c:pt>
                  <c:pt idx="2">
                    <c:v>9.2708953495757971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median!$AN$11:$AP$11</c:f>
              <c:strCache>
                <c:ptCount val="3"/>
                <c:pt idx="0">
                  <c:v>control</c:v>
                </c:pt>
                <c:pt idx="1">
                  <c:v>Y-27</c:v>
                </c:pt>
                <c:pt idx="2">
                  <c:v>CK-666</c:v>
                </c:pt>
              </c:strCache>
            </c:strRef>
          </c:cat>
          <c:val>
            <c:numRef>
              <c:f>median!$AN$13:$AP$13</c:f>
              <c:numCache>
                <c:formatCode>General</c:formatCode>
                <c:ptCount val="3"/>
                <c:pt idx="0">
                  <c:v>23.244955265285576</c:v>
                </c:pt>
                <c:pt idx="1">
                  <c:v>33.886077830875088</c:v>
                </c:pt>
                <c:pt idx="2">
                  <c:v>19.904177194526046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90-428A-A0AB-4CAC47B6B2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2041536"/>
        <c:axId val="572047768"/>
      </c:barChart>
      <c:catAx>
        <c:axId val="572041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2047768"/>
        <c:crosses val="autoZero"/>
        <c:auto val="1"/>
        <c:lblAlgn val="ctr"/>
        <c:lblOffset val="100"/>
        <c:noMultiLvlLbl val="0"/>
      </c:catAx>
      <c:valAx>
        <c:axId val="572047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2041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median!$AN$17</c:f>
              <c:strCache>
                <c:ptCount val="1"/>
                <c:pt idx="0">
                  <c:v>10 min after dV/dt 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median!$AN$21:$AP$21</c:f>
                <c:numCache>
                  <c:formatCode>General</c:formatCode>
                  <c:ptCount val="3"/>
                  <c:pt idx="0">
                    <c:v>9.2638401860616799</c:v>
                  </c:pt>
                  <c:pt idx="1">
                    <c:v>5.5402306078573131</c:v>
                  </c:pt>
                  <c:pt idx="2">
                    <c:v>7.2354730150173783</c:v>
                  </c:pt>
                </c:numCache>
              </c:numRef>
            </c:plus>
            <c:minus>
              <c:numRef>
                <c:f>median!$AN$21:$AP$21</c:f>
                <c:numCache>
                  <c:formatCode>General</c:formatCode>
                  <c:ptCount val="3"/>
                  <c:pt idx="0">
                    <c:v>9.2638401860616799</c:v>
                  </c:pt>
                  <c:pt idx="1">
                    <c:v>5.5402306078573131</c:v>
                  </c:pt>
                  <c:pt idx="2">
                    <c:v>7.2354730150173783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median!$AN$18:$AP$18</c:f>
              <c:strCache>
                <c:ptCount val="3"/>
                <c:pt idx="0">
                  <c:v>control</c:v>
                </c:pt>
                <c:pt idx="1">
                  <c:v>Y-27</c:v>
                </c:pt>
                <c:pt idx="2">
                  <c:v>CK-666</c:v>
                </c:pt>
              </c:strCache>
            </c:strRef>
          </c:cat>
          <c:val>
            <c:numRef>
              <c:f>median!$AN$20:$AP$20</c:f>
              <c:numCache>
                <c:formatCode>General</c:formatCode>
                <c:ptCount val="3"/>
                <c:pt idx="0">
                  <c:v>-7.6033663756595331</c:v>
                </c:pt>
                <c:pt idx="1">
                  <c:v>-5.1003912746299251</c:v>
                </c:pt>
                <c:pt idx="2">
                  <c:v>-3.7900653908719968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0A-427E-B003-BE83EB3A96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3084824"/>
        <c:axId val="223078920"/>
      </c:barChart>
      <c:catAx>
        <c:axId val="223084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3078920"/>
        <c:crosses val="autoZero"/>
        <c:auto val="1"/>
        <c:lblAlgn val="ctr"/>
        <c:lblOffset val="100"/>
        <c:noMultiLvlLbl val="0"/>
      </c:catAx>
      <c:valAx>
        <c:axId val="223078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3084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median!$AN$24</c:f>
              <c:strCache>
                <c:ptCount val="1"/>
                <c:pt idx="0">
                  <c:v>10 min after dA/dt 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median!$AN$28:$AP$28</c:f>
                <c:numCache>
                  <c:formatCode>General</c:formatCode>
                  <c:ptCount val="3"/>
                  <c:pt idx="0">
                    <c:v>15.267151836203285</c:v>
                  </c:pt>
                  <c:pt idx="1">
                    <c:v>14.310358258478569</c:v>
                  </c:pt>
                  <c:pt idx="2">
                    <c:v>8.164793218899403</c:v>
                  </c:pt>
                </c:numCache>
              </c:numRef>
            </c:plus>
            <c:minus>
              <c:numRef>
                <c:f>median!$AN$28:$AP$28</c:f>
                <c:numCache>
                  <c:formatCode>General</c:formatCode>
                  <c:ptCount val="3"/>
                  <c:pt idx="0">
                    <c:v>15.267151836203285</c:v>
                  </c:pt>
                  <c:pt idx="1">
                    <c:v>14.310358258478569</c:v>
                  </c:pt>
                  <c:pt idx="2">
                    <c:v>8.164793218899403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median!$AN$25:$AP$25</c:f>
              <c:strCache>
                <c:ptCount val="3"/>
                <c:pt idx="0">
                  <c:v>control</c:v>
                </c:pt>
                <c:pt idx="1">
                  <c:v>Y-27</c:v>
                </c:pt>
                <c:pt idx="2">
                  <c:v>CK-666</c:v>
                </c:pt>
              </c:strCache>
            </c:strRef>
          </c:cat>
          <c:val>
            <c:numRef>
              <c:f>median!$AN$27:$AP$27</c:f>
              <c:numCache>
                <c:formatCode>General</c:formatCode>
                <c:ptCount val="3"/>
                <c:pt idx="0">
                  <c:v>20.928751675390373</c:v>
                </c:pt>
                <c:pt idx="1">
                  <c:v>24.220253113205093</c:v>
                </c:pt>
                <c:pt idx="2">
                  <c:v>9.765073297256011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57-4F72-9D6B-B6457FB706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3076296"/>
        <c:axId val="223079248"/>
      </c:barChart>
      <c:catAx>
        <c:axId val="223076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3079248"/>
        <c:crosses val="autoZero"/>
        <c:auto val="1"/>
        <c:lblAlgn val="ctr"/>
        <c:lblOffset val="100"/>
        <c:noMultiLvlLbl val="0"/>
      </c:catAx>
      <c:valAx>
        <c:axId val="223079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3076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 min before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median!$AN$14:$AP$14</c:f>
                <c:numCache>
                  <c:formatCode>General</c:formatCode>
                  <c:ptCount val="3"/>
                  <c:pt idx="0">
                    <c:v>11.273853800282964</c:v>
                  </c:pt>
                  <c:pt idx="1">
                    <c:v>15.586139064190252</c:v>
                  </c:pt>
                  <c:pt idx="2">
                    <c:v>9.2708953495757971</c:v>
                  </c:pt>
                </c:numCache>
              </c:numRef>
            </c:plus>
            <c:minus>
              <c:numRef>
                <c:f>median!$AN$14:$AP$14</c:f>
                <c:numCache>
                  <c:formatCode>General</c:formatCode>
                  <c:ptCount val="3"/>
                  <c:pt idx="0">
                    <c:v>11.273853800282964</c:v>
                  </c:pt>
                  <c:pt idx="1">
                    <c:v>15.586139064190252</c:v>
                  </c:pt>
                  <c:pt idx="2">
                    <c:v>9.2708953495757971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median!$AN$7:$AP$7</c:f>
                <c:numCache>
                  <c:formatCode>General</c:formatCode>
                  <c:ptCount val="3"/>
                  <c:pt idx="0">
                    <c:v>11.497588715362756</c:v>
                  </c:pt>
                  <c:pt idx="1">
                    <c:v>6.6138779221277684</c:v>
                  </c:pt>
                  <c:pt idx="2">
                    <c:v>7.7137114107667619</c:v>
                  </c:pt>
                </c:numCache>
              </c:numRef>
            </c:plus>
            <c:minus>
              <c:numRef>
                <c:f>median!$AN$7:$AP$7</c:f>
                <c:numCache>
                  <c:formatCode>General</c:formatCode>
                  <c:ptCount val="3"/>
                  <c:pt idx="0">
                    <c:v>11.497588715362756</c:v>
                  </c:pt>
                  <c:pt idx="1">
                    <c:v>6.6138779221277684</c:v>
                  </c:pt>
                  <c:pt idx="2">
                    <c:v>7.7137114107667619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median!$AN$13:$AP$13</c:f>
              <c:numCache>
                <c:formatCode>General</c:formatCode>
                <c:ptCount val="3"/>
                <c:pt idx="0">
                  <c:v>23.244955265285576</c:v>
                </c:pt>
                <c:pt idx="1">
                  <c:v>33.886077830875088</c:v>
                </c:pt>
                <c:pt idx="2">
                  <c:v>19.904177194526046</c:v>
                </c:pt>
              </c:numCache>
            </c:numRef>
          </c:xVal>
          <c:yVal>
            <c:numRef>
              <c:f>median!$AN$6:$AP$6</c:f>
              <c:numCache>
                <c:formatCode>General</c:formatCode>
                <c:ptCount val="3"/>
                <c:pt idx="0">
                  <c:v>6.1556335714200499</c:v>
                </c:pt>
                <c:pt idx="1">
                  <c:v>1.6952081581045451</c:v>
                </c:pt>
                <c:pt idx="2">
                  <c:v>8.731815242147718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56-425F-B0F2-3BE7ECD9E9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9164760"/>
        <c:axId val="579161808"/>
      </c:scatterChart>
      <c:valAx>
        <c:axId val="579164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9161808"/>
        <c:crosses val="autoZero"/>
        <c:crossBetween val="midCat"/>
      </c:valAx>
      <c:valAx>
        <c:axId val="579161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9164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 min after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median!$AN$28:$AP$28</c:f>
                <c:numCache>
                  <c:formatCode>General</c:formatCode>
                  <c:ptCount val="3"/>
                  <c:pt idx="0">
                    <c:v>15.267151836203285</c:v>
                  </c:pt>
                  <c:pt idx="1">
                    <c:v>14.310358258478569</c:v>
                  </c:pt>
                  <c:pt idx="2">
                    <c:v>8.164793218899403</c:v>
                  </c:pt>
                </c:numCache>
              </c:numRef>
            </c:plus>
            <c:minus>
              <c:numRef>
                <c:f>median!$AN$28:$AP$28</c:f>
                <c:numCache>
                  <c:formatCode>General</c:formatCode>
                  <c:ptCount val="3"/>
                  <c:pt idx="0">
                    <c:v>15.267151836203285</c:v>
                  </c:pt>
                  <c:pt idx="1">
                    <c:v>14.310358258478569</c:v>
                  </c:pt>
                  <c:pt idx="2">
                    <c:v>8.164793218899403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median!$AN$21:$AP$21</c:f>
                <c:numCache>
                  <c:formatCode>General</c:formatCode>
                  <c:ptCount val="3"/>
                  <c:pt idx="0">
                    <c:v>9.2638401860616799</c:v>
                  </c:pt>
                  <c:pt idx="1">
                    <c:v>5.5402306078573131</c:v>
                  </c:pt>
                  <c:pt idx="2">
                    <c:v>7.2354730150173783</c:v>
                  </c:pt>
                </c:numCache>
              </c:numRef>
            </c:plus>
            <c:minus>
              <c:numRef>
                <c:f>median!$AN$21:$AP$21</c:f>
                <c:numCache>
                  <c:formatCode>General</c:formatCode>
                  <c:ptCount val="3"/>
                  <c:pt idx="0">
                    <c:v>9.2638401860616799</c:v>
                  </c:pt>
                  <c:pt idx="1">
                    <c:v>5.5402306078573131</c:v>
                  </c:pt>
                  <c:pt idx="2">
                    <c:v>7.2354730150173783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median!$AN$27:$AP$27</c:f>
              <c:numCache>
                <c:formatCode>General</c:formatCode>
                <c:ptCount val="3"/>
                <c:pt idx="0">
                  <c:v>20.928751675390373</c:v>
                </c:pt>
                <c:pt idx="1">
                  <c:v>24.220253113205093</c:v>
                </c:pt>
                <c:pt idx="2">
                  <c:v>9.765073297256011</c:v>
                </c:pt>
              </c:numCache>
            </c:numRef>
          </c:xVal>
          <c:yVal>
            <c:numRef>
              <c:f>median!$AN$20:$AP$20</c:f>
              <c:numCache>
                <c:formatCode>General</c:formatCode>
                <c:ptCount val="3"/>
                <c:pt idx="0">
                  <c:v>-7.6033663756595331</c:v>
                </c:pt>
                <c:pt idx="1">
                  <c:v>-5.1003912746299251</c:v>
                </c:pt>
                <c:pt idx="2">
                  <c:v>-3.7900653908719968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74-417B-98FF-8BD442A45D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9157216"/>
        <c:axId val="579158856"/>
      </c:scatterChart>
      <c:valAx>
        <c:axId val="579157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9158856"/>
        <c:crosses val="autoZero"/>
        <c:crossBetween val="midCat"/>
      </c:valAx>
      <c:valAx>
        <c:axId val="579158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9157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control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control!$O$2:$O$91</c:f>
              <c:numCache>
                <c:formatCode>General</c:formatCode>
                <c:ptCount val="90"/>
                <c:pt idx="0">
                  <c:v>8.9358666666666675</c:v>
                </c:pt>
                <c:pt idx="1">
                  <c:v>22.321462499999996</c:v>
                </c:pt>
                <c:pt idx="2">
                  <c:v>1.5429484536082474</c:v>
                </c:pt>
                <c:pt idx="3">
                  <c:v>21.629866028708136</c:v>
                </c:pt>
                <c:pt idx="4">
                  <c:v>51.388887052341595</c:v>
                </c:pt>
                <c:pt idx="5">
                  <c:v>5.264798913043478</c:v>
                </c:pt>
                <c:pt idx="6">
                  <c:v>49.303981818181825</c:v>
                </c:pt>
                <c:pt idx="7">
                  <c:v>21.053107784431138</c:v>
                </c:pt>
                <c:pt idx="8">
                  <c:v>33.795709090909099</c:v>
                </c:pt>
                <c:pt idx="9">
                  <c:v>23.37557142857143</c:v>
                </c:pt>
                <c:pt idx="10">
                  <c:v>25.398286486486491</c:v>
                </c:pt>
                <c:pt idx="11">
                  <c:v>8.3309999999999995</c:v>
                </c:pt>
                <c:pt idx="14">
                  <c:v>26.091699088145898</c:v>
                </c:pt>
                <c:pt idx="15">
                  <c:v>8.1852999999999998</c:v>
                </c:pt>
                <c:pt idx="16">
                  <c:v>35.19665454545455</c:v>
                </c:pt>
                <c:pt idx="17">
                  <c:v>19.716982876712326</c:v>
                </c:pt>
                <c:pt idx="18">
                  <c:v>5.6870799999999999</c:v>
                </c:pt>
                <c:pt idx="19">
                  <c:v>51.936005509641873</c:v>
                </c:pt>
                <c:pt idx="20">
                  <c:v>16.784779411764706</c:v>
                </c:pt>
                <c:pt idx="21">
                  <c:v>48.531800865800868</c:v>
                </c:pt>
                <c:pt idx="22">
                  <c:v>10.806400000000002</c:v>
                </c:pt>
                <c:pt idx="23">
                  <c:v>10.939036964980545</c:v>
                </c:pt>
                <c:pt idx="24">
                  <c:v>24.745868852459008</c:v>
                </c:pt>
                <c:pt idx="25">
                  <c:v>20.188971428571428</c:v>
                </c:pt>
                <c:pt idx="26">
                  <c:v>19.566140624999999</c:v>
                </c:pt>
                <c:pt idx="27">
                  <c:v>9.6725999999999992</c:v>
                </c:pt>
                <c:pt idx="28">
                  <c:v>6.4721714285714285</c:v>
                </c:pt>
                <c:pt idx="29">
                  <c:v>28.189402190923314</c:v>
                </c:pt>
                <c:pt idx="30">
                  <c:v>9.1524999999999999</c:v>
                </c:pt>
                <c:pt idx="31">
                  <c:v>18.49245892351275</c:v>
                </c:pt>
                <c:pt idx="32">
                  <c:v>2.4701499999999998</c:v>
                </c:pt>
                <c:pt idx="33">
                  <c:v>24.016485714285718</c:v>
                </c:pt>
                <c:pt idx="34">
                  <c:v>27.125247015610647</c:v>
                </c:pt>
                <c:pt idx="35">
                  <c:v>2.2404874999999995</c:v>
                </c:pt>
                <c:pt idx="36">
                  <c:v>19.997794594594591</c:v>
                </c:pt>
                <c:pt idx="37">
                  <c:v>16.93274581005587</c:v>
                </c:pt>
                <c:pt idx="38">
                  <c:v>28.129723004694842</c:v>
                </c:pt>
                <c:pt idx="39">
                  <c:v>9.0026838709677399</c:v>
                </c:pt>
                <c:pt idx="40">
                  <c:v>1.7849117647058823</c:v>
                </c:pt>
                <c:pt idx="41">
                  <c:v>13.071356451612901</c:v>
                </c:pt>
                <c:pt idx="42">
                  <c:v>4.839952380952381</c:v>
                </c:pt>
                <c:pt idx="43">
                  <c:v>36.698600000000006</c:v>
                </c:pt>
                <c:pt idx="44">
                  <c:v>17.247914119359532</c:v>
                </c:pt>
                <c:pt idx="45">
                  <c:v>25.242535087719304</c:v>
                </c:pt>
                <c:pt idx="46">
                  <c:v>38.076396103896101</c:v>
                </c:pt>
                <c:pt idx="47">
                  <c:v>32.732663636363633</c:v>
                </c:pt>
                <c:pt idx="48">
                  <c:v>70.299549999999996</c:v>
                </c:pt>
                <c:pt idx="49">
                  <c:v>4.0477162726008347</c:v>
                </c:pt>
                <c:pt idx="50">
                  <c:v>21.622909090909086</c:v>
                </c:pt>
                <c:pt idx="51">
                  <c:v>17.125109090909092</c:v>
                </c:pt>
                <c:pt idx="52">
                  <c:v>4.5844909090909089</c:v>
                </c:pt>
                <c:pt idx="53">
                  <c:v>18.814699999999998</c:v>
                </c:pt>
                <c:pt idx="54">
                  <c:v>12.861080128205129</c:v>
                </c:pt>
                <c:pt idx="55">
                  <c:v>13.814845454545456</c:v>
                </c:pt>
                <c:pt idx="56">
                  <c:v>23.700851239669419</c:v>
                </c:pt>
                <c:pt idx="57">
                  <c:v>6.8368282608695647</c:v>
                </c:pt>
                <c:pt idx="58">
                  <c:v>37.800609090909099</c:v>
                </c:pt>
                <c:pt idx="59">
                  <c:v>7.8025974643423144</c:v>
                </c:pt>
                <c:pt idx="60">
                  <c:v>6.6051571969696958</c:v>
                </c:pt>
                <c:pt idx="61">
                  <c:v>30.193027272727274</c:v>
                </c:pt>
                <c:pt idx="62">
                  <c:v>13.682988986784139</c:v>
                </c:pt>
                <c:pt idx="63">
                  <c:v>22.421049950049948</c:v>
                </c:pt>
                <c:pt idx="64">
                  <c:v>19.487967032967031</c:v>
                </c:pt>
                <c:pt idx="65">
                  <c:v>15.216454545454544</c:v>
                </c:pt>
                <c:pt idx="66">
                  <c:v>15.428025974025974</c:v>
                </c:pt>
                <c:pt idx="67">
                  <c:v>20.298898678414098</c:v>
                </c:pt>
                <c:pt idx="68">
                  <c:v>6.8558055555555564</c:v>
                </c:pt>
                <c:pt idx="69">
                  <c:v>33.798429752066113</c:v>
                </c:pt>
                <c:pt idx="70">
                  <c:v>22.561956626506024</c:v>
                </c:pt>
                <c:pt idx="71">
                  <c:v>14.565258215962444</c:v>
                </c:pt>
                <c:pt idx="72">
                  <c:v>7.9953939899833051</c:v>
                </c:pt>
                <c:pt idx="73">
                  <c:v>6.3763578595317734</c:v>
                </c:pt>
                <c:pt idx="74">
                  <c:v>16.206439688715957</c:v>
                </c:pt>
                <c:pt idx="75">
                  <c:v>28.51010344827586</c:v>
                </c:pt>
                <c:pt idx="76">
                  <c:v>23.900430395913158</c:v>
                </c:pt>
                <c:pt idx="77">
                  <c:v>21.540984496124032</c:v>
                </c:pt>
                <c:pt idx="78">
                  <c:v>21.867922222222223</c:v>
                </c:pt>
                <c:pt idx="79">
                  <c:v>17.696779069767437</c:v>
                </c:pt>
                <c:pt idx="80">
                  <c:v>1.3191205357142863</c:v>
                </c:pt>
                <c:pt idx="81">
                  <c:v>20.067012903225798</c:v>
                </c:pt>
                <c:pt idx="82">
                  <c:v>24.560636363636366</c:v>
                </c:pt>
                <c:pt idx="83">
                  <c:v>22.212836363636363</c:v>
                </c:pt>
                <c:pt idx="84">
                  <c:v>25.27631818181818</c:v>
                </c:pt>
                <c:pt idx="85">
                  <c:v>25.686509677419355</c:v>
                </c:pt>
                <c:pt idx="86">
                  <c:v>24.082680722891563</c:v>
                </c:pt>
                <c:pt idx="87">
                  <c:v>15.485854316546764</c:v>
                </c:pt>
                <c:pt idx="88">
                  <c:v>27.343698093220336</c:v>
                </c:pt>
                <c:pt idx="89">
                  <c:v>20.358692771084339</c:v>
                </c:pt>
              </c:numCache>
            </c:numRef>
          </c:xVal>
          <c:yVal>
            <c:numRef>
              <c:f>control!$N$2:$N$91</c:f>
              <c:numCache>
                <c:formatCode>General</c:formatCode>
                <c:ptCount val="90"/>
                <c:pt idx="0">
                  <c:v>0.49092726788766083</c:v>
                </c:pt>
                <c:pt idx="1">
                  <c:v>5.3112303814176069</c:v>
                </c:pt>
                <c:pt idx="2">
                  <c:v>-5.9295746971145844</c:v>
                </c:pt>
                <c:pt idx="3">
                  <c:v>9.7430271646177502</c:v>
                </c:pt>
                <c:pt idx="4">
                  <c:v>-10.799097297362819</c:v>
                </c:pt>
                <c:pt idx="5">
                  <c:v>6.6786437434764548E-2</c:v>
                </c:pt>
                <c:pt idx="6">
                  <c:v>-23.499945984217558</c:v>
                </c:pt>
                <c:pt idx="7">
                  <c:v>9.9813704857640886</c:v>
                </c:pt>
                <c:pt idx="8">
                  <c:v>-0.49744236412591569</c:v>
                </c:pt>
                <c:pt idx="9">
                  <c:v>2.2764303123375571</c:v>
                </c:pt>
                <c:pt idx="10">
                  <c:v>13.725716741102005</c:v>
                </c:pt>
                <c:pt idx="11">
                  <c:v>3.1019479150010034</c:v>
                </c:pt>
                <c:pt idx="12">
                  <c:v>17.412250372673405</c:v>
                </c:pt>
                <c:pt idx="13">
                  <c:v>5.9685495837994456</c:v>
                </c:pt>
                <c:pt idx="14">
                  <c:v>18.002443300874742</c:v>
                </c:pt>
                <c:pt idx="15">
                  <c:v>5.7019688284620127</c:v>
                </c:pt>
                <c:pt idx="16">
                  <c:v>-11.635596857712583</c:v>
                </c:pt>
                <c:pt idx="17">
                  <c:v>-1.1808192070902763</c:v>
                </c:pt>
                <c:pt idx="18">
                  <c:v>8.2968963802265279</c:v>
                </c:pt>
                <c:pt idx="19">
                  <c:v>15.494503541794471</c:v>
                </c:pt>
                <c:pt idx="20">
                  <c:v>18.2771934367513</c:v>
                </c:pt>
                <c:pt idx="21">
                  <c:v>15.244747901171104</c:v>
                </c:pt>
                <c:pt idx="22">
                  <c:v>7.7660534226818942</c:v>
                </c:pt>
                <c:pt idx="23">
                  <c:v>0.49509344746838702</c:v>
                </c:pt>
                <c:pt idx="24">
                  <c:v>-13.256282520474176</c:v>
                </c:pt>
                <c:pt idx="25">
                  <c:v>15.604894038336527</c:v>
                </c:pt>
                <c:pt idx="26">
                  <c:v>-2.9917948382355752</c:v>
                </c:pt>
                <c:pt idx="27">
                  <c:v>9.6286071858619628</c:v>
                </c:pt>
                <c:pt idx="28">
                  <c:v>4.6071129233705745</c:v>
                </c:pt>
                <c:pt idx="29">
                  <c:v>-12.886371425043677</c:v>
                </c:pt>
                <c:pt idx="30">
                  <c:v>-0.16408838064930106</c:v>
                </c:pt>
                <c:pt idx="31">
                  <c:v>11.24634943575052</c:v>
                </c:pt>
                <c:pt idx="32">
                  <c:v>0.95777574263565424</c:v>
                </c:pt>
                <c:pt idx="33">
                  <c:v>11.915661598024217</c:v>
                </c:pt>
                <c:pt idx="34">
                  <c:v>-18.037708048891837</c:v>
                </c:pt>
                <c:pt idx="35">
                  <c:v>-4.225183586756776</c:v>
                </c:pt>
                <c:pt idx="36">
                  <c:v>6.6569427806323764</c:v>
                </c:pt>
                <c:pt idx="37">
                  <c:v>5.1924406303570985</c:v>
                </c:pt>
                <c:pt idx="38">
                  <c:v>-5.7249073137634863</c:v>
                </c:pt>
                <c:pt idx="39">
                  <c:v>0.26800665700574922</c:v>
                </c:pt>
                <c:pt idx="40">
                  <c:v>-11.078924993787075</c:v>
                </c:pt>
                <c:pt idx="41">
                  <c:v>7.2348796603856913</c:v>
                </c:pt>
                <c:pt idx="42">
                  <c:v>6.3958874272029975</c:v>
                </c:pt>
                <c:pt idx="43">
                  <c:v>5.8127380173414371</c:v>
                </c:pt>
                <c:pt idx="44">
                  <c:v>3.4757869801322343</c:v>
                </c:pt>
                <c:pt idx="45">
                  <c:v>13.832626136874401</c:v>
                </c:pt>
                <c:pt idx="46">
                  <c:v>-32.549699844294203</c:v>
                </c:pt>
                <c:pt idx="47">
                  <c:v>-12.138520691138952</c:v>
                </c:pt>
                <c:pt idx="48">
                  <c:v>-5.2868127216233418</c:v>
                </c:pt>
                <c:pt idx="49">
                  <c:v>0.17716031406251784</c:v>
                </c:pt>
                <c:pt idx="50">
                  <c:v>2.3087472170722982</c:v>
                </c:pt>
                <c:pt idx="51">
                  <c:v>-0.5121464504079406</c:v>
                </c:pt>
                <c:pt idx="52">
                  <c:v>-0.15347049001383808</c:v>
                </c:pt>
                <c:pt idx="53">
                  <c:v>19.10940889924963</c:v>
                </c:pt>
                <c:pt idx="54">
                  <c:v>11.593296271523624</c:v>
                </c:pt>
                <c:pt idx="55">
                  <c:v>1.5221974133560066</c:v>
                </c:pt>
                <c:pt idx="56">
                  <c:v>1.4824825029724087</c:v>
                </c:pt>
                <c:pt idx="57">
                  <c:v>2.5564389384100692</c:v>
                </c:pt>
                <c:pt idx="58">
                  <c:v>-12.456395636872152</c:v>
                </c:pt>
                <c:pt idx="59">
                  <c:v>5.697977666187084</c:v>
                </c:pt>
                <c:pt idx="60">
                  <c:v>-4.4023704714601202</c:v>
                </c:pt>
                <c:pt idx="61">
                  <c:v>9.145206819997119</c:v>
                </c:pt>
                <c:pt idx="62">
                  <c:v>5.4850628314567995</c:v>
                </c:pt>
                <c:pt idx="63">
                  <c:v>0.63253922303802446</c:v>
                </c:pt>
                <c:pt idx="64">
                  <c:v>11.883500569335578</c:v>
                </c:pt>
                <c:pt idx="65">
                  <c:v>4.0955404868182868</c:v>
                </c:pt>
                <c:pt idx="66">
                  <c:v>-3.253997938494372</c:v>
                </c:pt>
                <c:pt idx="67">
                  <c:v>-0.16475812792058689</c:v>
                </c:pt>
                <c:pt idx="68">
                  <c:v>-5.2746037414357616</c:v>
                </c:pt>
                <c:pt idx="69">
                  <c:v>0.56867471379548329</c:v>
                </c:pt>
                <c:pt idx="70">
                  <c:v>-3.0539680891020744</c:v>
                </c:pt>
                <c:pt idx="71">
                  <c:v>0.19492924811518564</c:v>
                </c:pt>
                <c:pt idx="72">
                  <c:v>-22.622254242856098</c:v>
                </c:pt>
                <c:pt idx="73">
                  <c:v>-2.3139797696917142</c:v>
                </c:pt>
                <c:pt idx="74">
                  <c:v>2.9955021761434182</c:v>
                </c:pt>
                <c:pt idx="75">
                  <c:v>-9.7505298192141385</c:v>
                </c:pt>
                <c:pt idx="76">
                  <c:v>12.559674994982013</c:v>
                </c:pt>
                <c:pt idx="77">
                  <c:v>4.7057739384972717</c:v>
                </c:pt>
                <c:pt idx="78">
                  <c:v>-3.0523848521304506</c:v>
                </c:pt>
                <c:pt idx="79">
                  <c:v>3.4640082554726632</c:v>
                </c:pt>
                <c:pt idx="80">
                  <c:v>3.7149554900573714</c:v>
                </c:pt>
                <c:pt idx="81">
                  <c:v>0.5729226833141865</c:v>
                </c:pt>
                <c:pt idx="82">
                  <c:v>0.64996617281120006</c:v>
                </c:pt>
                <c:pt idx="83">
                  <c:v>-3.4728052184099223</c:v>
                </c:pt>
                <c:pt idx="84">
                  <c:v>-1.5286394115270634</c:v>
                </c:pt>
                <c:pt idx="85">
                  <c:v>-4.8661120715802051</c:v>
                </c:pt>
                <c:pt idx="86">
                  <c:v>-9.3022319676001626</c:v>
                </c:pt>
                <c:pt idx="87">
                  <c:v>-2.8378119749464199</c:v>
                </c:pt>
                <c:pt idx="88">
                  <c:v>-3.2286806988828176</c:v>
                </c:pt>
                <c:pt idx="89">
                  <c:v>-3.8467574469732737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1F-4CD3-B279-8CBBCE24F3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571160"/>
        <c:axId val="476577392"/>
      </c:scatterChart>
      <c:valAx>
        <c:axId val="476571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dA/dt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577392"/>
        <c:crosses val="autoZero"/>
        <c:crossBetween val="midCat"/>
      </c:valAx>
      <c:valAx>
        <c:axId val="476577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dV/dt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571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control!$Q$2:$Q$91</c:f>
              <c:numCache>
                <c:formatCode>General</c:formatCode>
                <c:ptCount val="90"/>
                <c:pt idx="0">
                  <c:v>14.697554445554443</c:v>
                </c:pt>
                <c:pt idx="1">
                  <c:v>21.266432432432435</c:v>
                </c:pt>
                <c:pt idx="2">
                  <c:v>7.304096078431372</c:v>
                </c:pt>
                <c:pt idx="3">
                  <c:v>25.945028571428576</c:v>
                </c:pt>
                <c:pt idx="4">
                  <c:v>32.873676229508192</c:v>
                </c:pt>
                <c:pt idx="5">
                  <c:v>11.826012853470436</c:v>
                </c:pt>
                <c:pt idx="6">
                  <c:v>52.325499999999991</c:v>
                </c:pt>
                <c:pt idx="7">
                  <c:v>22.555914285714287</c:v>
                </c:pt>
                <c:pt idx="8">
                  <c:v>30.832869047619049</c:v>
                </c:pt>
                <c:pt idx="9">
                  <c:v>23.37557142857143</c:v>
                </c:pt>
                <c:pt idx="10">
                  <c:v>25.398286486486491</c:v>
                </c:pt>
                <c:pt idx="11">
                  <c:v>17.249735294117645</c:v>
                </c:pt>
                <c:pt idx="12">
                  <c:v>17.123071839080463</c:v>
                </c:pt>
                <c:pt idx="13">
                  <c:v>25.950918918918912</c:v>
                </c:pt>
                <c:pt idx="14">
                  <c:v>23.626809523809527</c:v>
                </c:pt>
                <c:pt idx="15">
                  <c:v>8.8476846153846154</c:v>
                </c:pt>
                <c:pt idx="16">
                  <c:v>28.925450106157111</c:v>
                </c:pt>
                <c:pt idx="17">
                  <c:v>33.524023809523811</c:v>
                </c:pt>
                <c:pt idx="18">
                  <c:v>14.149107142857146</c:v>
                </c:pt>
                <c:pt idx="19">
                  <c:v>38.333540983606554</c:v>
                </c:pt>
                <c:pt idx="20">
                  <c:v>14.159642857142854</c:v>
                </c:pt>
                <c:pt idx="21">
                  <c:v>49.099971428571422</c:v>
                </c:pt>
                <c:pt idx="22">
                  <c:v>23.450542857142857</c:v>
                </c:pt>
                <c:pt idx="23">
                  <c:v>14.838287931034481</c:v>
                </c:pt>
                <c:pt idx="24">
                  <c:v>18.731500000000004</c:v>
                </c:pt>
                <c:pt idx="25">
                  <c:v>22.457999999999998</c:v>
                </c:pt>
                <c:pt idx="26">
                  <c:v>19.566140624999999</c:v>
                </c:pt>
                <c:pt idx="27">
                  <c:v>22.08040350877193</c:v>
                </c:pt>
                <c:pt idx="28">
                  <c:v>11.440559113300495</c:v>
                </c:pt>
                <c:pt idx="29">
                  <c:v>24.457560344827591</c:v>
                </c:pt>
                <c:pt idx="30">
                  <c:v>18.612972392638039</c:v>
                </c:pt>
                <c:pt idx="31">
                  <c:v>17.900513274336284</c:v>
                </c:pt>
                <c:pt idx="32">
                  <c:v>7.5993275193798464</c:v>
                </c:pt>
                <c:pt idx="33">
                  <c:v>26.438400000000001</c:v>
                </c:pt>
                <c:pt idx="34">
                  <c:v>25.946688356164383</c:v>
                </c:pt>
                <c:pt idx="35">
                  <c:v>6.3356975609756097</c:v>
                </c:pt>
                <c:pt idx="36">
                  <c:v>19.997794594594591</c:v>
                </c:pt>
                <c:pt idx="37">
                  <c:v>18.212142857142855</c:v>
                </c:pt>
                <c:pt idx="38">
                  <c:v>37.323542857142861</c:v>
                </c:pt>
                <c:pt idx="39">
                  <c:v>12.834627906976744</c:v>
                </c:pt>
                <c:pt idx="40">
                  <c:v>7.7179553072625717</c:v>
                </c:pt>
                <c:pt idx="41">
                  <c:v>17.688698064516128</c:v>
                </c:pt>
                <c:pt idx="42">
                  <c:v>11.825609677419353</c:v>
                </c:pt>
                <c:pt idx="43">
                  <c:v>33.597750000000005</c:v>
                </c:pt>
                <c:pt idx="44">
                  <c:v>15.04829885057471</c:v>
                </c:pt>
                <c:pt idx="45">
                  <c:v>25.242535087719304</c:v>
                </c:pt>
                <c:pt idx="46">
                  <c:v>24.805053278688526</c:v>
                </c:pt>
                <c:pt idx="47">
                  <c:v>36.5167</c:v>
                </c:pt>
                <c:pt idx="48">
                  <c:v>49.245285714285714</c:v>
                </c:pt>
                <c:pt idx="49">
                  <c:v>16.06705357142857</c:v>
                </c:pt>
                <c:pt idx="50">
                  <c:v>25.751800000000003</c:v>
                </c:pt>
                <c:pt idx="51">
                  <c:v>15.00100212314225</c:v>
                </c:pt>
                <c:pt idx="52">
                  <c:v>9.6441230486685043</c:v>
                </c:pt>
                <c:pt idx="53">
                  <c:v>18.814699999999998</c:v>
                </c:pt>
                <c:pt idx="54">
                  <c:v>10.610041666666667</c:v>
                </c:pt>
                <c:pt idx="55">
                  <c:v>14.165627272727273</c:v>
                </c:pt>
                <c:pt idx="56">
                  <c:v>22.959032786885246</c:v>
                </c:pt>
                <c:pt idx="57">
                  <c:v>6.5262657004830924</c:v>
                </c:pt>
                <c:pt idx="58">
                  <c:v>42.299400000000006</c:v>
                </c:pt>
                <c:pt idx="59">
                  <c:v>12.240079787234043</c:v>
                </c:pt>
                <c:pt idx="60">
                  <c:v>9.3075636363636356</c:v>
                </c:pt>
                <c:pt idx="61">
                  <c:v>29.457657142857144</c:v>
                </c:pt>
                <c:pt idx="62">
                  <c:v>31.545299999999997</c:v>
                </c:pt>
                <c:pt idx="63">
                  <c:v>22.111657142857148</c:v>
                </c:pt>
                <c:pt idx="64">
                  <c:v>19.817569354838707</c:v>
                </c:pt>
                <c:pt idx="65">
                  <c:v>47.234000000000002</c:v>
                </c:pt>
                <c:pt idx="66">
                  <c:v>15.428025974025974</c:v>
                </c:pt>
                <c:pt idx="67">
                  <c:v>26.756405405405403</c:v>
                </c:pt>
                <c:pt idx="68">
                  <c:v>12.547902409638557</c:v>
                </c:pt>
                <c:pt idx="69">
                  <c:v>37.187864864864864</c:v>
                </c:pt>
                <c:pt idx="70">
                  <c:v>21.841349999999998</c:v>
                </c:pt>
                <c:pt idx="71">
                  <c:v>43.890500000000003</c:v>
                </c:pt>
                <c:pt idx="72">
                  <c:v>21.595997674418605</c:v>
                </c:pt>
                <c:pt idx="73">
                  <c:v>16.41183282674772</c:v>
                </c:pt>
                <c:pt idx="74">
                  <c:v>17.06412162162162</c:v>
                </c:pt>
                <c:pt idx="75">
                  <c:v>54.774000000000008</c:v>
                </c:pt>
                <c:pt idx="76">
                  <c:v>28.79847297297297</c:v>
                </c:pt>
                <c:pt idx="77">
                  <c:v>29.132100000000001</c:v>
                </c:pt>
                <c:pt idx="78">
                  <c:v>49.028599999999997</c:v>
                </c:pt>
                <c:pt idx="79">
                  <c:v>12.292193548387097</c:v>
                </c:pt>
                <c:pt idx="80">
                  <c:v>8.9943043478260858</c:v>
                </c:pt>
                <c:pt idx="81">
                  <c:v>29.090700000000005</c:v>
                </c:pt>
                <c:pt idx="82">
                  <c:v>21.889607142857137</c:v>
                </c:pt>
                <c:pt idx="83">
                  <c:v>19.306442857142862</c:v>
                </c:pt>
                <c:pt idx="84">
                  <c:v>25.27631818181818</c:v>
                </c:pt>
                <c:pt idx="85">
                  <c:v>44.878500000000003</c:v>
                </c:pt>
                <c:pt idx="86">
                  <c:v>26.864899999999999</c:v>
                </c:pt>
                <c:pt idx="87">
                  <c:v>117.839</c:v>
                </c:pt>
                <c:pt idx="88">
                  <c:v>24.265675287356316</c:v>
                </c:pt>
                <c:pt idx="89">
                  <c:v>18.628844202898549</c:v>
                </c:pt>
              </c:numCache>
            </c:numRef>
          </c:xVal>
          <c:yVal>
            <c:numRef>
              <c:f>control!$P$2:$P$91</c:f>
              <c:numCache>
                <c:formatCode>General</c:formatCode>
                <c:ptCount val="90"/>
                <c:pt idx="0">
                  <c:v>1.0328341418367266</c:v>
                </c:pt>
                <c:pt idx="1">
                  <c:v>9.8291940167738563</c:v>
                </c:pt>
                <c:pt idx="2">
                  <c:v>8.2683931979466312</c:v>
                </c:pt>
                <c:pt idx="3">
                  <c:v>13.703412936370938</c:v>
                </c:pt>
                <c:pt idx="4">
                  <c:v>16.320528061801731</c:v>
                </c:pt>
                <c:pt idx="5">
                  <c:v>-1.1450854226490037</c:v>
                </c:pt>
                <c:pt idx="6">
                  <c:v>-15.09594245804683</c:v>
                </c:pt>
                <c:pt idx="7">
                  <c:v>9.9378966180457429</c:v>
                </c:pt>
                <c:pt idx="8">
                  <c:v>15.773697014514028</c:v>
                </c:pt>
                <c:pt idx="9">
                  <c:v>2.2764303123375571</c:v>
                </c:pt>
                <c:pt idx="10">
                  <c:v>10.967186096814915</c:v>
                </c:pt>
                <c:pt idx="11">
                  <c:v>-1.0433962722521983</c:v>
                </c:pt>
                <c:pt idx="12">
                  <c:v>9.6884104295605127</c:v>
                </c:pt>
                <c:pt idx="13">
                  <c:v>12.275417705205681</c:v>
                </c:pt>
                <c:pt idx="14">
                  <c:v>23.731912967622286</c:v>
                </c:pt>
                <c:pt idx="15">
                  <c:v>5.934097970224756</c:v>
                </c:pt>
                <c:pt idx="16">
                  <c:v>-0.38477317328186017</c:v>
                </c:pt>
                <c:pt idx="17">
                  <c:v>-6.4529155311622244</c:v>
                </c:pt>
                <c:pt idx="18">
                  <c:v>0.98875594395302335</c:v>
                </c:pt>
                <c:pt idx="19">
                  <c:v>40.879463817799802</c:v>
                </c:pt>
                <c:pt idx="20">
                  <c:v>4.4884753421705517</c:v>
                </c:pt>
                <c:pt idx="21">
                  <c:v>37.990484142560526</c:v>
                </c:pt>
                <c:pt idx="22">
                  <c:v>9.9565345962020189</c:v>
                </c:pt>
                <c:pt idx="23">
                  <c:v>-3.1197558584593543</c:v>
                </c:pt>
                <c:pt idx="24">
                  <c:v>-10.029713949243819</c:v>
                </c:pt>
                <c:pt idx="25">
                  <c:v>12.976355648086413</c:v>
                </c:pt>
                <c:pt idx="26">
                  <c:v>-2.0349776062870162</c:v>
                </c:pt>
                <c:pt idx="27">
                  <c:v>8.6181061913814592</c:v>
                </c:pt>
                <c:pt idx="28">
                  <c:v>0.56399502299430171</c:v>
                </c:pt>
                <c:pt idx="29">
                  <c:v>9.6314976670628223</c:v>
                </c:pt>
                <c:pt idx="30">
                  <c:v>1.0630408036611574</c:v>
                </c:pt>
                <c:pt idx="31">
                  <c:v>6.5907176512678483</c:v>
                </c:pt>
                <c:pt idx="32">
                  <c:v>1.7619794036675371</c:v>
                </c:pt>
                <c:pt idx="33">
                  <c:v>12.145620430011226</c:v>
                </c:pt>
                <c:pt idx="34">
                  <c:v>-19.534402163655596</c:v>
                </c:pt>
                <c:pt idx="35">
                  <c:v>2.0895877775757969</c:v>
                </c:pt>
                <c:pt idx="36">
                  <c:v>7.7700339124373059</c:v>
                </c:pt>
                <c:pt idx="37">
                  <c:v>2.2752181994373744</c:v>
                </c:pt>
                <c:pt idx="38">
                  <c:v>-2.009101440964332</c:v>
                </c:pt>
                <c:pt idx="39">
                  <c:v>-3.5846002192816369</c:v>
                </c:pt>
                <c:pt idx="40">
                  <c:v>-0.55343661168184943</c:v>
                </c:pt>
                <c:pt idx="41">
                  <c:v>-4.497878883058994</c:v>
                </c:pt>
                <c:pt idx="42">
                  <c:v>3.8572987517230684</c:v>
                </c:pt>
                <c:pt idx="43">
                  <c:v>7.3257103073290448</c:v>
                </c:pt>
                <c:pt idx="44">
                  <c:v>4.8005769748565736</c:v>
                </c:pt>
                <c:pt idx="45">
                  <c:v>17.090094706690284</c:v>
                </c:pt>
                <c:pt idx="46">
                  <c:v>-25.15776795129846</c:v>
                </c:pt>
                <c:pt idx="47">
                  <c:v>7.8515256293026825</c:v>
                </c:pt>
                <c:pt idx="48">
                  <c:v>10.043228271826706</c:v>
                </c:pt>
                <c:pt idx="49">
                  <c:v>6.915107142181709</c:v>
                </c:pt>
                <c:pt idx="50">
                  <c:v>21.849919367056874</c:v>
                </c:pt>
                <c:pt idx="51">
                  <c:v>3.9946515624835137</c:v>
                </c:pt>
                <c:pt idx="52">
                  <c:v>7.4092593814004344</c:v>
                </c:pt>
                <c:pt idx="53">
                  <c:v>17.604232761337688</c:v>
                </c:pt>
                <c:pt idx="54">
                  <c:v>9.0277473965636403</c:v>
                </c:pt>
                <c:pt idx="55">
                  <c:v>0.51692170840137597</c:v>
                </c:pt>
                <c:pt idx="56">
                  <c:v>9.6623043350570494</c:v>
                </c:pt>
                <c:pt idx="57">
                  <c:v>-2.8653695683246063</c:v>
                </c:pt>
                <c:pt idx="58">
                  <c:v>46.579771595468948</c:v>
                </c:pt>
                <c:pt idx="59">
                  <c:v>6.2611000364935165</c:v>
                </c:pt>
                <c:pt idx="60">
                  <c:v>-4.8612331708674361</c:v>
                </c:pt>
                <c:pt idx="61">
                  <c:v>24.506246122459821</c:v>
                </c:pt>
                <c:pt idx="62">
                  <c:v>16.585541263871676</c:v>
                </c:pt>
                <c:pt idx="63">
                  <c:v>7.7517302869397131</c:v>
                </c:pt>
                <c:pt idx="64">
                  <c:v>11.780686697670006</c:v>
                </c:pt>
                <c:pt idx="65">
                  <c:v>5.448529991350779</c:v>
                </c:pt>
                <c:pt idx="66">
                  <c:v>-0.98105998501379299</c:v>
                </c:pt>
                <c:pt idx="67">
                  <c:v>2.1820244359057144</c:v>
                </c:pt>
                <c:pt idx="68">
                  <c:v>-3.589870057760467</c:v>
                </c:pt>
                <c:pt idx="69">
                  <c:v>21.152530214195433</c:v>
                </c:pt>
                <c:pt idx="70">
                  <c:v>4.2248667296415476</c:v>
                </c:pt>
                <c:pt idx="71">
                  <c:v>9.5337785016645853</c:v>
                </c:pt>
                <c:pt idx="72">
                  <c:v>-23.63341100880649</c:v>
                </c:pt>
                <c:pt idx="73">
                  <c:v>-3.2707483745867649</c:v>
                </c:pt>
                <c:pt idx="74">
                  <c:v>4.7344629803219549</c:v>
                </c:pt>
                <c:pt idx="75">
                  <c:v>5.0492416392268522</c:v>
                </c:pt>
                <c:pt idx="76">
                  <c:v>30.095692708992836</c:v>
                </c:pt>
                <c:pt idx="77">
                  <c:v>8.6514120122659737</c:v>
                </c:pt>
                <c:pt idx="78">
                  <c:v>6.2926397420261768</c:v>
                </c:pt>
                <c:pt idx="79">
                  <c:v>-1.6546865665078918</c:v>
                </c:pt>
                <c:pt idx="80">
                  <c:v>0.59945886680215132</c:v>
                </c:pt>
                <c:pt idx="81">
                  <c:v>16.632131818474214</c:v>
                </c:pt>
                <c:pt idx="82">
                  <c:v>3.2298221092620207</c:v>
                </c:pt>
                <c:pt idx="83">
                  <c:v>1.6060610745116151</c:v>
                </c:pt>
                <c:pt idx="84">
                  <c:v>-1.5286394115270634</c:v>
                </c:pt>
                <c:pt idx="85">
                  <c:v>19.3648108970674</c:v>
                </c:pt>
                <c:pt idx="86">
                  <c:v>8.1066860514935222</c:v>
                </c:pt>
                <c:pt idx="87">
                  <c:v>22.280503241184988</c:v>
                </c:pt>
                <c:pt idx="88">
                  <c:v>-2.7045304495120339</c:v>
                </c:pt>
                <c:pt idx="89">
                  <c:v>-0.26239810102734262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B6-4003-A559-8AEC9C11EB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560336"/>
        <c:axId val="476560664"/>
      </c:scatterChart>
      <c:valAx>
        <c:axId val="476560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560664"/>
        <c:crosses val="autoZero"/>
        <c:crossBetween val="midCat"/>
      </c:valAx>
      <c:valAx>
        <c:axId val="476560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560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5.8671493649500708E-2"/>
                  <c:y val="4.942136079143952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control!$S$2:$S$91</c:f>
              <c:numCache>
                <c:formatCode>General</c:formatCode>
                <c:ptCount val="90"/>
                <c:pt idx="0">
                  <c:v>89.953917748917775</c:v>
                </c:pt>
                <c:pt idx="1">
                  <c:v>14.356241935483867</c:v>
                </c:pt>
                <c:pt idx="2">
                  <c:v>24.05410344827586</c:v>
                </c:pt>
                <c:pt idx="3">
                  <c:v>0.4186820512820516</c:v>
                </c:pt>
                <c:pt idx="4">
                  <c:v>55.62910572687224</c:v>
                </c:pt>
                <c:pt idx="5">
                  <c:v>3.3922692307692301</c:v>
                </c:pt>
                <c:pt idx="6">
                  <c:v>46.394178571428576</c:v>
                </c:pt>
                <c:pt idx="7">
                  <c:v>10.6243</c:v>
                </c:pt>
                <c:pt idx="8">
                  <c:v>25.775310810810812</c:v>
                </c:pt>
                <c:pt idx="9">
                  <c:v>7.7003333333333339</c:v>
                </c:pt>
                <c:pt idx="10">
                  <c:v>21.967657142857142</c:v>
                </c:pt>
                <c:pt idx="11">
                  <c:v>9.0554666666666677</c:v>
                </c:pt>
                <c:pt idx="12">
                  <c:v>10.377255102040815</c:v>
                </c:pt>
                <c:pt idx="13">
                  <c:v>25.313999999999997</c:v>
                </c:pt>
                <c:pt idx="14">
                  <c:v>20.280537542662113</c:v>
                </c:pt>
                <c:pt idx="15">
                  <c:v>13.643938775510206</c:v>
                </c:pt>
                <c:pt idx="16">
                  <c:v>47.377557894736846</c:v>
                </c:pt>
                <c:pt idx="17">
                  <c:v>29.65166242038217</c:v>
                </c:pt>
                <c:pt idx="18">
                  <c:v>42.768500000000003</c:v>
                </c:pt>
                <c:pt idx="19">
                  <c:v>48.428189427312766</c:v>
                </c:pt>
                <c:pt idx="20">
                  <c:v>9.5791329113924082</c:v>
                </c:pt>
                <c:pt idx="21">
                  <c:v>44.406700440528631</c:v>
                </c:pt>
                <c:pt idx="22">
                  <c:v>13.109761904761907</c:v>
                </c:pt>
                <c:pt idx="23">
                  <c:v>30.824859872611466</c:v>
                </c:pt>
                <c:pt idx="24">
                  <c:v>25.218742105263157</c:v>
                </c:pt>
                <c:pt idx="25">
                  <c:v>29.313381578947375</c:v>
                </c:pt>
                <c:pt idx="26">
                  <c:v>22.026426470588238</c:v>
                </c:pt>
                <c:pt idx="27">
                  <c:v>26.805993975903618</c:v>
                </c:pt>
                <c:pt idx="28">
                  <c:v>11.608259259259258</c:v>
                </c:pt>
                <c:pt idx="29">
                  <c:v>50.815143103448278</c:v>
                </c:pt>
                <c:pt idx="30">
                  <c:v>27.812436708860755</c:v>
                </c:pt>
                <c:pt idx="31">
                  <c:v>24.481589171974523</c:v>
                </c:pt>
                <c:pt idx="32">
                  <c:v>2.1339137931034493</c:v>
                </c:pt>
                <c:pt idx="33">
                  <c:v>9.1474000000000011</c:v>
                </c:pt>
                <c:pt idx="34">
                  <c:v>22.693220588235288</c:v>
                </c:pt>
                <c:pt idx="35">
                  <c:v>1.0113289473684195</c:v>
                </c:pt>
                <c:pt idx="36">
                  <c:v>19.107858974358976</c:v>
                </c:pt>
                <c:pt idx="37">
                  <c:v>2.8191875000000008</c:v>
                </c:pt>
                <c:pt idx="38">
                  <c:v>17.690980487804879</c:v>
                </c:pt>
                <c:pt idx="39">
                  <c:v>15.798995833333333</c:v>
                </c:pt>
                <c:pt idx="40">
                  <c:v>2.759157142857144</c:v>
                </c:pt>
                <c:pt idx="41">
                  <c:v>30.443799489144322</c:v>
                </c:pt>
                <c:pt idx="42">
                  <c:v>9.1281153846153842</c:v>
                </c:pt>
                <c:pt idx="43">
                  <c:v>26.717272727272729</c:v>
                </c:pt>
                <c:pt idx="44">
                  <c:v>8.1221796536796553</c:v>
                </c:pt>
                <c:pt idx="45">
                  <c:v>20.804063636363637</c:v>
                </c:pt>
                <c:pt idx="46">
                  <c:v>10.224781818181818</c:v>
                </c:pt>
                <c:pt idx="47">
                  <c:v>32.732663636363633</c:v>
                </c:pt>
                <c:pt idx="48">
                  <c:v>58.752172727272722</c:v>
                </c:pt>
                <c:pt idx="49">
                  <c:v>47.354050000000008</c:v>
                </c:pt>
                <c:pt idx="50">
                  <c:v>22.405799999999999</c:v>
                </c:pt>
                <c:pt idx="51">
                  <c:v>12.125536796536799</c:v>
                </c:pt>
                <c:pt idx="52">
                  <c:v>25.646990909090917</c:v>
                </c:pt>
                <c:pt idx="53">
                  <c:v>35.686445454545456</c:v>
                </c:pt>
                <c:pt idx="54">
                  <c:v>1.5106087636932704</c:v>
                </c:pt>
                <c:pt idx="55">
                  <c:v>22.777401999999999</c:v>
                </c:pt>
                <c:pt idx="56">
                  <c:v>27.401560606060603</c:v>
                </c:pt>
                <c:pt idx="57">
                  <c:v>12.439163265306123</c:v>
                </c:pt>
                <c:pt idx="58">
                  <c:v>34.833043478260876</c:v>
                </c:pt>
                <c:pt idx="59">
                  <c:v>13.753074766355143</c:v>
                </c:pt>
                <c:pt idx="60">
                  <c:v>29.674644736842108</c:v>
                </c:pt>
                <c:pt idx="61">
                  <c:v>34.930963636363629</c:v>
                </c:pt>
                <c:pt idx="62">
                  <c:v>4.8049999999999997</c:v>
                </c:pt>
                <c:pt idx="63">
                  <c:v>17.659679425837322</c:v>
                </c:pt>
                <c:pt idx="64">
                  <c:v>26.677933121019109</c:v>
                </c:pt>
                <c:pt idx="65">
                  <c:v>1.2597652173913032</c:v>
                </c:pt>
                <c:pt idx="66">
                  <c:v>-1.8004163265306141</c:v>
                </c:pt>
                <c:pt idx="67">
                  <c:v>5.3771000000000013</c:v>
                </c:pt>
                <c:pt idx="68">
                  <c:v>36.379944186046508</c:v>
                </c:pt>
                <c:pt idx="69">
                  <c:v>36.705709090909089</c:v>
                </c:pt>
                <c:pt idx="70">
                  <c:v>15.967802325581395</c:v>
                </c:pt>
                <c:pt idx="71">
                  <c:v>4.8046862745098027</c:v>
                </c:pt>
                <c:pt idx="72">
                  <c:v>-4.0715294117647058</c:v>
                </c:pt>
                <c:pt idx="73">
                  <c:v>28.092128571428571</c:v>
                </c:pt>
                <c:pt idx="74">
                  <c:v>15.609136138613863</c:v>
                </c:pt>
                <c:pt idx="75">
                  <c:v>20.230682242990657</c:v>
                </c:pt>
                <c:pt idx="76">
                  <c:v>25.115484496124029</c:v>
                </c:pt>
                <c:pt idx="77">
                  <c:v>5.0238224299065424</c:v>
                </c:pt>
                <c:pt idx="78">
                  <c:v>7.2843271028037408</c:v>
                </c:pt>
                <c:pt idx="79">
                  <c:v>20.224536885245904</c:v>
                </c:pt>
                <c:pt idx="80">
                  <c:v>-0.3513775510204058</c:v>
                </c:pt>
                <c:pt idx="81">
                  <c:v>7.049590643274855</c:v>
                </c:pt>
                <c:pt idx="82">
                  <c:v>24.17579090909091</c:v>
                </c:pt>
                <c:pt idx="83">
                  <c:v>21.274877245508975</c:v>
                </c:pt>
                <c:pt idx="84">
                  <c:v>79.972202380952368</c:v>
                </c:pt>
                <c:pt idx="85">
                  <c:v>20.252242757242755</c:v>
                </c:pt>
                <c:pt idx="86">
                  <c:v>18.620428217821782</c:v>
                </c:pt>
                <c:pt idx="87">
                  <c:v>9.3148741007194253</c:v>
                </c:pt>
                <c:pt idx="88">
                  <c:v>12.606224299065421</c:v>
                </c:pt>
                <c:pt idx="89">
                  <c:v>20.560159999999996</c:v>
                </c:pt>
              </c:numCache>
            </c:numRef>
          </c:xVal>
          <c:yVal>
            <c:numRef>
              <c:f>control!$R$2:$R$91</c:f>
              <c:numCache>
                <c:formatCode>General</c:formatCode>
                <c:ptCount val="90"/>
                <c:pt idx="0">
                  <c:v>-61.802365859626164</c:v>
                </c:pt>
                <c:pt idx="1">
                  <c:v>-2.5919336715232641</c:v>
                </c:pt>
                <c:pt idx="2">
                  <c:v>-15.426700631903852</c:v>
                </c:pt>
                <c:pt idx="3">
                  <c:v>4.1521641409275727</c:v>
                </c:pt>
                <c:pt idx="4">
                  <c:v>-31.030319110309922</c:v>
                </c:pt>
                <c:pt idx="5">
                  <c:v>5.3445370149571412</c:v>
                </c:pt>
                <c:pt idx="6">
                  <c:v>-24.272748056796409</c:v>
                </c:pt>
                <c:pt idx="7">
                  <c:v>-1.8982557687875794</c:v>
                </c:pt>
                <c:pt idx="8">
                  <c:v>-15.25719486670458</c:v>
                </c:pt>
                <c:pt idx="9">
                  <c:v>-2.5379599281513885</c:v>
                </c:pt>
                <c:pt idx="10">
                  <c:v>-23.478067261287965</c:v>
                </c:pt>
                <c:pt idx="11">
                  <c:v>-3.054731110422348</c:v>
                </c:pt>
                <c:pt idx="12">
                  <c:v>8.5613580131441519E-2</c:v>
                </c:pt>
                <c:pt idx="13">
                  <c:v>-17.009976935800072</c:v>
                </c:pt>
                <c:pt idx="14">
                  <c:v>-13.067720898228663</c:v>
                </c:pt>
                <c:pt idx="15">
                  <c:v>-1.2587224236093231</c:v>
                </c:pt>
                <c:pt idx="16">
                  <c:v>-22.882285802601075</c:v>
                </c:pt>
                <c:pt idx="17">
                  <c:v>3.0553252297392812</c:v>
                </c:pt>
                <c:pt idx="18">
                  <c:v>-16.866928357001516</c:v>
                </c:pt>
                <c:pt idx="19">
                  <c:v>-13.652400675708948</c:v>
                </c:pt>
                <c:pt idx="20">
                  <c:v>3.1860406593048207</c:v>
                </c:pt>
                <c:pt idx="21">
                  <c:v>-7.7039794907850174</c:v>
                </c:pt>
                <c:pt idx="22">
                  <c:v>-15.543741153877772</c:v>
                </c:pt>
                <c:pt idx="23">
                  <c:v>-9.2081850852307809</c:v>
                </c:pt>
                <c:pt idx="24">
                  <c:v>-13.509993949769351</c:v>
                </c:pt>
                <c:pt idx="25">
                  <c:v>-11.35273358094355</c:v>
                </c:pt>
                <c:pt idx="26">
                  <c:v>-22.928846301021196</c:v>
                </c:pt>
                <c:pt idx="27">
                  <c:v>-11.400039710963448</c:v>
                </c:pt>
                <c:pt idx="28">
                  <c:v>-6.6680566970354036</c:v>
                </c:pt>
                <c:pt idx="29">
                  <c:v>-24.123461642174483</c:v>
                </c:pt>
                <c:pt idx="30">
                  <c:v>-7.0019657239295672</c:v>
                </c:pt>
                <c:pt idx="31">
                  <c:v>-23.133329012920431</c:v>
                </c:pt>
                <c:pt idx="32">
                  <c:v>5.5412026132498609</c:v>
                </c:pt>
                <c:pt idx="33">
                  <c:v>-10.141316161380217</c:v>
                </c:pt>
                <c:pt idx="34">
                  <c:v>-1.8190256795650426</c:v>
                </c:pt>
                <c:pt idx="35">
                  <c:v>1.4730216833975087</c:v>
                </c:pt>
                <c:pt idx="36">
                  <c:v>-7.7591143610780859</c:v>
                </c:pt>
                <c:pt idx="37">
                  <c:v>6.6673940907799985</c:v>
                </c:pt>
                <c:pt idx="38">
                  <c:v>-2.2136940042008146</c:v>
                </c:pt>
                <c:pt idx="39">
                  <c:v>-9.7152570575110069</c:v>
                </c:pt>
                <c:pt idx="40">
                  <c:v>2.8860423013965879</c:v>
                </c:pt>
                <c:pt idx="41">
                  <c:v>-7.4841577751962882</c:v>
                </c:pt>
                <c:pt idx="42">
                  <c:v>-7.2694822461060831</c:v>
                </c:pt>
                <c:pt idx="43">
                  <c:v>-12.081571101989667</c:v>
                </c:pt>
                <c:pt idx="44">
                  <c:v>-0.5240716175545076</c:v>
                </c:pt>
                <c:pt idx="45">
                  <c:v>-18.217727394472156</c:v>
                </c:pt>
                <c:pt idx="46">
                  <c:v>3.4163202321002286</c:v>
                </c:pt>
                <c:pt idx="47">
                  <c:v>0.57489694726288321</c:v>
                </c:pt>
                <c:pt idx="48">
                  <c:v>-14.501460153364889</c:v>
                </c:pt>
                <c:pt idx="49">
                  <c:v>1.9581939751913193</c:v>
                </c:pt>
                <c:pt idx="50">
                  <c:v>-2.5308382410295427</c:v>
                </c:pt>
                <c:pt idx="51">
                  <c:v>-3.733227086081861</c:v>
                </c:pt>
                <c:pt idx="52">
                  <c:v>-6.9539289623927205</c:v>
                </c:pt>
                <c:pt idx="53">
                  <c:v>-19.733463805397832</c:v>
                </c:pt>
                <c:pt idx="54">
                  <c:v>-0.43655665267313409</c:v>
                </c:pt>
                <c:pt idx="55">
                  <c:v>2.1114367559818716</c:v>
                </c:pt>
                <c:pt idx="56">
                  <c:v>5.7835172952523672</c:v>
                </c:pt>
                <c:pt idx="57">
                  <c:v>-6.9567328567147815</c:v>
                </c:pt>
                <c:pt idx="58">
                  <c:v>-30.253869011841161</c:v>
                </c:pt>
                <c:pt idx="59">
                  <c:v>-0.8095056483856069</c:v>
                </c:pt>
                <c:pt idx="60">
                  <c:v>-5.7898565886131292</c:v>
                </c:pt>
                <c:pt idx="61">
                  <c:v>-19.354153630309639</c:v>
                </c:pt>
                <c:pt idx="62">
                  <c:v>0.91323944654858968</c:v>
                </c:pt>
                <c:pt idx="63">
                  <c:v>-3.0666385857928615</c:v>
                </c:pt>
                <c:pt idx="64">
                  <c:v>-25.410180300038594</c:v>
                </c:pt>
                <c:pt idx="65">
                  <c:v>0.51425089038199512</c:v>
                </c:pt>
                <c:pt idx="66">
                  <c:v>6.0310217707192058</c:v>
                </c:pt>
                <c:pt idx="67">
                  <c:v>-0.63071330779477375</c:v>
                </c:pt>
                <c:pt idx="68">
                  <c:v>-12.349938577552313</c:v>
                </c:pt>
                <c:pt idx="69">
                  <c:v>-19.592340379604785</c:v>
                </c:pt>
                <c:pt idx="70">
                  <c:v>-4.6206146653477091</c:v>
                </c:pt>
                <c:pt idx="71">
                  <c:v>-4.1436020347900424</c:v>
                </c:pt>
                <c:pt idx="72">
                  <c:v>-23.057697055484603</c:v>
                </c:pt>
                <c:pt idx="73">
                  <c:v>-6.7536022430067888</c:v>
                </c:pt>
                <c:pt idx="74">
                  <c:v>6.5810425914779938</c:v>
                </c:pt>
                <c:pt idx="75">
                  <c:v>-10.549304959594688</c:v>
                </c:pt>
                <c:pt idx="76">
                  <c:v>-13.305454959635819</c:v>
                </c:pt>
                <c:pt idx="77">
                  <c:v>0.36548665471490993</c:v>
                </c:pt>
                <c:pt idx="78">
                  <c:v>-3.8904087402159284</c:v>
                </c:pt>
                <c:pt idx="79">
                  <c:v>-12.668907061464424</c:v>
                </c:pt>
                <c:pt idx="80">
                  <c:v>0.19395383033347985</c:v>
                </c:pt>
                <c:pt idx="81">
                  <c:v>-1.1229461178944318</c:v>
                </c:pt>
                <c:pt idx="82">
                  <c:v>-3.6985754072044692</c:v>
                </c:pt>
                <c:pt idx="83">
                  <c:v>-6.1463925512647304</c:v>
                </c:pt>
                <c:pt idx="84">
                  <c:v>-20.158515096937332</c:v>
                </c:pt>
                <c:pt idx="85">
                  <c:v>-5.7805715907565558</c:v>
                </c:pt>
                <c:pt idx="86">
                  <c:v>-12.880455399419754</c:v>
                </c:pt>
                <c:pt idx="87">
                  <c:v>-6.6239733563026837</c:v>
                </c:pt>
                <c:pt idx="88">
                  <c:v>3.0015941013317078</c:v>
                </c:pt>
                <c:pt idx="89">
                  <c:v>1.054217034570107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C4-4555-8EF2-99CD763FCC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585264"/>
        <c:axId val="476586904"/>
      </c:scatterChart>
      <c:valAx>
        <c:axId val="476585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586904"/>
        <c:crosses val="autoZero"/>
        <c:crossBetween val="midCat"/>
      </c:valAx>
      <c:valAx>
        <c:axId val="47658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585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170090</xdr:colOff>
      <xdr:row>1</xdr:row>
      <xdr:rowOff>166008</xdr:rowOff>
    </xdr:from>
    <xdr:to>
      <xdr:col>52</xdr:col>
      <xdr:colOff>455840</xdr:colOff>
      <xdr:row>16</xdr:row>
      <xdr:rowOff>51708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45</xdr:col>
      <xdr:colOff>170088</xdr:colOff>
      <xdr:row>17</xdr:row>
      <xdr:rowOff>152400</xdr:rowOff>
    </xdr:from>
    <xdr:to>
      <xdr:col>52</xdr:col>
      <xdr:colOff>455838</xdr:colOff>
      <xdr:row>32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53</xdr:col>
      <xdr:colOff>102053</xdr:colOff>
      <xdr:row>1</xdr:row>
      <xdr:rowOff>43542</xdr:rowOff>
    </xdr:from>
    <xdr:to>
      <xdr:col>60</xdr:col>
      <xdr:colOff>387803</xdr:colOff>
      <xdr:row>15</xdr:row>
      <xdr:rowOff>119742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53</xdr:col>
      <xdr:colOff>6802</xdr:colOff>
      <xdr:row>17</xdr:row>
      <xdr:rowOff>166007</xdr:rowOff>
    </xdr:from>
    <xdr:to>
      <xdr:col>60</xdr:col>
      <xdr:colOff>292552</xdr:colOff>
      <xdr:row>32</xdr:row>
      <xdr:rowOff>51707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44</xdr:col>
      <xdr:colOff>360588</xdr:colOff>
      <xdr:row>34</xdr:row>
      <xdr:rowOff>70758</xdr:rowOff>
    </xdr:from>
    <xdr:to>
      <xdr:col>52</xdr:col>
      <xdr:colOff>34017</xdr:colOff>
      <xdr:row>48</xdr:row>
      <xdr:rowOff>146958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53</xdr:col>
      <xdr:colOff>142874</xdr:colOff>
      <xdr:row>34</xdr:row>
      <xdr:rowOff>16329</xdr:rowOff>
    </xdr:from>
    <xdr:to>
      <xdr:col>60</xdr:col>
      <xdr:colOff>428624</xdr:colOff>
      <xdr:row>48</xdr:row>
      <xdr:rowOff>92529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181771</xdr:colOff>
      <xdr:row>27</xdr:row>
      <xdr:rowOff>107609</xdr:rowOff>
    </xdr:from>
    <xdr:to>
      <xdr:col>37</xdr:col>
      <xdr:colOff>523875</xdr:colOff>
      <xdr:row>42</xdr:row>
      <xdr:rowOff>71437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395968</xdr:colOff>
      <xdr:row>13</xdr:row>
      <xdr:rowOff>168729</xdr:rowOff>
    </xdr:from>
    <xdr:to>
      <xdr:col>28</xdr:col>
      <xdr:colOff>53068</xdr:colOff>
      <xdr:row>25</xdr:row>
      <xdr:rowOff>149679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322490</xdr:colOff>
      <xdr:row>26</xdr:row>
      <xdr:rowOff>66675</xdr:rowOff>
    </xdr:from>
    <xdr:to>
      <xdr:col>28</xdr:col>
      <xdr:colOff>198665</xdr:colOff>
      <xdr:row>39</xdr:row>
      <xdr:rowOff>66675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29</xdr:col>
      <xdr:colOff>367393</xdr:colOff>
      <xdr:row>11</xdr:row>
      <xdr:rowOff>128896</xdr:rowOff>
    </xdr:from>
    <xdr:to>
      <xdr:col>37</xdr:col>
      <xdr:colOff>40821</xdr:colOff>
      <xdr:row>26</xdr:row>
      <xdr:rowOff>14596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24</xdr:col>
      <xdr:colOff>690564</xdr:colOff>
      <xdr:row>58</xdr:row>
      <xdr:rowOff>116682</xdr:rowOff>
    </xdr:from>
    <xdr:to>
      <xdr:col>31</xdr:col>
      <xdr:colOff>11907</xdr:colOff>
      <xdr:row>73</xdr:row>
      <xdr:rowOff>2382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357188</xdr:colOff>
      <xdr:row>2</xdr:row>
      <xdr:rowOff>164306</xdr:rowOff>
    </xdr:from>
    <xdr:to>
      <xdr:col>42</xdr:col>
      <xdr:colOff>71438</xdr:colOff>
      <xdr:row>17</xdr:row>
      <xdr:rowOff>50006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416720</xdr:colOff>
      <xdr:row>18</xdr:row>
      <xdr:rowOff>45245</xdr:rowOff>
    </xdr:from>
    <xdr:to>
      <xdr:col>42</xdr:col>
      <xdr:colOff>130970</xdr:colOff>
      <xdr:row>32</xdr:row>
      <xdr:rowOff>121445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267891</xdr:colOff>
      <xdr:row>2</xdr:row>
      <xdr:rowOff>45243</xdr:rowOff>
    </xdr:from>
    <xdr:to>
      <xdr:col>40</xdr:col>
      <xdr:colOff>589360</xdr:colOff>
      <xdr:row>16</xdr:row>
      <xdr:rowOff>121443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93"/>
  <sheetViews>
    <sheetView tabSelected="1" topLeftCell="S1" zoomScale="70" zoomScaleNormal="70" workbookViewId="0">
      <selection activeCell="AQ52" sqref="AQ52"/>
    </sheetView>
  </sheetViews>
  <sheetFormatPr defaultRowHeight="15" x14ac:dyDescent="0.25"/>
  <cols>
    <col min="2" max="2" width="20.5703125" customWidth="1"/>
    <col min="3" max="3" width="20.28515625" customWidth="1"/>
    <col min="5" max="5" width="19.42578125" customWidth="1"/>
    <col min="6" max="6" width="18.42578125" customWidth="1"/>
    <col min="9" max="9" width="22.28515625" customWidth="1"/>
    <col min="15" max="15" width="21.140625" customWidth="1"/>
    <col min="23" max="23" width="14.28515625" customWidth="1"/>
    <col min="25" max="25" width="12.85546875" customWidth="1"/>
    <col min="26" max="26" width="16.28515625" customWidth="1"/>
  </cols>
  <sheetData>
    <row r="1" spans="1:42" x14ac:dyDescent="0.25">
      <c r="A1" t="s">
        <v>31</v>
      </c>
      <c r="B1">
        <f>COUNT(B5:B93)</f>
        <v>89</v>
      </c>
      <c r="C1">
        <f>COUNT(C5:C93)</f>
        <v>89</v>
      </c>
      <c r="E1">
        <f>COUNT(E5:E93)</f>
        <v>89</v>
      </c>
      <c r="F1">
        <f>COUNT(F5:F93)</f>
        <v>89</v>
      </c>
      <c r="U1" t="s">
        <v>28</v>
      </c>
      <c r="V1">
        <f>COUNT(V5:V93)</f>
        <v>85</v>
      </c>
      <c r="W1">
        <f>COUNT(W5:W93)</f>
        <v>85</v>
      </c>
      <c r="Y1">
        <f t="shared" ref="Y1:Z1" si="0">COUNT(Y5:Y93)</f>
        <v>85</v>
      </c>
      <c r="Z1">
        <f t="shared" si="0"/>
        <v>85</v>
      </c>
      <c r="AC1" t="s">
        <v>30</v>
      </c>
      <c r="AD1">
        <f t="shared" ref="AD1:AE1" si="1">COUNT(AD5:AD93)</f>
        <v>38</v>
      </c>
      <c r="AE1">
        <f t="shared" si="1"/>
        <v>38</v>
      </c>
      <c r="AG1">
        <f>COUNT(AG5:AG93)</f>
        <v>36</v>
      </c>
      <c r="AH1">
        <f>COUNT(AH5:AH93)</f>
        <v>36</v>
      </c>
    </row>
    <row r="2" spans="1:42" x14ac:dyDescent="0.25">
      <c r="B2">
        <f>AVERAGE(B5:B93)</f>
        <v>6.1556335714200499</v>
      </c>
      <c r="C2">
        <f>AVERAGE(C5:C93)</f>
        <v>23.244955265285576</v>
      </c>
      <c r="E2">
        <f>AVERAGE(E5:E93)</f>
        <v>-7.6033663756595331</v>
      </c>
      <c r="F2">
        <f>AVERAGE(F5:F93)</f>
        <v>20.928751675390373</v>
      </c>
      <c r="V2">
        <f>AVERAGE(V5:V93)</f>
        <v>1.6952081581045451</v>
      </c>
      <c r="W2">
        <f>AVERAGE(W5:W93)</f>
        <v>33.886077830875088</v>
      </c>
      <c r="Y2">
        <f>AVERAGE(Y5:Y93)</f>
        <v>-5.1003912746299251</v>
      </c>
      <c r="Z2">
        <f>AVERAGE(Z5:Z93)</f>
        <v>24.220253113205093</v>
      </c>
      <c r="AD2">
        <f>AVERAGE(AD5:AD93)</f>
        <v>8.731815242147718</v>
      </c>
      <c r="AE2">
        <f>AVERAGE(AE5:AE93)</f>
        <v>19.904177194526046</v>
      </c>
      <c r="AG2">
        <f>AVERAGE(AG5:AG93)</f>
        <v>-3.7900653908719968</v>
      </c>
      <c r="AH2">
        <f>AVERAGE(AH5:AH93)</f>
        <v>9.765073297256011</v>
      </c>
    </row>
    <row r="3" spans="1:42" x14ac:dyDescent="0.25">
      <c r="B3">
        <f>_xlfn.STDEV.P(B5:B93)</f>
        <v>11.497588715362756</v>
      </c>
      <c r="C3">
        <f>_xlfn.STDEV.P(C5:C93)</f>
        <v>11.273853800282964</v>
      </c>
      <c r="E3">
        <f>_xlfn.STDEV.P(E5:E93)</f>
        <v>9.2638401860616799</v>
      </c>
      <c r="F3">
        <f>_xlfn.STDEV.P(F5:F93)</f>
        <v>15.267151836203285</v>
      </c>
      <c r="V3">
        <f>_xlfn.STDEV.P(V5:V93)</f>
        <v>6.6138779221277684</v>
      </c>
      <c r="W3">
        <f>_xlfn.STDEV.P(W5:W93)</f>
        <v>15.586139064190252</v>
      </c>
      <c r="Y3">
        <f>_xlfn.STDEV.P(Y5:Y93)</f>
        <v>5.5402306078573131</v>
      </c>
      <c r="Z3">
        <f>_xlfn.STDEV.P(Z5:Z93)</f>
        <v>14.310358258478569</v>
      </c>
      <c r="AD3">
        <f>_xlfn.STDEV.P(AD5:AD93)</f>
        <v>7.7137114107667619</v>
      </c>
      <c r="AE3">
        <f>_xlfn.STDEV.P(AE5:AE93)</f>
        <v>9.2708953495757971</v>
      </c>
      <c r="AG3">
        <f>_xlfn.STDEV.P(AG5:AG93)</f>
        <v>7.2354730150173783</v>
      </c>
      <c r="AH3">
        <f>_xlfn.STDEV.P(AH5:AH93)</f>
        <v>8.164793218899403</v>
      </c>
      <c r="AN3" t="s">
        <v>12</v>
      </c>
    </row>
    <row r="4" spans="1:42" x14ac:dyDescent="0.25">
      <c r="A4" t="s">
        <v>27</v>
      </c>
      <c r="B4" t="s">
        <v>12</v>
      </c>
      <c r="C4" t="s">
        <v>13</v>
      </c>
      <c r="E4" t="s">
        <v>14</v>
      </c>
      <c r="F4" t="s">
        <v>15</v>
      </c>
      <c r="H4" t="s">
        <v>27</v>
      </c>
      <c r="I4" t="s">
        <v>23</v>
      </c>
      <c r="J4" t="s">
        <v>21</v>
      </c>
      <c r="K4" t="s">
        <v>20</v>
      </c>
      <c r="L4" t="s">
        <v>22</v>
      </c>
      <c r="M4" t="s">
        <v>20</v>
      </c>
      <c r="O4" t="s">
        <v>24</v>
      </c>
      <c r="P4" t="s">
        <v>21</v>
      </c>
      <c r="Q4" t="s">
        <v>20</v>
      </c>
      <c r="R4" t="s">
        <v>22</v>
      </c>
      <c r="S4" t="s">
        <v>20</v>
      </c>
      <c r="U4" t="s">
        <v>28</v>
      </c>
      <c r="V4" t="s">
        <v>12</v>
      </c>
      <c r="W4" t="s">
        <v>13</v>
      </c>
      <c r="Y4" t="s">
        <v>14</v>
      </c>
      <c r="Z4" t="s">
        <v>15</v>
      </c>
      <c r="AC4" t="s">
        <v>30</v>
      </c>
      <c r="AD4" t="s">
        <v>12</v>
      </c>
      <c r="AE4" t="s">
        <v>13</v>
      </c>
      <c r="AG4" t="s">
        <v>14</v>
      </c>
      <c r="AH4" t="s">
        <v>15</v>
      </c>
      <c r="AN4" t="s">
        <v>31</v>
      </c>
      <c r="AO4" t="s">
        <v>28</v>
      </c>
      <c r="AP4" t="s">
        <v>30</v>
      </c>
    </row>
    <row r="5" spans="1:42" x14ac:dyDescent="0.25">
      <c r="B5">
        <v>2.0895877775757969</v>
      </c>
      <c r="C5">
        <v>6.3356975609756097</v>
      </c>
      <c r="E5">
        <v>-23.057697055484603</v>
      </c>
      <c r="F5">
        <v>-4.0715294117647058</v>
      </c>
      <c r="J5">
        <f>MEDIAN(C5:C13)</f>
        <v>7.7179553072625717</v>
      </c>
      <c r="K5">
        <f>_xlfn.STDEV.P(C5:C13)</f>
        <v>1.1439557281686303</v>
      </c>
      <c r="L5">
        <f>MEDIAN(B5:B13)</f>
        <v>1.7619794036675371</v>
      </c>
      <c r="M5">
        <f>_xlfn.STDEV.P(B5:B13)</f>
        <v>4.2598812949103966</v>
      </c>
      <c r="P5">
        <f>MEDIAN(F5:F17)</f>
        <v>1.5106087636932704</v>
      </c>
      <c r="Q5">
        <f>_xlfn.STDEV.P(F5:F17)</f>
        <v>2.4167697424015953</v>
      </c>
      <c r="R5">
        <f>MEDIAN(E5:E17)</f>
        <v>1.4730216833975087</v>
      </c>
      <c r="S5">
        <f>_xlfn.STDEV.P(E5:E17)</f>
        <v>7.416959534534894</v>
      </c>
      <c r="V5">
        <v>-1.3745768319410538</v>
      </c>
      <c r="W5">
        <v>7.8091304347826087</v>
      </c>
      <c r="Y5">
        <v>-2.9696436444901728</v>
      </c>
      <c r="Z5">
        <v>2.53775</v>
      </c>
      <c r="AD5">
        <v>-1.5256648384327067</v>
      </c>
      <c r="AE5">
        <v>4.8978181818181827</v>
      </c>
      <c r="AG5">
        <v>-0.86866539577157587</v>
      </c>
      <c r="AH5">
        <v>0.73292405063291177</v>
      </c>
      <c r="AN5">
        <v>89</v>
      </c>
      <c r="AO5">
        <v>85</v>
      </c>
      <c r="AP5">
        <v>38</v>
      </c>
    </row>
    <row r="6" spans="1:42" x14ac:dyDescent="0.25">
      <c r="B6">
        <v>-2.8653695683246063</v>
      </c>
      <c r="C6">
        <v>6.5262657004830924</v>
      </c>
      <c r="E6">
        <v>6.0310217707192058</v>
      </c>
      <c r="F6">
        <v>-1.8004163265306141</v>
      </c>
      <c r="J6">
        <f>MEDIAN(C14:C26)</f>
        <v>12.547902409638557</v>
      </c>
      <c r="K6">
        <f>_xlfn.STDEV.P(C14:C26)</f>
        <v>1.3112338735663105</v>
      </c>
      <c r="L6">
        <f>MEDIAN(B14:B26)</f>
        <v>0.56399502299430171</v>
      </c>
      <c r="M6">
        <f>_xlfn.STDEV.P(B14:B26)</f>
        <v>3.7576279132503494</v>
      </c>
      <c r="P6">
        <f>MEDIAN(F18:F28)</f>
        <v>8.1221796536796553</v>
      </c>
      <c r="Q6">
        <f>_xlfn.STDEV.P(F18:F28)</f>
        <v>1.5090146253746577</v>
      </c>
      <c r="R6">
        <f>MEDIAN(E18:E28)</f>
        <v>-2.5379599281513885</v>
      </c>
      <c r="S6">
        <f>_xlfn.STDEV.P(E18:E28)</f>
        <v>3.6702500082230038</v>
      </c>
      <c r="V6">
        <v>-7.8679696257090956</v>
      </c>
      <c r="W6">
        <v>10.606741379310343</v>
      </c>
      <c r="Y6">
        <v>-1.0129909351811544</v>
      </c>
      <c r="Z6">
        <v>3.4355901639344273</v>
      </c>
      <c r="AD6">
        <v>6.0269714281697322</v>
      </c>
      <c r="AE6">
        <v>6.3818367346938789</v>
      </c>
      <c r="AG6">
        <v>3.4230872181969807</v>
      </c>
      <c r="AH6">
        <v>0.77710000000000068</v>
      </c>
      <c r="AN6">
        <v>6.1556335714200499</v>
      </c>
      <c r="AO6">
        <v>1.6952081581045451</v>
      </c>
      <c r="AP6">
        <v>8.731815242147718</v>
      </c>
    </row>
    <row r="7" spans="1:42" x14ac:dyDescent="0.25">
      <c r="B7">
        <v>8.2683931979466312</v>
      </c>
      <c r="C7">
        <v>7.304096078431372</v>
      </c>
      <c r="E7">
        <v>0.19395383033347985</v>
      </c>
      <c r="F7">
        <v>-0.3513775510204058</v>
      </c>
      <c r="J7">
        <f>MEDIAN(C27:C45)</f>
        <v>17.900513274336284</v>
      </c>
      <c r="K7">
        <f>_xlfn.STDEV.P(C27:C45)</f>
        <v>1.5367276797990128</v>
      </c>
      <c r="L7">
        <f>MEDIAN(B27:B45)</f>
        <v>2.2752181994373744</v>
      </c>
      <c r="M7">
        <f>_xlfn.STDEV.P(B27:B45)</f>
        <v>6.211427559473738</v>
      </c>
      <c r="P7">
        <f>MEDIAN(F29:F39)</f>
        <v>12.439163265306123</v>
      </c>
      <c r="Q7">
        <f>_xlfn.STDEV.P(F29:F39)</f>
        <v>1.3557302858524238</v>
      </c>
      <c r="R7">
        <f>MEDIAN(E29:E39)</f>
        <v>-1.8982557687875794</v>
      </c>
      <c r="S7">
        <f>_xlfn.STDEV.P(E29:E39)</f>
        <v>5.0714284153677456</v>
      </c>
      <c r="V7">
        <v>1.5968533275276069</v>
      </c>
      <c r="W7">
        <v>11.92207142857143</v>
      </c>
      <c r="Y7">
        <v>3.0527955911297586</v>
      </c>
      <c r="Z7">
        <v>5.5540499999999984</v>
      </c>
      <c r="AD7">
        <v>1.5177142842277942</v>
      </c>
      <c r="AE7">
        <v>7.3551360759493658</v>
      </c>
      <c r="AG7">
        <v>4.8905212759797942</v>
      </c>
      <c r="AH7">
        <v>0.85000000000000009</v>
      </c>
      <c r="AN7">
        <v>11.497588715362756</v>
      </c>
      <c r="AO7">
        <v>6.6138779221277684</v>
      </c>
      <c r="AP7">
        <v>7.7137114107667619</v>
      </c>
    </row>
    <row r="8" spans="1:42" x14ac:dyDescent="0.25">
      <c r="B8">
        <v>1.7619794036675371</v>
      </c>
      <c r="C8">
        <v>7.5993275193798464</v>
      </c>
      <c r="E8">
        <v>4.1521641409275727</v>
      </c>
      <c r="F8">
        <v>0.4186820512820516</v>
      </c>
      <c r="J8">
        <f>MEDIAN(C46:C60)</f>
        <v>22.555914285714287</v>
      </c>
      <c r="K8">
        <f>_xlfn.STDEV.P(C46:C60)</f>
        <v>1.0664685591931931</v>
      </c>
      <c r="L8">
        <f>MEDIAN(B46:B60)</f>
        <v>8.6181061913814592</v>
      </c>
      <c r="M8">
        <f>_xlfn.STDEV.P(B46:B60)</f>
        <v>12.479739071330508</v>
      </c>
      <c r="P8">
        <f>MEDIAN(F40:F46)</f>
        <v>17.659679425837322</v>
      </c>
      <c r="Q8">
        <f>_xlfn.STDEV.P(F40:F46)</f>
        <v>1.3159163309317012</v>
      </c>
      <c r="R8">
        <f>MEDIAN(E40:E46)</f>
        <v>-4.6206146653477091</v>
      </c>
      <c r="S8">
        <f>_xlfn.STDEV.P(E40:E46)</f>
        <v>5.8243687756220375</v>
      </c>
      <c r="V8">
        <v>0.30561929177426506</v>
      </c>
      <c r="W8">
        <v>12.182001290322582</v>
      </c>
      <c r="Y8">
        <v>-0.26531288655590662</v>
      </c>
      <c r="Z8">
        <v>5.7263285714285699</v>
      </c>
      <c r="AD8">
        <v>1.5141423664261868</v>
      </c>
      <c r="AE8">
        <v>7.9776939759036143</v>
      </c>
      <c r="AG8">
        <v>2.1906751952497827</v>
      </c>
      <c r="AH8">
        <v>1.0027364864864858</v>
      </c>
    </row>
    <row r="9" spans="1:42" x14ac:dyDescent="0.25">
      <c r="B9">
        <v>-0.55343661168184943</v>
      </c>
      <c r="C9">
        <v>7.7179553072625717</v>
      </c>
      <c r="E9">
        <v>1.4730216833975087</v>
      </c>
      <c r="F9">
        <v>1.0113289473684195</v>
      </c>
      <c r="J9">
        <f>MEDIAN(C61:C75)</f>
        <v>26.438400000000001</v>
      </c>
      <c r="K9">
        <f>_xlfn.STDEV.P(C61:C75)</f>
        <v>1.5448412362629382</v>
      </c>
      <c r="L9">
        <f>MEDIAN(B61:B75)</f>
        <v>12.145620430011226</v>
      </c>
      <c r="M9">
        <f>_xlfn.STDEV.P(B61:B75)</f>
        <v>11.69013391835661</v>
      </c>
      <c r="P9">
        <f>MEDIAN(F47:F61)</f>
        <v>21.967657142857142</v>
      </c>
      <c r="Q9">
        <f>_xlfn.STDEV.P(F47:F61)</f>
        <v>1.4713341299154064</v>
      </c>
      <c r="R9">
        <f>MEDIAN(E47:E61)</f>
        <v>-10.549304959594688</v>
      </c>
      <c r="S9">
        <f>_xlfn.STDEV.P(E47:E61)</f>
        <v>8.549639988786037</v>
      </c>
      <c r="V9">
        <v>4.2752120342949409</v>
      </c>
      <c r="W9">
        <v>15.409365497076026</v>
      </c>
      <c r="Y9">
        <v>-2.8771604147641514</v>
      </c>
      <c r="Z9">
        <v>8.0105140186915857</v>
      </c>
      <c r="AD9">
        <v>3.7201338072376386</v>
      </c>
      <c r="AE9">
        <v>9.8251688311688277</v>
      </c>
      <c r="AG9">
        <v>0.87406154569529126</v>
      </c>
      <c r="AH9">
        <v>1.5756500000000002</v>
      </c>
    </row>
    <row r="10" spans="1:42" x14ac:dyDescent="0.25">
      <c r="B10">
        <v>5.934097970224756</v>
      </c>
      <c r="C10">
        <v>8.8476846153846154</v>
      </c>
      <c r="E10">
        <v>0.51425089038199512</v>
      </c>
      <c r="F10">
        <v>1.2597652173913032</v>
      </c>
      <c r="J10">
        <f>MEDIAN(C76:C84)</f>
        <v>33.597750000000005</v>
      </c>
      <c r="K10">
        <f>_xlfn.STDEV.P(C76:C84)</f>
        <v>2.5901565658304242</v>
      </c>
      <c r="L10">
        <f>MEDIAN(B76:B84)</f>
        <v>15.773697014514028</v>
      </c>
      <c r="M10">
        <f>_xlfn.STDEV.P(B76:B84)</f>
        <v>13.071074100753513</v>
      </c>
      <c r="P10">
        <f>MEDIAN(F62:F75)</f>
        <v>26.761633351588173</v>
      </c>
      <c r="Q10">
        <f>_xlfn.STDEV.P(F62:F75)</f>
        <v>1.5712507934032063</v>
      </c>
      <c r="R10">
        <f>MEDIAN(E62:E75)</f>
        <v>-11.376386645953499</v>
      </c>
      <c r="S10">
        <f>_xlfn.STDEV.P(E62:E75)</f>
        <v>7.6113848005135143</v>
      </c>
      <c r="V10">
        <v>7.0455456141443351</v>
      </c>
      <c r="W10">
        <v>15.558089494163424</v>
      </c>
      <c r="Y10">
        <v>-6.6612262011738546</v>
      </c>
      <c r="Z10">
        <v>8.7142857142857135</v>
      </c>
      <c r="AD10">
        <v>2.6492862852228551</v>
      </c>
      <c r="AE10">
        <v>9.8469122807017548</v>
      </c>
      <c r="AG10">
        <v>-0.42059902138362926</v>
      </c>
      <c r="AH10">
        <v>1.7775491803278689</v>
      </c>
      <c r="AN10" t="s">
        <v>13</v>
      </c>
    </row>
    <row r="11" spans="1:42" x14ac:dyDescent="0.25">
      <c r="B11">
        <v>0.59945886680215132</v>
      </c>
      <c r="C11">
        <v>8.9943043478260858</v>
      </c>
      <c r="E11">
        <v>-0.43655665267313409</v>
      </c>
      <c r="F11">
        <v>1.5106087636932704</v>
      </c>
      <c r="J11">
        <f>MEDIAN(C85:C93)</f>
        <v>49.028599999999997</v>
      </c>
      <c r="K11">
        <f>_xlfn.STDEV.P(C85:C93)</f>
        <v>3.772181805331186</v>
      </c>
      <c r="L11">
        <f>MEDIAN(B85:B93)</f>
        <v>9.5337785016645853</v>
      </c>
      <c r="M11">
        <f>_xlfn.STDEV.P(B85:B93)</f>
        <v>17.513551105651679</v>
      </c>
      <c r="P11">
        <f>MEDIAN(F76:F83)</f>
        <v>34.882003557312252</v>
      </c>
      <c r="Q11">
        <f>_xlfn.STDEV.P(F76:F83)</f>
        <v>2.2827577525225893</v>
      </c>
      <c r="R11">
        <f>MEDIAN(E76:E83)</f>
        <v>-15.852046103930977</v>
      </c>
      <c r="S11">
        <f>_xlfn.STDEV.P(E76:E83)</f>
        <v>8.9017096350560685</v>
      </c>
      <c r="V11">
        <v>-5.4757159759070086</v>
      </c>
      <c r="W11">
        <v>15.694984589041095</v>
      </c>
      <c r="Y11">
        <v>-2.0161842375961729</v>
      </c>
      <c r="Z11">
        <v>8.8458000000000006</v>
      </c>
      <c r="AD11">
        <v>10.195548214855076</v>
      </c>
      <c r="AE11">
        <v>11.683144855144855</v>
      </c>
      <c r="AG11">
        <v>5.1477913379122731</v>
      </c>
      <c r="AH11">
        <v>1.9357619047619055</v>
      </c>
      <c r="AN11" t="s">
        <v>31</v>
      </c>
      <c r="AO11" t="s">
        <v>28</v>
      </c>
      <c r="AP11" t="s">
        <v>30</v>
      </c>
    </row>
    <row r="12" spans="1:42" x14ac:dyDescent="0.25">
      <c r="B12">
        <v>-4.8612331708674361</v>
      </c>
      <c r="C12">
        <v>9.3075636363636356</v>
      </c>
      <c r="E12">
        <v>5.5412026132498609</v>
      </c>
      <c r="F12">
        <v>2.1339137931034493</v>
      </c>
      <c r="P12">
        <f>MEDIAN(F84:F93)</f>
        <v>47.902873661024806</v>
      </c>
      <c r="Q12">
        <f>_xlfn.STDEV.P(F84:F93)</f>
        <v>10.355016898873835</v>
      </c>
      <c r="R12">
        <f>MEDIAN(E84:E93)</f>
        <v>-18.512721726969424</v>
      </c>
      <c r="S12">
        <f>_xlfn.STDEV.P(E84:E93)</f>
        <v>8.9850657275384158</v>
      </c>
      <c r="V12">
        <v>1.9544977893912856</v>
      </c>
      <c r="W12">
        <v>16.559914096916302</v>
      </c>
      <c r="Y12">
        <v>-1.2242579145016077</v>
      </c>
      <c r="Z12">
        <v>9.7141571428571432</v>
      </c>
      <c r="AD12">
        <v>1.2274818486420487</v>
      </c>
      <c r="AE12">
        <v>11.80758108108108</v>
      </c>
      <c r="AG12">
        <v>-4.8615509392801536E-2</v>
      </c>
      <c r="AH12">
        <v>2.2494857142857141</v>
      </c>
      <c r="AN12">
        <v>89</v>
      </c>
      <c r="AO12">
        <v>85</v>
      </c>
      <c r="AP12">
        <v>38</v>
      </c>
    </row>
    <row r="13" spans="1:42" x14ac:dyDescent="0.25">
      <c r="B13">
        <v>7.4092593814004344</v>
      </c>
      <c r="C13">
        <v>9.6441230486685043</v>
      </c>
      <c r="E13">
        <v>2.8860423013965879</v>
      </c>
      <c r="F13">
        <v>2.759157142857144</v>
      </c>
      <c r="V13">
        <v>0.66790539352181588</v>
      </c>
      <c r="W13">
        <v>17.071095238095239</v>
      </c>
      <c r="Y13">
        <v>5.5332570570493669</v>
      </c>
      <c r="Z13">
        <v>10.031750000000002</v>
      </c>
      <c r="AD13">
        <v>7.8369682721851941</v>
      </c>
      <c r="AE13">
        <v>12.495088659793815</v>
      </c>
      <c r="AG13">
        <v>4.2492329611049007</v>
      </c>
      <c r="AH13">
        <v>2.2881800433839468</v>
      </c>
      <c r="AN13">
        <v>23.244955265285576</v>
      </c>
      <c r="AO13">
        <v>33.886077830875088</v>
      </c>
      <c r="AP13">
        <v>19.904177194526046</v>
      </c>
    </row>
    <row r="14" spans="1:42" x14ac:dyDescent="0.25">
      <c r="B14">
        <v>9.0277473965636403</v>
      </c>
      <c r="C14">
        <v>10.610041666666667</v>
      </c>
      <c r="E14">
        <v>6.6673940907799985</v>
      </c>
      <c r="F14">
        <v>2.8191875000000008</v>
      </c>
      <c r="V14">
        <v>-0.70812939032912869</v>
      </c>
      <c r="W14">
        <v>17.352397959183673</v>
      </c>
      <c r="Y14">
        <v>-1.9280826755886045</v>
      </c>
      <c r="Z14">
        <v>10.468200000000001</v>
      </c>
      <c r="AD14">
        <v>8.7644093171551027</v>
      </c>
      <c r="AE14">
        <v>13.123285714285714</v>
      </c>
      <c r="AG14">
        <v>-0.59206945957831025</v>
      </c>
      <c r="AH14">
        <v>2.5243714285714298</v>
      </c>
      <c r="AN14">
        <v>11.273853800282964</v>
      </c>
      <c r="AO14">
        <v>15.586139064190252</v>
      </c>
      <c r="AP14">
        <v>9.2708953495757971</v>
      </c>
    </row>
    <row r="15" spans="1:42" x14ac:dyDescent="0.25">
      <c r="B15">
        <v>0.56399502299430171</v>
      </c>
      <c r="C15">
        <v>11.440559113300495</v>
      </c>
      <c r="E15">
        <v>5.3445370149571412</v>
      </c>
      <c r="F15">
        <v>3.3922692307692301</v>
      </c>
      <c r="V15">
        <v>-0.4061639992554395</v>
      </c>
      <c r="W15">
        <v>17.845769461077843</v>
      </c>
      <c r="Y15">
        <v>-6.8686676477876167</v>
      </c>
      <c r="Z15">
        <v>11.031327067669167</v>
      </c>
      <c r="AD15">
        <v>13.750821460787982</v>
      </c>
      <c r="AE15">
        <v>13.330194827586205</v>
      </c>
      <c r="AG15">
        <v>-1.915628531184236</v>
      </c>
      <c r="AH15">
        <v>2.8965999999999994</v>
      </c>
    </row>
    <row r="16" spans="1:42" x14ac:dyDescent="0.25">
      <c r="B16">
        <v>3.8572987517230684</v>
      </c>
      <c r="C16">
        <v>11.825609677419353</v>
      </c>
      <c r="E16">
        <v>-4.1436020347900424</v>
      </c>
      <c r="F16">
        <v>4.8046862745098027</v>
      </c>
      <c r="H16" t="s">
        <v>28</v>
      </c>
      <c r="I16" t="s">
        <v>23</v>
      </c>
      <c r="J16" t="s">
        <v>21</v>
      </c>
      <c r="K16" t="s">
        <v>20</v>
      </c>
      <c r="L16" t="s">
        <v>22</v>
      </c>
      <c r="M16" t="s">
        <v>20</v>
      </c>
      <c r="O16" t="s">
        <v>24</v>
      </c>
      <c r="P16" t="s">
        <v>21</v>
      </c>
      <c r="Q16" t="s">
        <v>20</v>
      </c>
      <c r="R16" t="s">
        <v>22</v>
      </c>
      <c r="S16" t="s">
        <v>20</v>
      </c>
      <c r="V16">
        <v>3.6809926273150642</v>
      </c>
      <c r="W16">
        <v>18.292232876712333</v>
      </c>
      <c r="Y16">
        <v>-2.7101859755534417</v>
      </c>
      <c r="Z16">
        <v>11.335214285714287</v>
      </c>
      <c r="AD16">
        <v>8.4871173041701358</v>
      </c>
      <c r="AE16">
        <v>13.348457831325298</v>
      </c>
      <c r="AG16">
        <v>0.72665604362629421</v>
      </c>
      <c r="AH16">
        <v>4.4142857142857128</v>
      </c>
    </row>
    <row r="17" spans="2:42" x14ac:dyDescent="0.25">
      <c r="B17">
        <v>-1.1450854226490037</v>
      </c>
      <c r="C17">
        <v>11.826012853470436</v>
      </c>
      <c r="E17">
        <v>0.91323944654858968</v>
      </c>
      <c r="F17">
        <v>4.8049999999999997</v>
      </c>
      <c r="I17" s="1"/>
      <c r="J17">
        <f>MEDIAN(W5:W8)</f>
        <v>11.264406403940885</v>
      </c>
      <c r="K17">
        <f>_xlfn.STDEV.P(W5:W8)</f>
        <v>1.7346471289811816</v>
      </c>
      <c r="L17">
        <f>MEDIAN(V5:V8)</f>
        <v>-0.53447877008339439</v>
      </c>
      <c r="M17">
        <f>_xlfn.STDEV.P(V5:V8)</f>
        <v>3.6389758247008666</v>
      </c>
      <c r="P17">
        <f>MEDIAN(Z5:Z12)</f>
        <v>6.8684212950600774</v>
      </c>
      <c r="Q17">
        <f>_xlfn.STDEV.P(Z5:Z12)</f>
        <v>2.4891131627025973</v>
      </c>
      <c r="R17">
        <f>MEDIAN(Y5:Y12)</f>
        <v>-1.6202210760488902</v>
      </c>
      <c r="S17">
        <f>_xlfn.STDEV.P(Y5:Y12)</f>
        <v>2.5748704302067091</v>
      </c>
      <c r="V17">
        <v>7.0707547969742395</v>
      </c>
      <c r="W17">
        <v>18.7709631147541</v>
      </c>
      <c r="Y17">
        <v>-5.258261607259981</v>
      </c>
      <c r="Z17">
        <v>11.462573099415202</v>
      </c>
      <c r="AD17">
        <v>13.129534235553338</v>
      </c>
      <c r="AE17">
        <v>15.890987113402062</v>
      </c>
      <c r="AG17">
        <v>1.4633395631810124</v>
      </c>
      <c r="AH17">
        <v>4.5139499999999986</v>
      </c>
      <c r="AN17" t="s">
        <v>14</v>
      </c>
    </row>
    <row r="18" spans="2:42" x14ac:dyDescent="0.25">
      <c r="B18">
        <v>6.2611000364935165</v>
      </c>
      <c r="C18">
        <v>12.240079787234043</v>
      </c>
      <c r="E18">
        <v>0.36548665471490993</v>
      </c>
      <c r="F18">
        <v>5.0238224299065424</v>
      </c>
      <c r="J18">
        <f>MEDIAN(W9:W19)</f>
        <v>17.352397959183673</v>
      </c>
      <c r="K18">
        <f>_xlfn.STDEV.P(W9:W19)</f>
        <v>1.3576204096934743</v>
      </c>
      <c r="L18">
        <f>MEDIAN(V9:V19)</f>
        <v>1.0805357036021839</v>
      </c>
      <c r="M18">
        <f>_xlfn.STDEV.P(V9:V19)</f>
        <v>3.6029132277046747</v>
      </c>
      <c r="P18">
        <f>MEDIAN(Z13:Z31)</f>
        <v>13.2446261682243</v>
      </c>
      <c r="Q18">
        <f>_xlfn.STDEV.P(Z13:Z31)</f>
        <v>1.6125861541754971</v>
      </c>
      <c r="R18">
        <f>MEDIAN(Y13:Y31)</f>
        <v>-2.7101859755534417</v>
      </c>
      <c r="S18">
        <f>_xlfn.STDEV.P(Y13:Y31)</f>
        <v>3.5400328212307506</v>
      </c>
      <c r="V18">
        <v>-1.7226334967467096</v>
      </c>
      <c r="W18">
        <v>18.797115384615381</v>
      </c>
      <c r="Y18">
        <v>-3.0374071368778686</v>
      </c>
      <c r="Z18">
        <v>11.704560150375942</v>
      </c>
      <c r="AD18">
        <v>7.4479704308882484</v>
      </c>
      <c r="AE18">
        <v>15.898460606060606</v>
      </c>
      <c r="AG18">
        <v>-4.1345820041733514</v>
      </c>
      <c r="AH18">
        <v>4.6923598130841118</v>
      </c>
      <c r="AN18" t="s">
        <v>31</v>
      </c>
      <c r="AO18" t="s">
        <v>28</v>
      </c>
      <c r="AP18" t="s">
        <v>30</v>
      </c>
    </row>
    <row r="19" spans="2:42" x14ac:dyDescent="0.25">
      <c r="B19">
        <v>-1.6546865665078918</v>
      </c>
      <c r="C19">
        <v>12.292193548387097</v>
      </c>
      <c r="E19">
        <v>-0.63071330779477375</v>
      </c>
      <c r="F19">
        <v>5.3771000000000013</v>
      </c>
      <c r="J19">
        <f>MEDIAN(W20:W36)</f>
        <v>22.714226190476193</v>
      </c>
      <c r="K19">
        <f>_xlfn.STDEV.P(W20:W36)</f>
        <v>1.5562515134732815</v>
      </c>
      <c r="L19">
        <f>MEDIAN(V20:V36)</f>
        <v>0.80120361282777031</v>
      </c>
      <c r="M19">
        <f>_xlfn.STDEV.P(V20:V36)</f>
        <v>6.6044531071561945</v>
      </c>
      <c r="P19">
        <f>MEDIAN(Z32:Z41)</f>
        <v>18.01290076804915</v>
      </c>
      <c r="Q19">
        <f>_xlfn.STDEV.P(Z32:Z41)</f>
        <v>1.4783193253108706</v>
      </c>
      <c r="R19">
        <f>MEDIAN(Y32:Y41)</f>
        <v>-3.4719079082235287</v>
      </c>
      <c r="S19">
        <f>_xlfn.STDEV.P(Y32:Y41)</f>
        <v>4.0262167048619935</v>
      </c>
      <c r="V19">
        <v>1.0805357036021839</v>
      </c>
      <c r="W19">
        <v>19.496971098265895</v>
      </c>
      <c r="Y19">
        <v>0.21038944744539509</v>
      </c>
      <c r="Z19">
        <v>12.211785714285716</v>
      </c>
      <c r="AD19">
        <v>4.8061002097032919</v>
      </c>
      <c r="AE19">
        <v>16.280768421052628</v>
      </c>
      <c r="AG19">
        <v>-9.644153474568613</v>
      </c>
      <c r="AH19">
        <v>5.1482857142857128</v>
      </c>
      <c r="AN19">
        <v>89</v>
      </c>
      <c r="AO19">
        <v>85</v>
      </c>
      <c r="AP19">
        <v>36</v>
      </c>
    </row>
    <row r="20" spans="2:42" x14ac:dyDescent="0.25">
      <c r="B20">
        <v>-3.589870057760467</v>
      </c>
      <c r="C20">
        <v>12.547902409638557</v>
      </c>
      <c r="E20">
        <v>-1.1229461178944318</v>
      </c>
      <c r="F20">
        <v>7.049590643274855</v>
      </c>
      <c r="J20">
        <f>MEDIAN(W37:W42)</f>
        <v>28.180278571428566</v>
      </c>
      <c r="K20">
        <f>_xlfn.STDEV.P(W37:W42)</f>
        <v>1.5208475214303869</v>
      </c>
      <c r="L20">
        <f>MEDIAN(V37:V42)</f>
        <v>2.2188220885036394</v>
      </c>
      <c r="M20">
        <f>_xlfn.STDEV.P(V37:V42)</f>
        <v>2.7722571960088027</v>
      </c>
      <c r="P20">
        <f>MEDIAN(Z42:Z58)</f>
        <v>21.117882191780822</v>
      </c>
      <c r="Q20">
        <f>_xlfn.STDEV.P(Z42:Z58)</f>
        <v>1.3988970930856031</v>
      </c>
      <c r="R20">
        <f>MEDIAN(Y42:Y58)</f>
        <v>-3.839615250271843</v>
      </c>
      <c r="S20">
        <f>_xlfn.STDEV.P(Y42:Y58)</f>
        <v>3.6119748498285569</v>
      </c>
      <c r="V20">
        <v>6.5653308390840079</v>
      </c>
      <c r="W20">
        <v>20.060987635239567</v>
      </c>
      <c r="Y20">
        <v>-11.193355462645831</v>
      </c>
      <c r="Z20">
        <v>12.938342857142853</v>
      </c>
      <c r="AD20">
        <v>5.7776000692701661</v>
      </c>
      <c r="AE20">
        <v>16.605698630136981</v>
      </c>
      <c r="AG20">
        <v>10.050213480633651</v>
      </c>
      <c r="AH20">
        <v>5.868346416382253</v>
      </c>
      <c r="AN20">
        <v>-7.6033663756595331</v>
      </c>
      <c r="AO20">
        <v>-5.1003912746299251</v>
      </c>
      <c r="AP20">
        <v>-3.7900653908719968</v>
      </c>
    </row>
    <row r="21" spans="2:42" x14ac:dyDescent="0.25">
      <c r="B21">
        <v>-3.5846002192816369</v>
      </c>
      <c r="C21">
        <v>12.834627906976744</v>
      </c>
      <c r="E21">
        <v>-3.8904087402159284</v>
      </c>
      <c r="F21">
        <v>7.2843271028037408</v>
      </c>
      <c r="J21">
        <f>MEDIAN(W43:W54)</f>
        <v>32.066601458885941</v>
      </c>
      <c r="K21">
        <f>_xlfn.STDEV.P(W43:W54)</f>
        <v>1.2061084504108752</v>
      </c>
      <c r="L21">
        <f>MEDIAN(V43:V54)</f>
        <v>-0.20897251210433465</v>
      </c>
      <c r="M21">
        <f>_xlfn.STDEV.P(V43:V54)</f>
        <v>3.0129672465596755</v>
      </c>
      <c r="P21">
        <f>MEDIAN(Z59:Z76)</f>
        <v>31.064396066103825</v>
      </c>
      <c r="Q21">
        <f>_xlfn.STDEV.P(Z59:Z76)</f>
        <v>3.6273872646695389</v>
      </c>
      <c r="R21">
        <f>MEDIAN(Y59:Y76)</f>
        <v>-5.8894541846319601</v>
      </c>
      <c r="S21">
        <f>_xlfn.STDEV.P(Y59:Y76)</f>
        <v>2.6313597373288546</v>
      </c>
      <c r="V21">
        <v>-3.7596493805502407</v>
      </c>
      <c r="W21">
        <v>20.224111842105266</v>
      </c>
      <c r="Y21">
        <v>-2.9245478625394203</v>
      </c>
      <c r="Z21">
        <v>13.043857142857142</v>
      </c>
      <c r="AD21">
        <v>9.8740802702597534</v>
      </c>
      <c r="AE21">
        <v>16.767811643835614</v>
      </c>
      <c r="AG21">
        <v>-6.522182349737669</v>
      </c>
      <c r="AH21">
        <v>6.1201000000000025</v>
      </c>
      <c r="AN21">
        <v>9.2638401860616799</v>
      </c>
      <c r="AO21">
        <v>5.5402306078573131</v>
      </c>
      <c r="AP21">
        <v>7.2354730150173783</v>
      </c>
    </row>
    <row r="22" spans="2:42" x14ac:dyDescent="0.25">
      <c r="B22">
        <v>0.98875594395302335</v>
      </c>
      <c r="C22">
        <v>14.149107142857146</v>
      </c>
      <c r="E22">
        <v>-2.5379599281513885</v>
      </c>
      <c r="F22">
        <v>7.7003333333333339</v>
      </c>
      <c r="J22">
        <f>MEDIAN(W55:W66)</f>
        <v>37.653411642411641</v>
      </c>
      <c r="K22">
        <f>_xlfn.STDEV.P(W55:W66)</f>
        <v>1.4353008335109738</v>
      </c>
      <c r="L22">
        <f>MEDIAN(V55:V66)</f>
        <v>3.2075945062313105</v>
      </c>
      <c r="M22">
        <f>_xlfn.STDEV.P(V55:V66)</f>
        <v>9.5217387335134429</v>
      </c>
      <c r="P22">
        <f>MEDIAN(Z77:Z89)</f>
        <v>46.863218340611361</v>
      </c>
      <c r="Q22">
        <f>_xlfn.STDEV.P(Z77:Z89)</f>
        <v>10.719882316411525</v>
      </c>
      <c r="R22">
        <f>MEDIAN(Y77:Y89)</f>
        <v>-8.4202874752233505</v>
      </c>
      <c r="S22">
        <f>_xlfn.STDEV.P(Y77:Y89)</f>
        <v>9.1008172111777803</v>
      </c>
      <c r="V22">
        <v>-0.27959628430027178</v>
      </c>
      <c r="W22">
        <v>20.893917808219179</v>
      </c>
      <c r="Y22">
        <v>-3.802203233097682</v>
      </c>
      <c r="Z22">
        <v>13.2446261682243</v>
      </c>
      <c r="AD22">
        <v>14.357032556304144</v>
      </c>
      <c r="AE22">
        <v>17.112761904761904</v>
      </c>
      <c r="AG22">
        <v>-0.59296252950308603</v>
      </c>
      <c r="AH22">
        <v>7.3606142857142851</v>
      </c>
    </row>
    <row r="23" spans="2:42" x14ac:dyDescent="0.25">
      <c r="B23">
        <v>4.4884753421705517</v>
      </c>
      <c r="C23">
        <v>14.159642857142854</v>
      </c>
      <c r="E23">
        <v>-0.5240716175545076</v>
      </c>
      <c r="F23">
        <v>8.1221796536796553</v>
      </c>
      <c r="J23">
        <f>MEDIAN(W67:W75)</f>
        <v>44.078000000000003</v>
      </c>
      <c r="K23">
        <f>_xlfn.STDEV.P(W67:W75)</f>
        <v>2.3408732671547638</v>
      </c>
      <c r="L23">
        <f>MEDIAN(V67:V75)</f>
        <v>3.9769842354058484</v>
      </c>
      <c r="M23">
        <f>_xlfn.STDEV.P(V67:V75)</f>
        <v>6.3951980870310523</v>
      </c>
      <c r="V23">
        <v>-3.4054687394489753</v>
      </c>
      <c r="W23">
        <v>21.615552941176475</v>
      </c>
      <c r="Y23">
        <v>-0.27136186998969319</v>
      </c>
      <c r="Z23">
        <v>13.694166666666669</v>
      </c>
      <c r="AD23">
        <v>10.213437109996669</v>
      </c>
      <c r="AE23">
        <v>18.158264705882353</v>
      </c>
      <c r="AG23">
        <v>-7.3260470887060753</v>
      </c>
      <c r="AH23">
        <v>7.6307877094972048</v>
      </c>
    </row>
    <row r="24" spans="2:42" x14ac:dyDescent="0.25">
      <c r="B24">
        <v>0.51692170840137597</v>
      </c>
      <c r="C24">
        <v>14.165627272727273</v>
      </c>
      <c r="E24">
        <v>-3.054731110422348</v>
      </c>
      <c r="F24">
        <v>9.0554666666666677</v>
      </c>
      <c r="J24">
        <f>MEDIAN(W76:W89)</f>
        <v>56.985199999999999</v>
      </c>
      <c r="K24">
        <f>_xlfn.STDEV.P(W76:W89)</f>
        <v>10.203262868070231</v>
      </c>
      <c r="L24">
        <f>MEDIAN(V76:V89)</f>
        <v>0.40185375925138944</v>
      </c>
      <c r="M24">
        <f>_xlfn.STDEV.P(V76:V89)</f>
        <v>8.6524523682512289</v>
      </c>
      <c r="V24">
        <v>1.5513882951977962</v>
      </c>
      <c r="W24">
        <v>21.615944099378886</v>
      </c>
      <c r="Y24">
        <v>1.4880325394155016</v>
      </c>
      <c r="Z24">
        <v>13.939828571428574</v>
      </c>
      <c r="AD24">
        <v>16.48672437851841</v>
      </c>
      <c r="AE24">
        <v>19.016963265306124</v>
      </c>
      <c r="AG24">
        <v>1.3031206739255616</v>
      </c>
      <c r="AH24">
        <v>7.9345903614457818</v>
      </c>
      <c r="AN24" t="s">
        <v>15</v>
      </c>
    </row>
    <row r="25" spans="2:42" x14ac:dyDescent="0.25">
      <c r="B25">
        <v>1.0328341418367266</v>
      </c>
      <c r="C25">
        <v>14.697554445554443</v>
      </c>
      <c r="E25">
        <v>-7.2694822461060831</v>
      </c>
      <c r="F25">
        <v>9.1281153846153842</v>
      </c>
      <c r="V25">
        <v>2.0649829336071224</v>
      </c>
      <c r="W25">
        <v>21.737214285714288</v>
      </c>
      <c r="Y25">
        <v>-2.7088707051029588</v>
      </c>
      <c r="Z25">
        <v>14.467687635574839</v>
      </c>
      <c r="AD25">
        <v>3.5630081044114825</v>
      </c>
      <c r="AE25">
        <v>20.576857142857143</v>
      </c>
      <c r="AG25">
        <v>-3.7921497770313182</v>
      </c>
      <c r="AH25">
        <v>8.4408285714285718</v>
      </c>
      <c r="AN25" t="s">
        <v>31</v>
      </c>
      <c r="AO25" t="s">
        <v>28</v>
      </c>
      <c r="AP25" t="s">
        <v>30</v>
      </c>
    </row>
    <row r="26" spans="2:42" x14ac:dyDescent="0.25">
      <c r="B26">
        <v>-3.1197558584593543</v>
      </c>
      <c r="C26">
        <v>14.838287931034481</v>
      </c>
      <c r="E26">
        <v>-10.141316161380217</v>
      </c>
      <c r="F26">
        <v>9.1474000000000011</v>
      </c>
      <c r="V26">
        <v>-1.0186963718341242</v>
      </c>
      <c r="W26">
        <v>22.083932989690723</v>
      </c>
      <c r="Y26">
        <v>0.48066619314557474</v>
      </c>
      <c r="Z26">
        <v>14.650057142857145</v>
      </c>
      <c r="AD26">
        <v>-3.9603992486684776</v>
      </c>
      <c r="AE26">
        <v>21.05414285714286</v>
      </c>
      <c r="AG26">
        <v>-0.13225022446252255</v>
      </c>
      <c r="AH26">
        <v>10.073204918032786</v>
      </c>
      <c r="AN26">
        <v>89</v>
      </c>
      <c r="AO26">
        <v>85</v>
      </c>
      <c r="AP26">
        <v>36</v>
      </c>
    </row>
    <row r="27" spans="2:42" x14ac:dyDescent="0.25">
      <c r="B27">
        <v>3.9946515624835137</v>
      </c>
      <c r="C27">
        <v>15.00100212314225</v>
      </c>
      <c r="E27">
        <v>-6.6239733563026837</v>
      </c>
      <c r="F27">
        <v>9.3148741007194253</v>
      </c>
      <c r="V27">
        <v>-10.224379311273438</v>
      </c>
      <c r="W27">
        <v>22.17727459016394</v>
      </c>
      <c r="Y27">
        <v>-5.3902304081399768</v>
      </c>
      <c r="Z27">
        <v>14.684214285714285</v>
      </c>
      <c r="AD27">
        <v>14.591426717864859</v>
      </c>
      <c r="AE27">
        <v>21.243300000000001</v>
      </c>
      <c r="AG27">
        <v>-9.8969587508002568E-2</v>
      </c>
      <c r="AH27">
        <v>11.167300000000001</v>
      </c>
      <c r="AN27">
        <v>20.928751675390373</v>
      </c>
      <c r="AO27">
        <v>24.220253113205093</v>
      </c>
      <c r="AP27">
        <v>9.765073297256011</v>
      </c>
    </row>
    <row r="28" spans="2:42" x14ac:dyDescent="0.25">
      <c r="B28">
        <v>4.8005769748565736</v>
      </c>
      <c r="C28">
        <v>15.04829885057471</v>
      </c>
      <c r="E28">
        <v>3.1860406593048207</v>
      </c>
      <c r="F28">
        <v>9.5791329113924082</v>
      </c>
      <c r="H28" t="s">
        <v>30</v>
      </c>
      <c r="I28" t="s">
        <v>23</v>
      </c>
      <c r="J28" t="s">
        <v>21</v>
      </c>
      <c r="K28" t="s">
        <v>20</v>
      </c>
      <c r="L28" t="s">
        <v>22</v>
      </c>
      <c r="M28" t="s">
        <v>20</v>
      </c>
      <c r="O28" t="s">
        <v>24</v>
      </c>
      <c r="P28" t="s">
        <v>21</v>
      </c>
      <c r="Q28" t="s">
        <v>20</v>
      </c>
      <c r="R28" t="s">
        <v>22</v>
      </c>
      <c r="S28" t="s">
        <v>20</v>
      </c>
      <c r="V28">
        <v>2.5142556807590766</v>
      </c>
      <c r="W28">
        <v>22.714226190476193</v>
      </c>
      <c r="Y28">
        <v>-7.4218714039036451</v>
      </c>
      <c r="Z28">
        <v>14.750000000000004</v>
      </c>
      <c r="AD28">
        <v>19.398210200185172</v>
      </c>
      <c r="AE28">
        <v>22.060464285714286</v>
      </c>
      <c r="AG28">
        <v>-5.4631219955224317</v>
      </c>
      <c r="AH28">
        <v>11.315885714285713</v>
      </c>
      <c r="AN28">
        <v>15.267151836203285</v>
      </c>
      <c r="AO28">
        <v>14.310358258478569</v>
      </c>
      <c r="AP28">
        <v>8.164793218899403</v>
      </c>
    </row>
    <row r="29" spans="2:42" x14ac:dyDescent="0.25">
      <c r="B29">
        <v>-0.98105998501379299</v>
      </c>
      <c r="C29">
        <v>15.428025974025974</v>
      </c>
      <c r="E29">
        <v>3.4163202321002286</v>
      </c>
      <c r="F29">
        <v>10.224781818181818</v>
      </c>
      <c r="J29">
        <f>MEDIAN(AE5:AE10)</f>
        <v>7.66641502592649</v>
      </c>
      <c r="K29">
        <f>_xlfn.STDEV.P(AE5:AE10)</f>
        <v>1.7753030447814204</v>
      </c>
      <c r="L29">
        <f>MEDIAN(AD5:AD10)</f>
        <v>2.0835002847253246</v>
      </c>
      <c r="M29">
        <f>_xlfn.STDEV.P(AD5:AD10)</f>
        <v>2.3055222724737665</v>
      </c>
      <c r="P29">
        <f>MEDIAN(AH5:AH18)</f>
        <v>2.0926238095238099</v>
      </c>
      <c r="Q29">
        <f>_xlfn.STDEV.P(AH5:AH18)</f>
        <v>1.3361648865606059</v>
      </c>
      <c r="R29">
        <f>MEDIAN(AG5:AG18)</f>
        <v>0.80035879466079274</v>
      </c>
      <c r="S29">
        <f>_xlfn.STDEV.P(AG5:AG18)</f>
        <v>2.5971405523789506</v>
      </c>
      <c r="V29">
        <v>-1.8599249702692986</v>
      </c>
      <c r="W29">
        <v>23.5886</v>
      </c>
      <c r="Y29">
        <v>-1.9223818780739603</v>
      </c>
      <c r="Z29">
        <v>14.779199999999998</v>
      </c>
      <c r="AD29">
        <v>17.810532609518972</v>
      </c>
      <c r="AE29">
        <v>22.711761261261262</v>
      </c>
      <c r="AG29">
        <v>-13.64060188022089</v>
      </c>
      <c r="AH29">
        <v>12.43167142857143</v>
      </c>
    </row>
    <row r="30" spans="2:42" x14ac:dyDescent="0.25">
      <c r="B30">
        <v>6.915107142181709</v>
      </c>
      <c r="C30">
        <v>16.06705357142857</v>
      </c>
      <c r="E30">
        <v>8.5613580131441519E-2</v>
      </c>
      <c r="F30">
        <v>10.377255102040815</v>
      </c>
      <c r="J30">
        <f>MEDIAN(AE11:AE16)</f>
        <v>12.809187187039765</v>
      </c>
      <c r="K30">
        <f>_xlfn.STDEV.P(AE11:AE16)</f>
        <v>0.68809929552978644</v>
      </c>
      <c r="L30">
        <f>MEDIAN(AD11:AD16)</f>
        <v>8.6257633106626201</v>
      </c>
      <c r="M30">
        <f>_xlfn.STDEV.P(AD11:AD16)</f>
        <v>3.7361863476348218</v>
      </c>
      <c r="P30">
        <f>MEDIAN(AH19:AH25)</f>
        <v>7.3606142857142851</v>
      </c>
      <c r="Q30">
        <f>_xlfn.STDEV.P(AH19:AH25)</f>
        <v>1.1292148374199957</v>
      </c>
      <c r="R30">
        <f>MEDIAN(AG19:AG25)</f>
        <v>-3.7921497770313182</v>
      </c>
      <c r="S30">
        <f>_xlfn.STDEV.P(AG19:AG25)</f>
        <v>6.1834987909056602</v>
      </c>
      <c r="V30">
        <v>13.986880317508634</v>
      </c>
      <c r="W30">
        <v>23.698571428571427</v>
      </c>
      <c r="Y30">
        <v>-2.8179849416761211</v>
      </c>
      <c r="Z30">
        <v>14.946868421052638</v>
      </c>
      <c r="AD30">
        <v>7.413670690793742</v>
      </c>
      <c r="AE30">
        <v>24.050941860465116</v>
      </c>
      <c r="AG30">
        <v>-10.225994343324889</v>
      </c>
      <c r="AH30">
        <v>13.0534602739726</v>
      </c>
    </row>
    <row r="31" spans="2:42" x14ac:dyDescent="0.25">
      <c r="B31">
        <v>-3.2707483745867649</v>
      </c>
      <c r="C31">
        <v>16.41183282674772</v>
      </c>
      <c r="E31">
        <v>-1.8982557687875794</v>
      </c>
      <c r="F31">
        <v>10.6243</v>
      </c>
      <c r="J31">
        <f>MEDIAN(AE17:AE24)</f>
        <v>16.686755136986299</v>
      </c>
      <c r="K31">
        <f>_xlfn.STDEV.P(AE17:AE24)</f>
        <v>1.0358217665976943</v>
      </c>
      <c r="L31">
        <f>MEDIAN(AD17:AD24)</f>
        <v>10.043758690128211</v>
      </c>
      <c r="M31">
        <f>_xlfn.STDEV.P(AD17:AD24)</f>
        <v>3.9001205753102051</v>
      </c>
      <c r="P31">
        <f>MEDIAN(AH26:AH34)</f>
        <v>13.0534602739726</v>
      </c>
      <c r="Q31">
        <f>_xlfn.STDEV.P(AH26:AH34)</f>
        <v>3.422620496918928</v>
      </c>
      <c r="R31">
        <f>MEDIAN(AG26:AG34)</f>
        <v>-5.4631219955224317</v>
      </c>
      <c r="S31">
        <f>_xlfn.STDEV.P(AG26:AG34)</f>
        <v>6.8878757777134485</v>
      </c>
      <c r="V31">
        <v>17.830648263933128</v>
      </c>
      <c r="W31">
        <v>23.732813559322032</v>
      </c>
      <c r="Y31">
        <v>-2.2300537738274069</v>
      </c>
      <c r="Z31">
        <v>14.951642857142858</v>
      </c>
      <c r="AD31">
        <v>20.011273203277419</v>
      </c>
      <c r="AE31">
        <v>24.250850931677018</v>
      </c>
      <c r="AG31">
        <v>-4.0794611149480717</v>
      </c>
      <c r="AH31">
        <v>13.592725130890051</v>
      </c>
    </row>
    <row r="32" spans="2:42" x14ac:dyDescent="0.25">
      <c r="B32">
        <v>4.7344629803219549</v>
      </c>
      <c r="C32">
        <v>17.06412162162162</v>
      </c>
      <c r="E32">
        <v>-6.6680566970354036</v>
      </c>
      <c r="F32">
        <v>11.608259259259258</v>
      </c>
      <c r="J32">
        <f>MEDIAN(AE25:AE37)</f>
        <v>24.250850931677018</v>
      </c>
      <c r="K32">
        <f>_xlfn.STDEV.P(AE25:AE37)</f>
        <v>2.402258344874808</v>
      </c>
      <c r="L32">
        <f>MEDIAN(AD25:AD37)</f>
        <v>8.8306959068062998</v>
      </c>
      <c r="M32">
        <f>_xlfn.STDEV.P(AD25:AD37)</f>
        <v>10.44717625709843</v>
      </c>
      <c r="P32">
        <f>MEDIAN(AH35:AH40)</f>
        <v>23.644764285714292</v>
      </c>
      <c r="Q32">
        <f>_xlfn.STDEV.P(AH35:AH40)</f>
        <v>3.1925531431294729</v>
      </c>
      <c r="R32">
        <f>MEDIAN(AG35:AG40)</f>
        <v>-9.9114588384956175</v>
      </c>
      <c r="S32">
        <f>_xlfn.STDEV.P(AG35:AG40)</f>
        <v>7.2205174949627082</v>
      </c>
      <c r="V32">
        <v>9.1198792551165049</v>
      </c>
      <c r="W32">
        <v>24.006892857142855</v>
      </c>
      <c r="Y32">
        <v>-1.6660006577347386</v>
      </c>
      <c r="Z32">
        <v>15.211657142857144</v>
      </c>
      <c r="AD32">
        <v>8.4058590958510493</v>
      </c>
      <c r="AE32">
        <v>24.405742857142858</v>
      </c>
      <c r="AG32">
        <v>-0.92121905658764058</v>
      </c>
      <c r="AH32">
        <v>17.095133333333333</v>
      </c>
    </row>
    <row r="33" spans="2:42" x14ac:dyDescent="0.25">
      <c r="B33">
        <v>9.6884104295605127</v>
      </c>
      <c r="C33">
        <v>17.123071839080463</v>
      </c>
      <c r="E33">
        <v>-3.733227086081861</v>
      </c>
      <c r="F33">
        <v>12.125536796536799</v>
      </c>
      <c r="J33">
        <f>MEDIAN(AE38:AE42)</f>
        <v>34.120114285714294</v>
      </c>
      <c r="K33">
        <f>_xlfn.STDEV.P(AE38:AE42)</f>
        <v>6.0560673315791718</v>
      </c>
      <c r="L33">
        <f>MEDIAN(AD38:AD42)</f>
        <v>6.8993651136162697</v>
      </c>
      <c r="M33">
        <f>_xlfn.STDEV.P(AD38:AD42)</f>
        <v>6.8686257482589861</v>
      </c>
      <c r="V33">
        <v>1.7096972037719307</v>
      </c>
      <c r="W33">
        <v>24.426924657534244</v>
      </c>
      <c r="Y33">
        <v>-8.5176708471444904</v>
      </c>
      <c r="Z33">
        <v>15.216872950819672</v>
      </c>
      <c r="AD33">
        <v>14.224186655523308</v>
      </c>
      <c r="AE33">
        <v>24.607167808219177</v>
      </c>
      <c r="AG33">
        <v>-17.856508910388182</v>
      </c>
      <c r="AH33">
        <v>19.570828571428567</v>
      </c>
      <c r="AN33" t="s">
        <v>2</v>
      </c>
      <c r="AO33" t="s">
        <v>20</v>
      </c>
      <c r="AP33" t="s">
        <v>33</v>
      </c>
    </row>
    <row r="34" spans="2:42" x14ac:dyDescent="0.25">
      <c r="B34">
        <v>-1.0433962722521983</v>
      </c>
      <c r="C34">
        <v>17.249735294117645</v>
      </c>
      <c r="E34">
        <v>-6.9567328567147815</v>
      </c>
      <c r="F34">
        <v>12.439163265306123</v>
      </c>
      <c r="V34">
        <v>-3.2475674991064643</v>
      </c>
      <c r="W34">
        <v>24.523025862068963</v>
      </c>
      <c r="Y34">
        <v>-1.9668136916601766</v>
      </c>
      <c r="Z34">
        <v>16.434446575342466</v>
      </c>
      <c r="AD34">
        <v>-4.7463300015165419</v>
      </c>
      <c r="AE34">
        <v>26.533976190476189</v>
      </c>
      <c r="AG34">
        <v>-17.856508910388182</v>
      </c>
      <c r="AH34">
        <v>19.570828571428567</v>
      </c>
      <c r="AM34" t="s">
        <v>31</v>
      </c>
      <c r="AN34">
        <v>1626.9749433878974</v>
      </c>
      <c r="AO34">
        <v>746.36085597178317</v>
      </c>
      <c r="AP34">
        <v>90</v>
      </c>
    </row>
    <row r="35" spans="2:42" x14ac:dyDescent="0.25">
      <c r="B35">
        <v>-4.497878883058994</v>
      </c>
      <c r="C35">
        <v>17.688698064516128</v>
      </c>
      <c r="E35">
        <v>3.0015941013317078</v>
      </c>
      <c r="F35">
        <v>12.606224299065421</v>
      </c>
      <c r="V35">
        <v>0.80120361282777031</v>
      </c>
      <c r="W35">
        <v>24.932967213114757</v>
      </c>
      <c r="Y35">
        <v>-7.1568036221100906</v>
      </c>
      <c r="Z35">
        <v>17.199642857142859</v>
      </c>
      <c r="AD35">
        <v>36.115528895249426</v>
      </c>
      <c r="AE35">
        <v>26.566285714285716</v>
      </c>
      <c r="AG35">
        <v>-9.4999158383552427</v>
      </c>
      <c r="AH35">
        <v>20.326002577319588</v>
      </c>
      <c r="AM35" t="s">
        <v>28</v>
      </c>
      <c r="AN35">
        <v>1417.6921459349103</v>
      </c>
      <c r="AO35">
        <v>416.0682938183898</v>
      </c>
      <c r="AP35">
        <v>85</v>
      </c>
    </row>
    <row r="36" spans="2:42" x14ac:dyDescent="0.25">
      <c r="B36">
        <v>6.5907176512678483</v>
      </c>
      <c r="C36">
        <v>17.900513274336284</v>
      </c>
      <c r="E36">
        <v>-15.543741153877772</v>
      </c>
      <c r="F36">
        <v>13.109761904761907</v>
      </c>
      <c r="V36">
        <v>-0.31354612600988341</v>
      </c>
      <c r="W36">
        <v>24.958756756756753</v>
      </c>
      <c r="Y36">
        <v>-6.0842525104473306E-2</v>
      </c>
      <c r="Z36">
        <v>17.972371428571424</v>
      </c>
      <c r="AD36">
        <v>8.8306959068062998</v>
      </c>
      <c r="AE36">
        <v>26.599607142857142</v>
      </c>
      <c r="AG36">
        <v>0.72997708379064286</v>
      </c>
      <c r="AH36">
        <v>20.483257142857141</v>
      </c>
      <c r="AM36" t="s">
        <v>30</v>
      </c>
      <c r="AN36">
        <v>1355.9271731279193</v>
      </c>
      <c r="AO36">
        <v>429.13402287317228</v>
      </c>
      <c r="AP36">
        <v>38</v>
      </c>
    </row>
    <row r="37" spans="2:42" x14ac:dyDescent="0.25">
      <c r="B37">
        <v>2.2752181994373744</v>
      </c>
      <c r="C37">
        <v>18.212142857142855</v>
      </c>
      <c r="E37">
        <v>-1.2587224236093231</v>
      </c>
      <c r="F37">
        <v>13.643938775510206</v>
      </c>
      <c r="V37">
        <v>0.31207556262035041</v>
      </c>
      <c r="W37">
        <v>25.997057142857141</v>
      </c>
      <c r="Y37">
        <v>-0.33544910667595063</v>
      </c>
      <c r="Z37">
        <v>18.053430107526875</v>
      </c>
      <c r="AD37">
        <v>6.8053850136241101</v>
      </c>
      <c r="AE37">
        <v>28.622485714285713</v>
      </c>
      <c r="AG37">
        <v>-10.184645631618237</v>
      </c>
      <c r="AH37">
        <v>23.427500000000009</v>
      </c>
    </row>
    <row r="38" spans="2:42" x14ac:dyDescent="0.25">
      <c r="B38">
        <v>1.0630408036611574</v>
      </c>
      <c r="C38">
        <v>18.612972392638039</v>
      </c>
      <c r="E38">
        <v>-0.8095056483856069</v>
      </c>
      <c r="F38">
        <v>13.753074766355143</v>
      </c>
      <c r="V38">
        <v>-2.0431521422739283</v>
      </c>
      <c r="W38">
        <v>26.494986486486486</v>
      </c>
      <c r="Y38">
        <v>-10.776963308987279</v>
      </c>
      <c r="Z38">
        <v>18.569364754098359</v>
      </c>
      <c r="AD38">
        <v>17.436921314335308</v>
      </c>
      <c r="AE38">
        <v>31.891371428571425</v>
      </c>
      <c r="AG38">
        <v>-9.6382720453729984</v>
      </c>
      <c r="AH38">
        <v>23.862028571428574</v>
      </c>
    </row>
    <row r="39" spans="2:42" x14ac:dyDescent="0.25">
      <c r="B39">
        <v>-0.26239810102734262</v>
      </c>
      <c r="C39">
        <v>18.628844202898549</v>
      </c>
      <c r="E39">
        <v>-2.5919336715232641</v>
      </c>
      <c r="F39">
        <v>14.356241935483867</v>
      </c>
      <c r="V39">
        <v>3.4013661810208595</v>
      </c>
      <c r="W39">
        <v>27.17227142857142</v>
      </c>
      <c r="Y39">
        <v>-1.479690909433532</v>
      </c>
      <c r="Z39">
        <v>18.796971962616823</v>
      </c>
      <c r="AD39">
        <v>6.8993651136162697</v>
      </c>
      <c r="AE39">
        <v>34.120114285714294</v>
      </c>
      <c r="AG39">
        <v>-24.028925082258695</v>
      </c>
      <c r="AH39">
        <v>24.995422907488987</v>
      </c>
    </row>
    <row r="40" spans="2:42" x14ac:dyDescent="0.25">
      <c r="B40">
        <v>-10.029713949243819</v>
      </c>
      <c r="C40">
        <v>18.731500000000004</v>
      </c>
      <c r="E40">
        <v>6.5810425914779938</v>
      </c>
      <c r="F40">
        <v>15.609136138613863</v>
      </c>
      <c r="V40">
        <v>2.3681885862357603</v>
      </c>
      <c r="W40">
        <v>29.188285714285715</v>
      </c>
      <c r="Y40">
        <v>-10.776304724351869</v>
      </c>
      <c r="Z40">
        <v>19.053168316831677</v>
      </c>
      <c r="AD40">
        <v>6.8993651136162697</v>
      </c>
      <c r="AE40">
        <v>34.120114285714294</v>
      </c>
      <c r="AG40">
        <v>-12.006980688701397</v>
      </c>
      <c r="AH40">
        <v>29.842882165605097</v>
      </c>
    </row>
    <row r="41" spans="2:42" x14ac:dyDescent="0.25">
      <c r="B41">
        <v>17.604232761337688</v>
      </c>
      <c r="C41">
        <v>18.814699999999998</v>
      </c>
      <c r="E41">
        <v>-9.7152570575110069</v>
      </c>
      <c r="F41">
        <v>15.798995833333333</v>
      </c>
      <c r="V41">
        <v>2.0694555907715184</v>
      </c>
      <c r="W41">
        <v>29.454878378378375</v>
      </c>
      <c r="Y41">
        <v>-4.977002124786881</v>
      </c>
      <c r="Z41">
        <v>19.631149999999998</v>
      </c>
      <c r="AD41">
        <v>-3.9519744834985886</v>
      </c>
      <c r="AE41">
        <v>36.29821428571428</v>
      </c>
    </row>
    <row r="42" spans="2:42" x14ac:dyDescent="0.25">
      <c r="B42">
        <v>1.6060610745116151</v>
      </c>
      <c r="C42">
        <v>19.306442857142862</v>
      </c>
      <c r="E42">
        <v>-4.6206146653477091</v>
      </c>
      <c r="F42">
        <v>15.967802325581395</v>
      </c>
      <c r="V42">
        <v>7.0017300155253519</v>
      </c>
      <c r="W42">
        <v>29.841435483870971</v>
      </c>
      <c r="Y42">
        <v>-6.4500578610533159</v>
      </c>
      <c r="Z42">
        <v>20.149871232876716</v>
      </c>
      <c r="AD42">
        <v>9.8048452894821363</v>
      </c>
      <c r="AE42">
        <v>48.841300000000004</v>
      </c>
    </row>
    <row r="43" spans="2:42" x14ac:dyDescent="0.25">
      <c r="B43">
        <v>-2.0349776062870162</v>
      </c>
      <c r="C43">
        <v>19.566140624999999</v>
      </c>
      <c r="E43">
        <v>-3.0666385857928615</v>
      </c>
      <c r="F43">
        <v>17.659679425837322</v>
      </c>
      <c r="V43">
        <v>5.3611796038801911</v>
      </c>
      <c r="W43">
        <v>30.773094594594596</v>
      </c>
      <c r="Y43">
        <v>-6.7766773516857999</v>
      </c>
      <c r="Z43">
        <v>20.156722797927461</v>
      </c>
    </row>
    <row r="44" spans="2:42" x14ac:dyDescent="0.25">
      <c r="B44">
        <v>11.780686697670006</v>
      </c>
      <c r="C44">
        <v>19.817569354838707</v>
      </c>
      <c r="E44">
        <v>-2.2136940042008146</v>
      </c>
      <c r="F44">
        <v>17.690980487804879</v>
      </c>
      <c r="V44">
        <v>-5.9579716763992563</v>
      </c>
      <c r="W44">
        <v>31.259405405405406</v>
      </c>
      <c r="Y44">
        <v>-5.5237882176587103</v>
      </c>
      <c r="Z44">
        <v>20.196528571428576</v>
      </c>
    </row>
    <row r="45" spans="2:42" x14ac:dyDescent="0.25">
      <c r="B45">
        <v>7.7700339124373059</v>
      </c>
      <c r="C45">
        <v>19.997794594594591</v>
      </c>
      <c r="E45">
        <v>-12.880455399419754</v>
      </c>
      <c r="F45">
        <v>18.620428217821782</v>
      </c>
      <c r="V45">
        <v>-0.86510873189347426</v>
      </c>
      <c r="W45">
        <v>31.2851</v>
      </c>
      <c r="Y45">
        <v>-10.72001484246579</v>
      </c>
      <c r="Z45">
        <v>20.281223427331888</v>
      </c>
    </row>
    <row r="46" spans="2:42" x14ac:dyDescent="0.25">
      <c r="B46">
        <v>9.8291940167738563</v>
      </c>
      <c r="C46">
        <v>21.266432432432435</v>
      </c>
      <c r="E46">
        <v>-7.7591143610780859</v>
      </c>
      <c r="F46">
        <v>19.107858974358976</v>
      </c>
      <c r="V46">
        <v>3.028449636814035</v>
      </c>
      <c r="W46">
        <v>31.634974137931032</v>
      </c>
      <c r="Y46">
        <v>2.7348689206477997E-2</v>
      </c>
      <c r="Z46">
        <v>20.333639097744356</v>
      </c>
    </row>
    <row r="47" spans="2:42" x14ac:dyDescent="0.25">
      <c r="B47">
        <v>-23.63341100880649</v>
      </c>
      <c r="C47">
        <v>21.595997674418605</v>
      </c>
      <c r="E47">
        <v>-12.668907061464424</v>
      </c>
      <c r="F47">
        <v>20.224536885245904</v>
      </c>
      <c r="V47">
        <v>1.8424488781558808</v>
      </c>
      <c r="W47">
        <v>31.774099999999997</v>
      </c>
      <c r="Y47">
        <v>-3.839615250271843</v>
      </c>
      <c r="Z47">
        <v>20.465887850467293</v>
      </c>
    </row>
    <row r="48" spans="2:42" x14ac:dyDescent="0.25">
      <c r="B48">
        <v>4.2248667296415476</v>
      </c>
      <c r="C48">
        <v>21.841349999999998</v>
      </c>
      <c r="E48">
        <v>-10.549304959594688</v>
      </c>
      <c r="F48">
        <v>20.230682242990657</v>
      </c>
      <c r="V48">
        <v>0.44716370768480501</v>
      </c>
      <c r="W48">
        <v>32.041961538461535</v>
      </c>
      <c r="Y48">
        <v>1.0753941454053677</v>
      </c>
      <c r="Z48">
        <v>20.634828571428567</v>
      </c>
    </row>
    <row r="49" spans="2:26" x14ac:dyDescent="0.25">
      <c r="B49">
        <v>3.2298221092620207</v>
      </c>
      <c r="C49">
        <v>21.889607142857137</v>
      </c>
      <c r="E49">
        <v>-5.7805715907565558</v>
      </c>
      <c r="F49">
        <v>20.252242757242755</v>
      </c>
      <c r="V49">
        <v>2.9536142952200231</v>
      </c>
      <c r="W49">
        <v>32.09124137931034</v>
      </c>
      <c r="Y49">
        <v>-9.361103655840008</v>
      </c>
      <c r="Z49">
        <v>20.686900000000001</v>
      </c>
    </row>
    <row r="50" spans="2:26" x14ac:dyDescent="0.25">
      <c r="B50">
        <v>8.6181061913814592</v>
      </c>
      <c r="C50">
        <v>22.08040350877193</v>
      </c>
      <c r="E50">
        <v>-13.067720898228663</v>
      </c>
      <c r="F50">
        <v>20.280537542662113</v>
      </c>
      <c r="V50">
        <v>-0.92242958828531818</v>
      </c>
      <c r="W50">
        <v>32.987742857142855</v>
      </c>
      <c r="Y50">
        <v>-3.3146333054467423</v>
      </c>
      <c r="Z50">
        <v>21.117882191780822</v>
      </c>
    </row>
    <row r="51" spans="2:26" x14ac:dyDescent="0.25">
      <c r="B51">
        <v>7.7517302869397131</v>
      </c>
      <c r="C51">
        <v>22.111657142857148</v>
      </c>
      <c r="E51">
        <v>1.054217034570107</v>
      </c>
      <c r="F51">
        <v>20.560159999999996</v>
      </c>
      <c r="V51">
        <v>1.1915963663741878</v>
      </c>
      <c r="W51">
        <v>33.582171428571428</v>
      </c>
      <c r="Y51">
        <v>-3.8392109215609791</v>
      </c>
      <c r="Z51">
        <v>21.908171428571432</v>
      </c>
    </row>
    <row r="52" spans="2:26" x14ac:dyDescent="0.25">
      <c r="B52">
        <v>12.976355648086413</v>
      </c>
      <c r="C52">
        <v>22.457999999999998</v>
      </c>
      <c r="E52">
        <v>-18.217727394472156</v>
      </c>
      <c r="F52">
        <v>20.804063636363637</v>
      </c>
      <c r="V52">
        <v>-3.6059002637391782</v>
      </c>
      <c r="W52">
        <v>33.870285714285714</v>
      </c>
      <c r="Y52">
        <v>-2.5461497983719958</v>
      </c>
      <c r="Z52">
        <v>21.937857142857144</v>
      </c>
    </row>
    <row r="53" spans="2:26" x14ac:dyDescent="0.25">
      <c r="B53">
        <v>9.9378966180457429</v>
      </c>
      <c r="C53">
        <v>22.555914285714287</v>
      </c>
      <c r="E53">
        <v>-6.1463925512647304</v>
      </c>
      <c r="F53">
        <v>21.274877245508975</v>
      </c>
      <c r="V53">
        <v>-1.1131407532813682</v>
      </c>
      <c r="W53">
        <v>34.295257142857139</v>
      </c>
      <c r="Y53">
        <v>-8.7957784973467454</v>
      </c>
      <c r="Z53">
        <v>22.595300000000002</v>
      </c>
    </row>
    <row r="54" spans="2:26" x14ac:dyDescent="0.25">
      <c r="B54">
        <v>9.6623043350570494</v>
      </c>
      <c r="C54">
        <v>22.959032786885246</v>
      </c>
      <c r="E54">
        <v>-23.478067261287965</v>
      </c>
      <c r="F54">
        <v>21.967657142857142</v>
      </c>
      <c r="V54">
        <v>-2.4383993781951308</v>
      </c>
      <c r="W54">
        <v>34.31605714285714</v>
      </c>
      <c r="Y54">
        <v>-0.9716859441874931</v>
      </c>
      <c r="Z54">
        <v>22.780729032258066</v>
      </c>
    </row>
    <row r="55" spans="2:26" x14ac:dyDescent="0.25">
      <c r="B55">
        <v>2.2764303123375571</v>
      </c>
      <c r="C55">
        <v>23.37557142857143</v>
      </c>
      <c r="E55">
        <v>-22.928846301021196</v>
      </c>
      <c r="F55">
        <v>22.026426470588238</v>
      </c>
      <c r="V55">
        <v>-13.559208449795028</v>
      </c>
      <c r="W55">
        <v>35.402269230769228</v>
      </c>
      <c r="Y55">
        <v>1.8554364185150027</v>
      </c>
      <c r="Z55">
        <v>22.865254838709671</v>
      </c>
    </row>
    <row r="56" spans="2:26" x14ac:dyDescent="0.25">
      <c r="B56">
        <v>9.9565345962020189</v>
      </c>
      <c r="C56">
        <v>23.450542857142857</v>
      </c>
      <c r="E56">
        <v>-2.5308382410295427</v>
      </c>
      <c r="F56">
        <v>22.405799999999999</v>
      </c>
      <c r="V56">
        <v>3.0542706416176966</v>
      </c>
      <c r="W56">
        <v>35.466142857142856</v>
      </c>
      <c r="Y56">
        <v>-1.3662942503702715</v>
      </c>
      <c r="Z56">
        <v>23.266841772151903</v>
      </c>
    </row>
    <row r="57" spans="2:26" x14ac:dyDescent="0.25">
      <c r="B57">
        <v>23.731912967622286</v>
      </c>
      <c r="C57">
        <v>23.626809523809527</v>
      </c>
      <c r="E57">
        <v>-1.8190256795650426</v>
      </c>
      <c r="F57">
        <v>22.693220588235288</v>
      </c>
      <c r="V57">
        <v>-2.4089112238028099</v>
      </c>
      <c r="W57">
        <v>36.651000000000003</v>
      </c>
      <c r="Y57">
        <v>-6.0667994937088414</v>
      </c>
      <c r="Z57">
        <v>24.08292105263158</v>
      </c>
    </row>
    <row r="58" spans="2:26" x14ac:dyDescent="0.25">
      <c r="B58">
        <v>-2.7045304495120339</v>
      </c>
      <c r="C58">
        <v>24.265675287356316</v>
      </c>
      <c r="E58">
        <v>2.1114367559818716</v>
      </c>
      <c r="F58">
        <v>22.777401999999999</v>
      </c>
      <c r="V58">
        <v>7.5042216471727219</v>
      </c>
      <c r="W58">
        <v>36.755799999999994</v>
      </c>
      <c r="Y58">
        <v>-7.4232612694881563</v>
      </c>
      <c r="Z58">
        <v>24.314131506849314</v>
      </c>
    </row>
    <row r="59" spans="2:26" x14ac:dyDescent="0.25">
      <c r="B59">
        <v>9.6314976670628223</v>
      </c>
      <c r="C59">
        <v>24.457560344827591</v>
      </c>
      <c r="E59">
        <v>-15.426700631903852</v>
      </c>
      <c r="F59">
        <v>24.05410344827586</v>
      </c>
      <c r="V59">
        <v>7.7668173441718862</v>
      </c>
      <c r="W59">
        <v>37.296599999999998</v>
      </c>
      <c r="Y59">
        <v>-8.0868606175164857</v>
      </c>
      <c r="Z59">
        <v>25.03875714285714</v>
      </c>
    </row>
    <row r="60" spans="2:26" x14ac:dyDescent="0.25">
      <c r="B60">
        <v>-25.15776795129846</v>
      </c>
      <c r="C60">
        <v>24.805053278688526</v>
      </c>
      <c r="E60">
        <v>-3.6985754072044692</v>
      </c>
      <c r="F60">
        <v>24.17579090909091</v>
      </c>
      <c r="V60">
        <v>26.813220535696043</v>
      </c>
      <c r="W60">
        <v>37.51255405405405</v>
      </c>
      <c r="Y60">
        <v>-9.0568789584675642</v>
      </c>
      <c r="Z60">
        <v>25.053668674698795</v>
      </c>
    </row>
    <row r="61" spans="2:26" x14ac:dyDescent="0.25">
      <c r="B61">
        <v>17.090094706690284</v>
      </c>
      <c r="C61">
        <v>25.242535087719304</v>
      </c>
      <c r="E61">
        <v>-23.133329012920431</v>
      </c>
      <c r="F61">
        <v>24.481589171974523</v>
      </c>
      <c r="V61">
        <v>4.7804000616834141</v>
      </c>
      <c r="W61">
        <v>37.794269230769231</v>
      </c>
      <c r="Y61">
        <v>-6.5237660359089311</v>
      </c>
      <c r="Z61">
        <v>25.408650000000002</v>
      </c>
    </row>
    <row r="62" spans="2:26" x14ac:dyDescent="0.25">
      <c r="B62">
        <v>-1.5286394115270634</v>
      </c>
      <c r="C62">
        <v>25.27631818181818</v>
      </c>
      <c r="E62">
        <v>-13.305454959635819</v>
      </c>
      <c r="F62">
        <v>25.115484496124029</v>
      </c>
      <c r="V62">
        <v>3.5814127468104124</v>
      </c>
      <c r="W62">
        <v>38.127228571428574</v>
      </c>
      <c r="Y62">
        <v>-4.3144030149231867</v>
      </c>
      <c r="Z62">
        <v>26.172954918032787</v>
      </c>
    </row>
    <row r="63" spans="2:26" x14ac:dyDescent="0.25">
      <c r="B63">
        <v>10.967186096814915</v>
      </c>
      <c r="C63">
        <v>25.398286486486491</v>
      </c>
      <c r="E63">
        <v>-13.509993949769351</v>
      </c>
      <c r="F63">
        <v>25.218742105263157</v>
      </c>
      <c r="V63">
        <v>-7.6248022275527543</v>
      </c>
      <c r="W63">
        <v>38.613028571428572</v>
      </c>
      <c r="Y63">
        <v>-3.5328303133000685E-2</v>
      </c>
      <c r="Z63">
        <v>26.777114285714283</v>
      </c>
    </row>
    <row r="64" spans="2:26" x14ac:dyDescent="0.25">
      <c r="B64">
        <v>21.849919367056874</v>
      </c>
      <c r="C64">
        <v>25.751800000000003</v>
      </c>
      <c r="E64">
        <v>-17.009976935800072</v>
      </c>
      <c r="F64">
        <v>25.313999999999997</v>
      </c>
      <c r="V64">
        <v>2.3085281205332064</v>
      </c>
      <c r="W64">
        <v>39.534371428571426</v>
      </c>
      <c r="Y64">
        <v>-6.1805978341150647</v>
      </c>
      <c r="Z64">
        <v>27.298436860068257</v>
      </c>
    </row>
    <row r="65" spans="2:26" x14ac:dyDescent="0.25">
      <c r="B65">
        <v>13.703412936370938</v>
      </c>
      <c r="C65">
        <v>25.945028571428576</v>
      </c>
      <c r="E65">
        <v>-6.9539289623927205</v>
      </c>
      <c r="F65">
        <v>25.646990909090917</v>
      </c>
      <c r="V65">
        <v>-4.7212790614686808</v>
      </c>
      <c r="W65">
        <v>39.626228571428577</v>
      </c>
      <c r="Y65">
        <v>-7.5961633276322678</v>
      </c>
      <c r="Z65">
        <v>29.476303030303026</v>
      </c>
    </row>
    <row r="66" spans="2:26" x14ac:dyDescent="0.25">
      <c r="B66">
        <v>-19.534402163655596</v>
      </c>
      <c r="C66">
        <v>25.946688356164383</v>
      </c>
      <c r="E66">
        <v>-15.25719486670458</v>
      </c>
      <c r="F66">
        <v>25.775310810810812</v>
      </c>
      <c r="V66">
        <v>3.360918370844924</v>
      </c>
      <c r="W66">
        <v>39.740216216216218</v>
      </c>
      <c r="Y66">
        <v>-8.1880812714015256</v>
      </c>
      <c r="Z66">
        <v>30.491685714285708</v>
      </c>
    </row>
    <row r="67" spans="2:26" x14ac:dyDescent="0.25">
      <c r="B67">
        <v>12.275417705205681</v>
      </c>
      <c r="C67">
        <v>25.950918918918912</v>
      </c>
      <c r="E67">
        <v>-25.410180300038594</v>
      </c>
      <c r="F67">
        <v>26.677933121019109</v>
      </c>
      <c r="V67">
        <v>-1.4521632033521721</v>
      </c>
      <c r="W67">
        <v>40.223628571428577</v>
      </c>
      <c r="Y67">
        <v>-2.046232766827647</v>
      </c>
      <c r="Z67">
        <v>30.946655290102385</v>
      </c>
    </row>
    <row r="68" spans="2:26" x14ac:dyDescent="0.25">
      <c r="B68">
        <v>12.145620430011226</v>
      </c>
      <c r="C68">
        <v>26.438400000000001</v>
      </c>
      <c r="E68">
        <v>-12.081571101989667</v>
      </c>
      <c r="F68">
        <v>26.717272727272729</v>
      </c>
      <c r="V68">
        <v>-3.1716147326127837</v>
      </c>
      <c r="W68">
        <v>40.30977142857143</v>
      </c>
      <c r="Y68">
        <v>-2.8172010711945505</v>
      </c>
      <c r="Z68">
        <v>31.182136842105262</v>
      </c>
    </row>
    <row r="69" spans="2:26" x14ac:dyDescent="0.25">
      <c r="B69">
        <v>2.1820244359057144</v>
      </c>
      <c r="C69">
        <v>26.756405405405403</v>
      </c>
      <c r="E69">
        <v>-11.400039710963448</v>
      </c>
      <c r="F69">
        <v>26.805993975903618</v>
      </c>
      <c r="V69">
        <v>9.6600159146990556</v>
      </c>
      <c r="W69">
        <v>42.236899999999999</v>
      </c>
      <c r="Y69">
        <v>-5.0589317261895443</v>
      </c>
      <c r="Z69">
        <v>32.356299999999997</v>
      </c>
    </row>
    <row r="70" spans="2:26" x14ac:dyDescent="0.25">
      <c r="B70">
        <v>8.1066860514935222</v>
      </c>
      <c r="C70">
        <v>26.864899999999999</v>
      </c>
      <c r="E70">
        <v>5.7835172952523672</v>
      </c>
      <c r="F70">
        <v>27.401560606060603</v>
      </c>
      <c r="V70">
        <v>15.504599335819284</v>
      </c>
      <c r="W70">
        <v>42.424300000000002</v>
      </c>
      <c r="Y70">
        <v>-8.9895356045155062</v>
      </c>
      <c r="Z70">
        <v>32.888985294117653</v>
      </c>
    </row>
    <row r="71" spans="2:26" x14ac:dyDescent="0.25">
      <c r="B71">
        <v>30.095692708992836</v>
      </c>
      <c r="C71">
        <v>28.79847297297297</v>
      </c>
      <c r="E71">
        <v>-7.0019657239295672</v>
      </c>
      <c r="F71">
        <v>27.812436708860755</v>
      </c>
      <c r="V71">
        <v>-4.2287702018803426</v>
      </c>
      <c r="W71">
        <v>44.078000000000003</v>
      </c>
      <c r="Y71">
        <v>-6.5912332319498672</v>
      </c>
      <c r="Z71">
        <v>33.152057377049182</v>
      </c>
    </row>
    <row r="72" spans="2:26" x14ac:dyDescent="0.25">
      <c r="B72">
        <v>-0.38477317328186017</v>
      </c>
      <c r="C72">
        <v>28.925450106157111</v>
      </c>
      <c r="E72">
        <v>-6.7536022430067888</v>
      </c>
      <c r="F72">
        <v>28.092128571428571</v>
      </c>
      <c r="V72">
        <v>3.9769842354058484</v>
      </c>
      <c r="W72">
        <v>44.483499999999999</v>
      </c>
      <c r="Y72">
        <v>-2.6611927392200228</v>
      </c>
      <c r="Z72">
        <v>33.23741428571428</v>
      </c>
    </row>
    <row r="73" spans="2:26" x14ac:dyDescent="0.25">
      <c r="B73">
        <v>16.632131818474214</v>
      </c>
      <c r="C73">
        <v>29.090700000000005</v>
      </c>
      <c r="E73">
        <v>-11.35273358094355</v>
      </c>
      <c r="F73">
        <v>29.313381578947375</v>
      </c>
      <c r="V73">
        <v>4.4454381600724222</v>
      </c>
      <c r="W73">
        <v>44.857799999999997</v>
      </c>
      <c r="Y73">
        <v>-1.1691789929159313</v>
      </c>
      <c r="Z73">
        <v>33.894910714285714</v>
      </c>
    </row>
    <row r="74" spans="2:26" x14ac:dyDescent="0.25">
      <c r="B74">
        <v>8.6514120122659737</v>
      </c>
      <c r="C74">
        <v>29.132100000000001</v>
      </c>
      <c r="E74">
        <v>3.0553252297392812</v>
      </c>
      <c r="F74">
        <v>29.65166242038217</v>
      </c>
      <c r="V74">
        <v>-2.5678800261108563</v>
      </c>
      <c r="W74">
        <v>44.9099</v>
      </c>
      <c r="Y74">
        <v>-4.4733134207721106</v>
      </c>
      <c r="Z74">
        <v>34.782628571428567</v>
      </c>
    </row>
    <row r="75" spans="2:26" x14ac:dyDescent="0.25">
      <c r="B75">
        <v>24.506246122459821</v>
      </c>
      <c r="C75">
        <v>29.457657142857144</v>
      </c>
      <c r="E75">
        <v>-5.7898565886131292</v>
      </c>
      <c r="F75">
        <v>29.674644736842108</v>
      </c>
      <c r="V75">
        <v>7.9208303659464265</v>
      </c>
      <c r="W75">
        <v>48.029900000000005</v>
      </c>
      <c r="Y75">
        <v>-5.5983105351488556</v>
      </c>
      <c r="Z75">
        <v>35.512532</v>
      </c>
    </row>
    <row r="76" spans="2:26" x14ac:dyDescent="0.25">
      <c r="B76">
        <v>15.773697014514028</v>
      </c>
      <c r="C76">
        <v>30.832869047619049</v>
      </c>
      <c r="E76">
        <v>-7.4841577751962882</v>
      </c>
      <c r="F76">
        <v>30.443799489144322</v>
      </c>
      <c r="V76">
        <v>-3.9724590819073797</v>
      </c>
      <c r="W76">
        <v>50.338999999999999</v>
      </c>
      <c r="Y76">
        <v>-6.4397439479077256</v>
      </c>
      <c r="Z76">
        <v>35.813058064516134</v>
      </c>
    </row>
    <row r="77" spans="2:26" x14ac:dyDescent="0.25">
      <c r="B77">
        <v>16.585541263871676</v>
      </c>
      <c r="C77">
        <v>31.545299999999997</v>
      </c>
      <c r="E77">
        <v>-9.2081850852307809</v>
      </c>
      <c r="F77">
        <v>30.824859872611466</v>
      </c>
      <c r="V77">
        <v>10.024205367406079</v>
      </c>
      <c r="W77">
        <v>52.096600000000009</v>
      </c>
      <c r="Y77">
        <v>-0.20424345296724533</v>
      </c>
      <c r="Z77">
        <v>40.486824232081908</v>
      </c>
    </row>
    <row r="78" spans="2:26" x14ac:dyDescent="0.25">
      <c r="B78">
        <v>16.320528061801731</v>
      </c>
      <c r="C78">
        <v>32.873676229508192</v>
      </c>
      <c r="E78">
        <v>0.57489694726288321</v>
      </c>
      <c r="F78">
        <v>32.732663636363633</v>
      </c>
      <c r="V78">
        <v>10.945972543554058</v>
      </c>
      <c r="W78">
        <v>52.3568</v>
      </c>
      <c r="Y78">
        <v>-3.8233105593289336</v>
      </c>
      <c r="Z78">
        <v>40.81054280155643</v>
      </c>
    </row>
    <row r="79" spans="2:26" x14ac:dyDescent="0.25">
      <c r="B79">
        <v>-6.4529155311622244</v>
      </c>
      <c r="C79">
        <v>33.524023809523811</v>
      </c>
      <c r="E79">
        <v>-30.253869011841161</v>
      </c>
      <c r="F79">
        <v>34.833043478260876</v>
      </c>
      <c r="V79">
        <v>1.5595428056133755</v>
      </c>
      <c r="W79">
        <v>54.395499999999998</v>
      </c>
      <c r="Y79">
        <v>-14.051166916673852</v>
      </c>
      <c r="Z79">
        <v>41.187654794520533</v>
      </c>
    </row>
    <row r="80" spans="2:26" x14ac:dyDescent="0.25">
      <c r="B80">
        <v>7.3257103073290448</v>
      </c>
      <c r="C80">
        <v>33.597750000000005</v>
      </c>
      <c r="E80">
        <v>-19.354153630309639</v>
      </c>
      <c r="F80">
        <v>34.930963636363629</v>
      </c>
      <c r="V80">
        <v>-4.5002629711048714</v>
      </c>
      <c r="W80">
        <v>55.144142857142867</v>
      </c>
      <c r="Y80">
        <v>-9.1681009758561043</v>
      </c>
      <c r="Z80">
        <v>43.349831578947374</v>
      </c>
    </row>
    <row r="81" spans="2:26" x14ac:dyDescent="0.25">
      <c r="B81">
        <v>7.8515256293026825</v>
      </c>
      <c r="C81">
        <v>36.5167</v>
      </c>
      <c r="E81">
        <v>-19.733463805397832</v>
      </c>
      <c r="F81">
        <v>35.686445454545456</v>
      </c>
      <c r="V81">
        <v>24.410325366996858</v>
      </c>
      <c r="W81">
        <v>55.954999999999984</v>
      </c>
      <c r="Y81">
        <v>-6.9739145562908726</v>
      </c>
      <c r="Z81">
        <v>44.484210958904114</v>
      </c>
    </row>
    <row r="82" spans="2:26" x14ac:dyDescent="0.25">
      <c r="B82">
        <v>21.152530214195433</v>
      </c>
      <c r="C82">
        <v>37.187864864864864</v>
      </c>
      <c r="E82">
        <v>-12.349938577552313</v>
      </c>
      <c r="F82">
        <v>36.379944186046508</v>
      </c>
      <c r="V82">
        <v>0.39189061525898977</v>
      </c>
      <c r="W82">
        <v>56.6629</v>
      </c>
      <c r="Y82">
        <v>-6.7345049616432373</v>
      </c>
      <c r="Z82">
        <v>46.313305460750854</v>
      </c>
    </row>
    <row r="83" spans="2:26" x14ac:dyDescent="0.25">
      <c r="B83">
        <v>-2.009101440964332</v>
      </c>
      <c r="C83">
        <v>37.323542857142861</v>
      </c>
      <c r="E83">
        <v>-19.592340379604785</v>
      </c>
      <c r="F83">
        <v>36.705709090909089</v>
      </c>
      <c r="V83">
        <v>3.0761856930069369</v>
      </c>
      <c r="W83">
        <v>57.307499999999997</v>
      </c>
      <c r="Y83">
        <v>-11.944709588747864</v>
      </c>
      <c r="Z83">
        <v>46.863218340611361</v>
      </c>
    </row>
    <row r="84" spans="2:26" x14ac:dyDescent="0.25">
      <c r="B84">
        <v>40.879463817799802</v>
      </c>
      <c r="C84">
        <v>38.333540983606554</v>
      </c>
      <c r="E84">
        <v>-16.866928357001516</v>
      </c>
      <c r="F84">
        <v>42.768500000000003</v>
      </c>
      <c r="V84">
        <v>8.1757899366247671</v>
      </c>
      <c r="W84">
        <v>62.299499999999995</v>
      </c>
      <c r="Y84">
        <v>-6.0993383992948811</v>
      </c>
      <c r="Z84">
        <v>49.855736986301366</v>
      </c>
    </row>
    <row r="85" spans="2:26" x14ac:dyDescent="0.25">
      <c r="B85">
        <v>46.579771595468948</v>
      </c>
      <c r="C85">
        <v>42.299400000000006</v>
      </c>
      <c r="E85">
        <v>-7.7039794907850174</v>
      </c>
      <c r="F85">
        <v>44.406700440528631</v>
      </c>
      <c r="V85">
        <v>-8.4941624199801939</v>
      </c>
      <c r="W85">
        <v>63.693399999999997</v>
      </c>
      <c r="Y85">
        <v>-8.4202874752233505</v>
      </c>
      <c r="Z85">
        <v>54.439745454545459</v>
      </c>
    </row>
    <row r="86" spans="2:26" x14ac:dyDescent="0.25">
      <c r="B86">
        <v>9.5337785016645853</v>
      </c>
      <c r="C86">
        <v>43.890500000000003</v>
      </c>
      <c r="E86">
        <v>-24.272748056796409</v>
      </c>
      <c r="F86">
        <v>46.394178571428576</v>
      </c>
      <c r="V86">
        <v>0.41181690324378906</v>
      </c>
      <c r="W86">
        <v>65.180800000000005</v>
      </c>
      <c r="Y86">
        <v>-25.101885468665234</v>
      </c>
      <c r="Z86">
        <v>57.955271428571422</v>
      </c>
    </row>
    <row r="87" spans="2:26" x14ac:dyDescent="0.25">
      <c r="B87">
        <v>19.3648108970674</v>
      </c>
      <c r="C87">
        <v>44.878500000000003</v>
      </c>
      <c r="E87">
        <v>1.9581939751913193</v>
      </c>
      <c r="F87">
        <v>47.354050000000008</v>
      </c>
      <c r="V87">
        <v>-2.3196945349729958</v>
      </c>
      <c r="W87">
        <v>66.584699999999998</v>
      </c>
      <c r="Y87">
        <v>-6.7215339892861019</v>
      </c>
      <c r="Z87">
        <v>59.322257142857133</v>
      </c>
    </row>
    <row r="88" spans="2:26" x14ac:dyDescent="0.25">
      <c r="B88">
        <v>5.448529991350779</v>
      </c>
      <c r="C88">
        <v>47.234000000000002</v>
      </c>
      <c r="E88">
        <v>-22.882285802601075</v>
      </c>
      <c r="F88">
        <v>47.377557894736846</v>
      </c>
      <c r="V88">
        <v>-9.489915226581024</v>
      </c>
      <c r="W88">
        <v>78.54549999999999</v>
      </c>
      <c r="Y88">
        <v>-14.381199061667086</v>
      </c>
      <c r="Z88">
        <v>59.347471428571431</v>
      </c>
    </row>
    <row r="89" spans="2:26" x14ac:dyDescent="0.25">
      <c r="B89">
        <v>6.2926397420261768</v>
      </c>
      <c r="C89">
        <v>49.028599999999997</v>
      </c>
      <c r="E89">
        <v>-13.652400675708948</v>
      </c>
      <c r="F89">
        <v>48.428189427312766</v>
      </c>
      <c r="V89">
        <v>-2.2589007800759191</v>
      </c>
      <c r="W89">
        <v>87.26100000000001</v>
      </c>
      <c r="Y89">
        <v>-35.584574625698238</v>
      </c>
      <c r="Z89">
        <v>80.033050660792952</v>
      </c>
    </row>
    <row r="90" spans="2:26" x14ac:dyDescent="0.25">
      <c r="B90">
        <v>37.990484142560526</v>
      </c>
      <c r="C90">
        <v>49.099971428571422</v>
      </c>
      <c r="E90">
        <v>-24.123461642174483</v>
      </c>
      <c r="F90">
        <v>50.815143103448278</v>
      </c>
    </row>
    <row r="91" spans="2:26" x14ac:dyDescent="0.25">
      <c r="B91">
        <v>10.043228271826706</v>
      </c>
      <c r="C91">
        <v>49.245285714285714</v>
      </c>
      <c r="E91">
        <v>-31.030319110309922</v>
      </c>
      <c r="F91">
        <v>55.62910572687224</v>
      </c>
    </row>
    <row r="92" spans="2:26" x14ac:dyDescent="0.25">
      <c r="B92">
        <v>-15.09594245804683</v>
      </c>
      <c r="C92">
        <v>52.325499999999991</v>
      </c>
      <c r="E92">
        <v>-14.501460153364889</v>
      </c>
      <c r="F92">
        <v>58.752172727272722</v>
      </c>
    </row>
    <row r="93" spans="2:26" x14ac:dyDescent="0.25">
      <c r="B93">
        <v>5.0492416392268522</v>
      </c>
      <c r="C93">
        <v>54.774000000000008</v>
      </c>
      <c r="E93">
        <v>-20.158515096937332</v>
      </c>
      <c r="F93">
        <v>79.972202380952368</v>
      </c>
    </row>
  </sheetData>
  <sortState ref="AG4:AH39">
    <sortCondition ref="AH4"/>
  </sortState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94"/>
  <sheetViews>
    <sheetView topLeftCell="E13" zoomScale="80" zoomScaleNormal="80" workbookViewId="0">
      <selection activeCell="U46" sqref="U46:AG49"/>
    </sheetView>
  </sheetViews>
  <sheetFormatPr defaultRowHeight="15" x14ac:dyDescent="0.25"/>
  <cols>
    <col min="1" max="1" width="22.28515625" customWidth="1"/>
    <col min="2" max="2" width="4.85546875" customWidth="1"/>
    <col min="3" max="3" width="4.7109375" customWidth="1"/>
    <col min="16" max="16" width="12.42578125" customWidth="1"/>
    <col min="17" max="17" width="11" customWidth="1"/>
    <col min="18" max="18" width="13.140625" customWidth="1"/>
    <col min="19" max="19" width="13" customWidth="1"/>
    <col min="22" max="22" width="17" customWidth="1"/>
    <col min="23" max="23" width="20.42578125" customWidth="1"/>
    <col min="25" max="25" width="18.7109375" customWidth="1"/>
    <col min="27" max="27" width="18.42578125" customWidth="1"/>
  </cols>
  <sheetData>
    <row r="1" spans="1:46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H1" t="s">
        <v>5</v>
      </c>
      <c r="I1" t="s">
        <v>6</v>
      </c>
      <c r="J1" t="s">
        <v>7</v>
      </c>
      <c r="K1" t="str">
        <f>"-deltaV"</f>
        <v>-deltaV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V1" t="s">
        <v>9</v>
      </c>
      <c r="W1" t="s">
        <v>10</v>
      </c>
      <c r="X1" t="s">
        <v>11</v>
      </c>
      <c r="Y1" t="s">
        <v>12</v>
      </c>
      <c r="Z1" t="s">
        <v>13</v>
      </c>
      <c r="AA1" t="s">
        <v>14</v>
      </c>
      <c r="AB1" t="s">
        <v>15</v>
      </c>
      <c r="AD1" t="s">
        <v>2</v>
      </c>
      <c r="AE1" t="s">
        <v>4</v>
      </c>
      <c r="AM1" t="s">
        <v>28</v>
      </c>
      <c r="AN1" t="s">
        <v>29</v>
      </c>
      <c r="AO1" t="s">
        <v>8</v>
      </c>
      <c r="AR1" t="s">
        <v>30</v>
      </c>
      <c r="AS1" t="s">
        <v>29</v>
      </c>
      <c r="AT1" t="s">
        <v>8</v>
      </c>
    </row>
    <row r="2" spans="1:46" x14ac:dyDescent="0.25">
      <c r="A2" s="2" t="s">
        <v>16</v>
      </c>
      <c r="B2" s="2">
        <v>1</v>
      </c>
      <c r="C2" s="2">
        <v>2</v>
      </c>
      <c r="D2" s="2">
        <v>2842.485720176569</v>
      </c>
      <c r="E2" s="2">
        <v>28</v>
      </c>
      <c r="F2" s="2">
        <v>18.191817115567474</v>
      </c>
      <c r="G2" s="2">
        <f>F2*(-1)</f>
        <v>-18.191817115567474</v>
      </c>
      <c r="H2" s="2">
        <v>1178.3910000000001</v>
      </c>
      <c r="I2" s="2">
        <v>14</v>
      </c>
      <c r="J2" s="2">
        <v>-1.2126699847299847</v>
      </c>
      <c r="K2" s="2">
        <f>J2*(-1)</f>
        <v>1.2126699847299847</v>
      </c>
      <c r="L2" s="2">
        <v>8.4826153796124686</v>
      </c>
      <c r="M2" s="2">
        <v>250.96700000000001</v>
      </c>
      <c r="N2" s="2">
        <v>0.49092726788766083</v>
      </c>
      <c r="O2" s="2">
        <v>8.9358666666666675</v>
      </c>
      <c r="P2" s="2">
        <v>1.0328341418367266</v>
      </c>
      <c r="Q2" s="2">
        <v>14.697554445554443</v>
      </c>
      <c r="R2" s="2">
        <v>-61.802365859626164</v>
      </c>
      <c r="S2" s="2">
        <v>89.953917748917775</v>
      </c>
      <c r="U2" t="s">
        <v>19</v>
      </c>
      <c r="V2">
        <f>AVERAGE(M2:M91)</f>
        <v>194.98050000000006</v>
      </c>
      <c r="W2">
        <f>AVERAGE(N2:N91)</f>
        <v>1.0814015974471582</v>
      </c>
      <c r="X2">
        <f>AVERAGE(O2:O91)</f>
        <v>19.922966634983716</v>
      </c>
      <c r="Y2">
        <f t="shared" ref="Y2:AB2" si="0">AVERAGE(P2:P91)</f>
        <v>6.3347987899729947</v>
      </c>
      <c r="Z2">
        <f t="shared" si="0"/>
        <v>24.296000206782402</v>
      </c>
      <c r="AA2">
        <f t="shared" si="0"/>
        <v>-8.2055774810369382</v>
      </c>
      <c r="AB2">
        <f t="shared" si="0"/>
        <v>21.695697965096233</v>
      </c>
      <c r="AD2">
        <f>AVERAGE(D2:D91)</f>
        <v>1626.9749433878974</v>
      </c>
      <c r="AE2">
        <f>AVERAGE(F2:F91)</f>
        <v>8.7851677639970873</v>
      </c>
      <c r="AS2">
        <v>5.1307834398201067</v>
      </c>
      <c r="AT2">
        <v>13.489636109517946</v>
      </c>
    </row>
    <row r="3" spans="1:46" x14ac:dyDescent="0.25">
      <c r="A3" s="2" t="s">
        <v>16</v>
      </c>
      <c r="B3" s="2">
        <v>1</v>
      </c>
      <c r="C3" s="2">
        <v>3</v>
      </c>
      <c r="D3" s="2">
        <v>2083.0474315533406</v>
      </c>
      <c r="E3" s="2">
        <v>50</v>
      </c>
      <c r="F3" s="2">
        <v>6.6138162168738006</v>
      </c>
      <c r="G3" s="2">
        <f t="shared" ref="G3:G66" si="1">F3*(-1)</f>
        <v>-6.6138162168738006</v>
      </c>
      <c r="H3" s="2">
        <v>668.86400000000003</v>
      </c>
      <c r="I3" s="2">
        <v>8</v>
      </c>
      <c r="J3" s="2">
        <v>-3.1219161263290118</v>
      </c>
      <c r="K3" s="2">
        <f t="shared" ref="K3:K66" si="2">J3*(-1)</f>
        <v>3.1219161263290118</v>
      </c>
      <c r="L3" s="2">
        <v>11.967494285218024</v>
      </c>
      <c r="M3" s="2">
        <v>231.62200000000001</v>
      </c>
      <c r="N3" s="2">
        <v>5.3112303814176069</v>
      </c>
      <c r="O3" s="2">
        <v>22.321462499999996</v>
      </c>
      <c r="P3" s="2">
        <v>9.8291940167738563</v>
      </c>
      <c r="Q3" s="2">
        <v>21.266432432432435</v>
      </c>
      <c r="R3" s="2">
        <v>-2.5919336715232641</v>
      </c>
      <c r="S3" s="2">
        <v>14.356241935483867</v>
      </c>
      <c r="U3" t="s">
        <v>20</v>
      </c>
      <c r="V3">
        <f>_xlfn.STDEV.P(M2:M91)</f>
        <v>60.82620624921632</v>
      </c>
      <c r="W3">
        <f t="shared" ref="W3:AB3" si="3">_xlfn.STDEV.P(N2:N91)</f>
        <v>9.3953859347489832</v>
      </c>
      <c r="X3">
        <f t="shared" si="3"/>
        <v>12.540318388096484</v>
      </c>
      <c r="Y3">
        <f t="shared" si="3"/>
        <v>11.557795360654053</v>
      </c>
      <c r="Z3">
        <f t="shared" si="3"/>
        <v>14.966811834285876</v>
      </c>
      <c r="AA3">
        <f t="shared" si="3"/>
        <v>10.823205378589076</v>
      </c>
      <c r="AB3">
        <f t="shared" si="3"/>
        <v>16.81804001605407</v>
      </c>
      <c r="AN3">
        <v>6.2096446576481981</v>
      </c>
      <c r="AO3">
        <v>12.865540931889086</v>
      </c>
      <c r="AS3">
        <v>2.6854292719044537</v>
      </c>
      <c r="AT3">
        <v>11.157492957782125</v>
      </c>
    </row>
    <row r="4" spans="1:46" x14ac:dyDescent="0.25">
      <c r="A4" s="2" t="s">
        <v>16</v>
      </c>
      <c r="B4" s="2">
        <v>1</v>
      </c>
      <c r="C4" s="2">
        <v>5</v>
      </c>
      <c r="D4" s="2">
        <v>1481.8555880443562</v>
      </c>
      <c r="E4" s="2">
        <v>26</v>
      </c>
      <c r="F4" s="2">
        <v>12.901221433144457</v>
      </c>
      <c r="G4" s="2">
        <f t="shared" si="1"/>
        <v>-12.901221433144457</v>
      </c>
      <c r="H4" s="2">
        <v>336.46</v>
      </c>
      <c r="I4" s="2">
        <v>19</v>
      </c>
      <c r="J4" s="2">
        <v>6.1926876067118997E-2</v>
      </c>
      <c r="K4" s="2">
        <f t="shared" si="2"/>
        <v>-6.1926876067118997E-2</v>
      </c>
      <c r="L4" s="2">
        <v>7.8327072688388313</v>
      </c>
      <c r="M4" s="2">
        <v>163.81</v>
      </c>
      <c r="N4" s="2">
        <v>-5.9295746971145844</v>
      </c>
      <c r="O4" s="2">
        <v>1.5429484536082474</v>
      </c>
      <c r="P4" s="2">
        <v>8.2683931979466312</v>
      </c>
      <c r="Q4" s="2">
        <v>7.304096078431372</v>
      </c>
      <c r="R4" s="2">
        <v>-15.426700631903852</v>
      </c>
      <c r="S4" s="2">
        <v>24.05410344827586</v>
      </c>
      <c r="AN4">
        <v>-1.9392169837367845</v>
      </c>
      <c r="AO4">
        <v>12.248078503341773</v>
      </c>
      <c r="AS4">
        <v>15.522650154882257</v>
      </c>
      <c r="AT4">
        <v>19.603951885004676</v>
      </c>
    </row>
    <row r="5" spans="1:46" x14ac:dyDescent="0.25">
      <c r="A5" s="2" t="s">
        <v>16</v>
      </c>
      <c r="B5" s="2">
        <v>1</v>
      </c>
      <c r="C5" s="2">
        <v>6</v>
      </c>
      <c r="D5" s="2">
        <v>851.41641758303979</v>
      </c>
      <c r="E5" s="2">
        <v>47</v>
      </c>
      <c r="F5" s="2">
        <v>-0.28570077747329492</v>
      </c>
      <c r="G5" s="2">
        <f t="shared" si="1"/>
        <v>0.28570077747329492</v>
      </c>
      <c r="H5" s="2">
        <v>372.654</v>
      </c>
      <c r="I5" s="2">
        <v>6</v>
      </c>
      <c r="J5" s="2">
        <v>-9.8550666606538613</v>
      </c>
      <c r="K5" s="2">
        <f t="shared" si="2"/>
        <v>9.8550666606538613</v>
      </c>
      <c r="L5" s="2">
        <v>15.390053192804416</v>
      </c>
      <c r="M5" s="2">
        <v>124.18300000000001</v>
      </c>
      <c r="N5" s="2">
        <v>9.7430271646177502</v>
      </c>
      <c r="O5" s="2">
        <v>21.629866028708136</v>
      </c>
      <c r="P5" s="2">
        <v>13.703412936370938</v>
      </c>
      <c r="Q5" s="2">
        <v>25.945028571428576</v>
      </c>
      <c r="R5" s="2">
        <v>4.1521641409275727</v>
      </c>
      <c r="S5" s="2">
        <v>0.4186820512820516</v>
      </c>
      <c r="AN5">
        <v>-3.025201786897739</v>
      </c>
      <c r="AO5">
        <v>7.5636570157789436</v>
      </c>
      <c r="AS5">
        <v>11.464705499349947</v>
      </c>
      <c r="AT5">
        <v>15.598431177512552</v>
      </c>
    </row>
    <row r="6" spans="1:46" x14ac:dyDescent="0.25">
      <c r="A6" s="2" t="s">
        <v>16</v>
      </c>
      <c r="B6" s="2">
        <v>1</v>
      </c>
      <c r="C6" s="2">
        <v>7</v>
      </c>
      <c r="D6" s="2">
        <v>3083.7033995888319</v>
      </c>
      <c r="E6" s="2">
        <v>39</v>
      </c>
      <c r="F6" s="2">
        <v>11.993076475634368</v>
      </c>
      <c r="G6" s="2">
        <f t="shared" si="1"/>
        <v>-11.993076475634368</v>
      </c>
      <c r="H6" s="2">
        <v>1252.547</v>
      </c>
      <c r="I6" s="2">
        <v>7</v>
      </c>
      <c r="J6" s="2">
        <v>-3.8395889554325606</v>
      </c>
      <c r="K6" s="2">
        <f t="shared" si="2"/>
        <v>3.8395889554325606</v>
      </c>
      <c r="L6" s="2">
        <v>10.911364844867151</v>
      </c>
      <c r="M6" s="2">
        <v>278.529</v>
      </c>
      <c r="N6" s="2">
        <v>-10.799097297362819</v>
      </c>
      <c r="O6" s="2">
        <v>51.388887052341595</v>
      </c>
      <c r="P6" s="2">
        <v>16.320528061801731</v>
      </c>
      <c r="Q6" s="2">
        <v>32.873676229508192</v>
      </c>
      <c r="R6" s="2">
        <v>-31.030319110309922</v>
      </c>
      <c r="S6" s="2">
        <v>55.62910572687224</v>
      </c>
      <c r="AN6">
        <v>1.8423372700889189</v>
      </c>
      <c r="AO6">
        <v>13.310993224928978</v>
      </c>
      <c r="AS6">
        <v>21.579499219165555</v>
      </c>
      <c r="AT6">
        <v>20.831170856505736</v>
      </c>
    </row>
    <row r="7" spans="1:46" x14ac:dyDescent="0.25">
      <c r="A7" s="2" t="s">
        <v>16</v>
      </c>
      <c r="B7" s="2">
        <v>2</v>
      </c>
      <c r="C7" s="2">
        <v>3</v>
      </c>
      <c r="D7" s="2">
        <v>1014.0354642789595</v>
      </c>
      <c r="E7" s="2">
        <v>55</v>
      </c>
      <c r="F7" s="2">
        <v>10.102623893023647</v>
      </c>
      <c r="G7" s="2">
        <f t="shared" si="1"/>
        <v>-10.102623893023647</v>
      </c>
      <c r="H7" s="2">
        <v>431.62599999999998</v>
      </c>
      <c r="I7" s="2">
        <v>12</v>
      </c>
      <c r="J7" s="2">
        <v>4.3088703329090094E-2</v>
      </c>
      <c r="K7" s="2">
        <f t="shared" si="2"/>
        <v>-4.3088703329090094E-2</v>
      </c>
      <c r="L7" s="2">
        <v>10.871291801222583</v>
      </c>
      <c r="M7" s="2">
        <v>148.417</v>
      </c>
      <c r="N7" s="2">
        <v>6.6786437434764548E-2</v>
      </c>
      <c r="O7" s="2">
        <v>5.264798913043478</v>
      </c>
      <c r="P7" s="2">
        <v>-1.1450854226490037</v>
      </c>
      <c r="Q7" s="2">
        <v>11.826012853470436</v>
      </c>
      <c r="R7" s="2">
        <v>5.3445370149571412</v>
      </c>
      <c r="S7" s="2">
        <v>3.3922692307692301</v>
      </c>
      <c r="AN7">
        <v>3.1540096219046632E-2</v>
      </c>
      <c r="AO7">
        <v>12.983894614820287</v>
      </c>
      <c r="AS7">
        <v>9.4981393196758432</v>
      </c>
      <c r="AT7">
        <v>13.013720258813279</v>
      </c>
    </row>
    <row r="8" spans="1:46" x14ac:dyDescent="0.25">
      <c r="A8" s="2" t="s">
        <v>16</v>
      </c>
      <c r="B8" s="2">
        <v>2</v>
      </c>
      <c r="C8" s="2">
        <v>4</v>
      </c>
      <c r="D8" s="2">
        <v>1758.8525996806559</v>
      </c>
      <c r="E8" s="2">
        <v>22</v>
      </c>
      <c r="F8" s="2">
        <v>20.523883335580351</v>
      </c>
      <c r="G8" s="2">
        <f t="shared" si="1"/>
        <v>-20.523883335580351</v>
      </c>
      <c r="H8" s="2">
        <v>905.73849999999993</v>
      </c>
      <c r="I8" s="2">
        <v>3</v>
      </c>
      <c r="J8" s="2">
        <v>2.40973109386114</v>
      </c>
      <c r="K8" s="2">
        <f t="shared" si="2"/>
        <v>-2.40973109386114</v>
      </c>
      <c r="L8" s="2">
        <v>11.153393524315462</v>
      </c>
      <c r="M8" s="2">
        <v>229.02199999999999</v>
      </c>
      <c r="N8" s="2">
        <v>-23.499945984217558</v>
      </c>
      <c r="O8" s="2">
        <v>49.303981818181825</v>
      </c>
      <c r="P8" s="2">
        <v>-15.09594245804683</v>
      </c>
      <c r="Q8" s="2">
        <v>52.325499999999991</v>
      </c>
      <c r="R8" s="2">
        <v>-24.272748056796409</v>
      </c>
      <c r="S8" s="2">
        <v>46.394178571428576</v>
      </c>
      <c r="V8" t="s">
        <v>2</v>
      </c>
      <c r="W8" t="s">
        <v>20</v>
      </c>
      <c r="X8" t="s">
        <v>33</v>
      </c>
      <c r="AS8">
        <v>0.66134995744810965</v>
      </c>
      <c r="AT8">
        <v>10.167866685217589</v>
      </c>
    </row>
    <row r="9" spans="1:46" x14ac:dyDescent="0.25">
      <c r="A9" s="2" t="s">
        <v>16</v>
      </c>
      <c r="B9" s="2">
        <v>2</v>
      </c>
      <c r="C9" s="2">
        <v>6</v>
      </c>
      <c r="D9" s="2">
        <v>1397.6188745566583</v>
      </c>
      <c r="E9" s="2">
        <v>50</v>
      </c>
      <c r="F9" s="2">
        <v>3.6442598316248933</v>
      </c>
      <c r="G9" s="2">
        <f t="shared" si="1"/>
        <v>-3.6442598316248933</v>
      </c>
      <c r="H9" s="2">
        <v>546.03300000000002</v>
      </c>
      <c r="I9" s="2">
        <v>8</v>
      </c>
      <c r="J9" s="2">
        <v>-6.0528271277918861</v>
      </c>
      <c r="K9" s="2">
        <f t="shared" si="2"/>
        <v>6.0528271277918861</v>
      </c>
      <c r="L9" s="2">
        <v>11.110275426734091</v>
      </c>
      <c r="M9" s="2">
        <v>153.30500000000001</v>
      </c>
      <c r="N9" s="2">
        <v>9.9813704857640886</v>
      </c>
      <c r="O9" s="2">
        <v>21.053107784431138</v>
      </c>
      <c r="P9" s="2">
        <v>9.9378966180457429</v>
      </c>
      <c r="Q9" s="2">
        <v>22.555914285714287</v>
      </c>
      <c r="R9" s="2">
        <v>-1.8982557687875794</v>
      </c>
      <c r="S9" s="2">
        <v>10.6243</v>
      </c>
      <c r="V9">
        <f>AVERAGE(D2:D91)</f>
        <v>1626.9749433878974</v>
      </c>
      <c r="W9">
        <f>_xlfn.STDEV.P(D2:D91)</f>
        <v>746.36085597178317</v>
      </c>
      <c r="X9">
        <f>COUNT(D2:D91)</f>
        <v>90</v>
      </c>
      <c r="AN9">
        <v>-0.3284712922722548</v>
      </c>
      <c r="AO9">
        <v>12.348062401681403</v>
      </c>
      <c r="AS9">
        <v>4.814626444611136</v>
      </c>
      <c r="AT9">
        <v>10.690171569329607</v>
      </c>
    </row>
    <row r="10" spans="1:46" x14ac:dyDescent="0.25">
      <c r="A10" s="2" t="s">
        <v>16</v>
      </c>
      <c r="B10" s="2">
        <v>2</v>
      </c>
      <c r="C10" s="2">
        <v>7</v>
      </c>
      <c r="D10" s="2">
        <v>2101.5876449512457</v>
      </c>
      <c r="E10" s="2">
        <v>20</v>
      </c>
      <c r="F10" s="2">
        <v>5.3059349448898416</v>
      </c>
      <c r="G10" s="2">
        <f t="shared" si="1"/>
        <v>-5.3059349448898416</v>
      </c>
      <c r="H10" s="2">
        <v>570.89</v>
      </c>
      <c r="I10" s="2">
        <v>7</v>
      </c>
      <c r="J10" s="2">
        <v>-5.5752844729111644</v>
      </c>
      <c r="K10" s="2">
        <f t="shared" si="2"/>
        <v>5.5752844729111644</v>
      </c>
      <c r="L10" s="2">
        <v>13.749553509716833</v>
      </c>
      <c r="M10" s="2">
        <v>236.822</v>
      </c>
      <c r="N10" s="2">
        <v>-0.49744236412591569</v>
      </c>
      <c r="O10" s="2">
        <v>33.795709090909099</v>
      </c>
      <c r="P10" s="2">
        <v>15.773697014514028</v>
      </c>
      <c r="Q10" s="2">
        <v>30.832869047619049</v>
      </c>
      <c r="R10" s="2">
        <v>-15.25719486670458</v>
      </c>
      <c r="S10" s="2">
        <v>25.775310810810812</v>
      </c>
      <c r="AN10">
        <v>1.4743218501443067</v>
      </c>
      <c r="AO10">
        <v>13.747170460612807</v>
      </c>
      <c r="AS10">
        <v>8.5727507100474014</v>
      </c>
      <c r="AT10">
        <v>15.397187454770986</v>
      </c>
    </row>
    <row r="11" spans="1:46" x14ac:dyDescent="0.25">
      <c r="A11" s="2" t="s">
        <v>16</v>
      </c>
      <c r="B11" s="2">
        <v>2</v>
      </c>
      <c r="C11" s="2">
        <v>8</v>
      </c>
      <c r="D11" s="2">
        <v>1125.2093549563413</v>
      </c>
      <c r="E11" s="2">
        <v>36</v>
      </c>
      <c r="F11" s="2">
        <v>8.835880864886235</v>
      </c>
      <c r="G11" s="2">
        <f t="shared" si="1"/>
        <v>-8.835880864886235</v>
      </c>
      <c r="H11" s="2">
        <v>404.58449999999999</v>
      </c>
      <c r="I11" s="2">
        <v>10</v>
      </c>
      <c r="J11" s="2">
        <v>-0.65605141002653511</v>
      </c>
      <c r="K11" s="2">
        <f t="shared" si="2"/>
        <v>0.65605141002653511</v>
      </c>
      <c r="L11" s="2">
        <v>14.08536148262688</v>
      </c>
      <c r="M11" s="2">
        <v>177.435</v>
      </c>
      <c r="N11" s="2">
        <v>2.2764303123375571</v>
      </c>
      <c r="O11" s="2">
        <v>23.37557142857143</v>
      </c>
      <c r="P11" s="2">
        <v>2.2764303123375571</v>
      </c>
      <c r="Q11" s="2">
        <v>23.37557142857143</v>
      </c>
      <c r="R11" s="2">
        <v>-2.5379599281513885</v>
      </c>
      <c r="S11" s="2">
        <v>7.7003333333333339</v>
      </c>
      <c r="AN11">
        <v>0.94940945702303736</v>
      </c>
      <c r="AO11">
        <v>12.95548371571472</v>
      </c>
      <c r="AS11">
        <v>5.2085674065748009</v>
      </c>
      <c r="AT11">
        <v>15.841043824115886</v>
      </c>
    </row>
    <row r="12" spans="1:46" x14ac:dyDescent="0.25">
      <c r="A12" s="2" t="s">
        <v>16</v>
      </c>
      <c r="B12" s="2">
        <v>2</v>
      </c>
      <c r="C12" s="2">
        <v>9</v>
      </c>
      <c r="D12" s="2">
        <v>2189.8577810506654</v>
      </c>
      <c r="E12" s="2">
        <v>30</v>
      </c>
      <c r="F12" s="2">
        <v>13.920890208513683</v>
      </c>
      <c r="G12" s="2">
        <f t="shared" si="1"/>
        <v>-13.920890208513683</v>
      </c>
      <c r="H12" s="2">
        <v>840.16200000000003</v>
      </c>
      <c r="I12" s="2">
        <v>8</v>
      </c>
      <c r="J12" s="2">
        <v>-4.5882056609665796</v>
      </c>
      <c r="K12" s="2">
        <f t="shared" si="2"/>
        <v>4.5882056609665796</v>
      </c>
      <c r="L12" s="2">
        <v>11.272136133874753</v>
      </c>
      <c r="M12" s="2">
        <v>220.59700000000001</v>
      </c>
      <c r="N12" s="2">
        <v>13.725716741102005</v>
      </c>
      <c r="O12" s="2">
        <v>25.398286486486491</v>
      </c>
      <c r="P12" s="2">
        <v>10.967186096814915</v>
      </c>
      <c r="Q12" s="2">
        <v>25.398286486486491</v>
      </c>
      <c r="R12" s="2">
        <v>-23.478067261287965</v>
      </c>
      <c r="S12" s="2">
        <v>21.967657142857142</v>
      </c>
      <c r="AN12">
        <v>-1.3587829632127892</v>
      </c>
      <c r="AO12">
        <v>11.904732066464518</v>
      </c>
      <c r="AS12">
        <v>5.0094527999851266</v>
      </c>
      <c r="AT12">
        <v>13.545060563319723</v>
      </c>
    </row>
    <row r="13" spans="1:46" x14ac:dyDescent="0.25">
      <c r="A13" s="2" t="s">
        <v>16</v>
      </c>
      <c r="B13" s="2">
        <v>2</v>
      </c>
      <c r="C13" s="2">
        <v>10</v>
      </c>
      <c r="D13" s="2">
        <v>1228.6089400191902</v>
      </c>
      <c r="E13" s="2">
        <v>54</v>
      </c>
      <c r="F13" s="2">
        <v>15.793744288762753</v>
      </c>
      <c r="G13" s="2">
        <f t="shared" si="1"/>
        <v>-15.793744288762753</v>
      </c>
      <c r="H13" s="2">
        <v>539.16800000000001</v>
      </c>
      <c r="I13" s="2">
        <v>13</v>
      </c>
      <c r="J13" s="2">
        <v>-0.53898659029327689</v>
      </c>
      <c r="K13" s="2">
        <f t="shared" si="2"/>
        <v>0.53898659029327689</v>
      </c>
      <c r="L13" s="2">
        <v>9.2691471854777063</v>
      </c>
      <c r="M13" s="2">
        <v>153.61699999999999</v>
      </c>
      <c r="N13" s="2">
        <v>3.1019479150010034</v>
      </c>
      <c r="O13" s="2">
        <v>8.3309999999999995</v>
      </c>
      <c r="P13" s="2">
        <v>-1.0433962722521983</v>
      </c>
      <c r="Q13" s="2">
        <v>17.249735294117645</v>
      </c>
      <c r="R13" s="2">
        <v>-3.054731110422348</v>
      </c>
      <c r="S13" s="2">
        <v>9.0554666666666677</v>
      </c>
      <c r="AN13">
        <v>-1.2827919885707075</v>
      </c>
      <c r="AO13">
        <v>9.4418625309903064</v>
      </c>
      <c r="AS13">
        <v>4.8272017262277274</v>
      </c>
      <c r="AT13">
        <v>11.482124455549496</v>
      </c>
    </row>
    <row r="14" spans="1:46" x14ac:dyDescent="0.25">
      <c r="A14" s="2" t="s">
        <v>16</v>
      </c>
      <c r="B14" s="2">
        <v>2</v>
      </c>
      <c r="C14" s="2">
        <v>11</v>
      </c>
      <c r="D14" s="2">
        <v>1199.8846114414644</v>
      </c>
      <c r="E14" s="2"/>
      <c r="F14" s="2"/>
      <c r="G14" s="2"/>
      <c r="H14" s="2"/>
      <c r="I14" s="2">
        <v>25</v>
      </c>
      <c r="J14" s="2">
        <v>-24.804236227964225</v>
      </c>
      <c r="K14" s="2">
        <f t="shared" si="2"/>
        <v>24.804236227964225</v>
      </c>
      <c r="L14" s="2">
        <v>24.811917663903117</v>
      </c>
      <c r="M14" s="2">
        <v>162.97800000000001</v>
      </c>
      <c r="N14" s="2">
        <v>17.412250372673405</v>
      </c>
      <c r="O14" s="2"/>
      <c r="P14" s="2">
        <v>9.6884104295605127</v>
      </c>
      <c r="Q14" s="2">
        <v>17.123071839080463</v>
      </c>
      <c r="R14" s="2">
        <v>8.5613580131441519E-2</v>
      </c>
      <c r="S14" s="2">
        <v>10.377255102040815</v>
      </c>
      <c r="AN14">
        <v>0.455524967197249</v>
      </c>
      <c r="AO14">
        <v>9.2452804271954392</v>
      </c>
      <c r="AS14">
        <v>10.290102396878666</v>
      </c>
      <c r="AT14">
        <v>13.991985443221083</v>
      </c>
    </row>
    <row r="15" spans="1:46" x14ac:dyDescent="0.25">
      <c r="A15" s="2" t="s">
        <v>16</v>
      </c>
      <c r="B15" s="2">
        <v>3</v>
      </c>
      <c r="C15" s="2">
        <v>1</v>
      </c>
      <c r="D15" s="2">
        <v>1499.9098446084536</v>
      </c>
      <c r="E15" s="2">
        <v>42</v>
      </c>
      <c r="F15" s="2">
        <v>5.1395875371160571</v>
      </c>
      <c r="G15" s="2">
        <f t="shared" si="1"/>
        <v>-5.1395875371160571</v>
      </c>
      <c r="H15" s="2">
        <v>702.56200000000001</v>
      </c>
      <c r="I15" s="2">
        <v>20</v>
      </c>
      <c r="J15" s="2">
        <v>-10.189145727509157</v>
      </c>
      <c r="K15" s="2">
        <f t="shared" si="2"/>
        <v>10.189145727509157</v>
      </c>
      <c r="L15" s="2">
        <v>14.315034279190058</v>
      </c>
      <c r="M15" s="2">
        <v>168.386</v>
      </c>
      <c r="N15" s="2">
        <v>5.9685495837994456</v>
      </c>
      <c r="O15" s="2"/>
      <c r="P15" s="2">
        <v>12.275417705205681</v>
      </c>
      <c r="Q15" s="2">
        <v>25.950918918918912</v>
      </c>
      <c r="R15" s="2">
        <v>-17.009976935800072</v>
      </c>
      <c r="S15" s="2">
        <v>25.313999999999997</v>
      </c>
      <c r="AN15">
        <v>2.0051150260665906</v>
      </c>
      <c r="AO15">
        <v>9.6749112824870451</v>
      </c>
      <c r="AS15">
        <v>10.290102396878666</v>
      </c>
      <c r="AT15">
        <v>13.991985443221083</v>
      </c>
    </row>
    <row r="16" spans="1:46" x14ac:dyDescent="0.25">
      <c r="A16" s="2" t="s">
        <v>16</v>
      </c>
      <c r="B16" s="2">
        <v>3</v>
      </c>
      <c r="C16" s="2">
        <v>2</v>
      </c>
      <c r="D16" s="2">
        <v>1704.9428894542359</v>
      </c>
      <c r="E16" s="2">
        <v>30</v>
      </c>
      <c r="F16" s="2">
        <v>5.5335595347239206</v>
      </c>
      <c r="G16" s="2">
        <f t="shared" si="1"/>
        <v>-5.5335595347239206</v>
      </c>
      <c r="H16" s="2">
        <v>689.56100000000004</v>
      </c>
      <c r="I16" s="2">
        <v>8</v>
      </c>
      <c r="J16" s="2">
        <v>-11.343723313810898</v>
      </c>
      <c r="K16" s="2">
        <f t="shared" si="2"/>
        <v>11.343723313810898</v>
      </c>
      <c r="L16" s="2">
        <v>15.006101327727251</v>
      </c>
      <c r="M16" s="2">
        <v>183.46700000000001</v>
      </c>
      <c r="N16" s="2">
        <v>18.002443300874742</v>
      </c>
      <c r="O16" s="2">
        <v>26.091699088145898</v>
      </c>
      <c r="P16" s="2">
        <v>23.731912967622286</v>
      </c>
      <c r="Q16" s="2">
        <v>23.626809523809527</v>
      </c>
      <c r="R16" s="2">
        <v>-13.067720898228663</v>
      </c>
      <c r="S16" s="2">
        <v>20.280537542662113</v>
      </c>
      <c r="AN16">
        <v>0.9274733149592862</v>
      </c>
      <c r="AO16">
        <v>11.132820520763772</v>
      </c>
      <c r="AS16">
        <v>8.4990252618855209</v>
      </c>
      <c r="AT16">
        <v>13.468293829484779</v>
      </c>
    </row>
    <row r="17" spans="1:46" x14ac:dyDescent="0.25">
      <c r="A17" s="2" t="s">
        <v>16</v>
      </c>
      <c r="B17" s="2">
        <v>3</v>
      </c>
      <c r="C17" s="2">
        <v>6</v>
      </c>
      <c r="D17" s="2">
        <v>1396.9484980571995</v>
      </c>
      <c r="E17" s="2">
        <v>41</v>
      </c>
      <c r="F17" s="2">
        <v>10.845276330228444</v>
      </c>
      <c r="G17" s="2">
        <f t="shared" si="1"/>
        <v>-10.845276330228444</v>
      </c>
      <c r="H17" s="2">
        <v>825.81</v>
      </c>
      <c r="I17" s="2">
        <v>12</v>
      </c>
      <c r="J17" s="2">
        <v>-5.2466321091459633</v>
      </c>
      <c r="K17" s="2">
        <f t="shared" si="2"/>
        <v>5.2466321091459633</v>
      </c>
      <c r="L17" s="2">
        <v>12.667432973742166</v>
      </c>
      <c r="M17" s="2">
        <v>172.65</v>
      </c>
      <c r="N17" s="2">
        <v>5.7019688284620127</v>
      </c>
      <c r="O17" s="2">
        <v>8.1852999999999998</v>
      </c>
      <c r="P17" s="2">
        <v>5.934097970224756</v>
      </c>
      <c r="Q17" s="2">
        <v>8.8476846153846154</v>
      </c>
      <c r="R17" s="2">
        <v>-1.2587224236093231</v>
      </c>
      <c r="S17" s="2">
        <v>13.643938775510206</v>
      </c>
      <c r="AN17">
        <v>-0.43647965489753915</v>
      </c>
      <c r="AO17">
        <v>7.3622692066565065</v>
      </c>
      <c r="AS17">
        <v>8.8985062215494111</v>
      </c>
      <c r="AT17">
        <v>14.143052704527662</v>
      </c>
    </row>
    <row r="18" spans="1:46" x14ac:dyDescent="0.25">
      <c r="A18" s="2" t="s">
        <v>16</v>
      </c>
      <c r="B18" s="2">
        <v>4</v>
      </c>
      <c r="C18" s="2">
        <v>2</v>
      </c>
      <c r="D18" s="2">
        <v>2300.6643952687891</v>
      </c>
      <c r="E18" s="2">
        <v>23</v>
      </c>
      <c r="F18" s="2">
        <v>13.671133461437279</v>
      </c>
      <c r="G18" s="2">
        <f t="shared" si="1"/>
        <v>-13.671133461437279</v>
      </c>
      <c r="H18" s="2">
        <v>791.28</v>
      </c>
      <c r="I18" s="2">
        <v>7</v>
      </c>
      <c r="J18" s="2">
        <v>-0.87733512933085933</v>
      </c>
      <c r="K18" s="2">
        <f t="shared" si="2"/>
        <v>0.87733512933085933</v>
      </c>
      <c r="L18" s="2">
        <v>9.3894102516502755</v>
      </c>
      <c r="M18" s="2">
        <v>168.386</v>
      </c>
      <c r="N18" s="2">
        <v>-11.635596857712583</v>
      </c>
      <c r="O18" s="2">
        <v>35.19665454545455</v>
      </c>
      <c r="P18" s="2">
        <v>-0.38477317328186017</v>
      </c>
      <c r="Q18" s="2">
        <v>28.925450106157111</v>
      </c>
      <c r="R18" s="2">
        <v>-22.882285802601075</v>
      </c>
      <c r="S18" s="2">
        <v>47.377557894736846</v>
      </c>
      <c r="AN18">
        <v>-4.0550641224798198</v>
      </c>
      <c r="AO18">
        <v>6.6116645289620095</v>
      </c>
      <c r="AS18">
        <v>9.4176703242767559</v>
      </c>
      <c r="AT18">
        <v>13.529749602398866</v>
      </c>
    </row>
    <row r="19" spans="1:46" x14ac:dyDescent="0.25">
      <c r="A19" s="2" t="s">
        <v>16</v>
      </c>
      <c r="B19" s="2">
        <v>4</v>
      </c>
      <c r="C19" s="2">
        <v>4</v>
      </c>
      <c r="D19" s="2">
        <v>3816.5527663591251</v>
      </c>
      <c r="E19" s="2">
        <v>46</v>
      </c>
      <c r="F19" s="2">
        <v>7.5558086645993683</v>
      </c>
      <c r="G19" s="2">
        <f t="shared" si="1"/>
        <v>-7.5558086645993683</v>
      </c>
      <c r="H19" s="2">
        <v>1608.8205</v>
      </c>
      <c r="I19" s="2">
        <v>14</v>
      </c>
      <c r="J19" s="2">
        <v>0.47901801575687841</v>
      </c>
      <c r="K19" s="2">
        <f t="shared" si="2"/>
        <v>-0.47901801575687841</v>
      </c>
      <c r="L19" s="2">
        <v>14.771191710902741</v>
      </c>
      <c r="M19" s="2">
        <v>418.52100000000002</v>
      </c>
      <c r="N19" s="2">
        <v>-1.1808192070902763</v>
      </c>
      <c r="O19" s="2">
        <v>19.716982876712326</v>
      </c>
      <c r="P19" s="2">
        <v>-6.4529155311622244</v>
      </c>
      <c r="Q19" s="2">
        <v>33.524023809523811</v>
      </c>
      <c r="R19" s="2">
        <v>3.0553252297392812</v>
      </c>
      <c r="S19" s="2">
        <v>29.65166242038217</v>
      </c>
      <c r="AN19">
        <v>4.5676589384969049</v>
      </c>
      <c r="AO19">
        <v>12.529122931932477</v>
      </c>
      <c r="AS19">
        <v>7.6895744558736965</v>
      </c>
      <c r="AT19">
        <v>13.67438473832641</v>
      </c>
    </row>
    <row r="20" spans="1:46" x14ac:dyDescent="0.25">
      <c r="A20" s="2" t="s">
        <v>16</v>
      </c>
      <c r="B20" s="2">
        <v>4</v>
      </c>
      <c r="C20" s="2">
        <v>5</v>
      </c>
      <c r="D20" s="2">
        <v>1829.9020935175358</v>
      </c>
      <c r="E20" s="2">
        <v>22</v>
      </c>
      <c r="F20" s="2">
        <v>7.5151392027150337</v>
      </c>
      <c r="G20" s="2">
        <f t="shared" si="1"/>
        <v>-7.5151392027150337</v>
      </c>
      <c r="H20" s="2">
        <v>613.53300000000002</v>
      </c>
      <c r="I20" s="2">
        <v>14</v>
      </c>
      <c r="J20" s="2">
        <v>-2.803439473787634</v>
      </c>
      <c r="K20" s="2">
        <f t="shared" si="2"/>
        <v>2.803439473787634</v>
      </c>
      <c r="L20" s="2">
        <v>16.159673983217118</v>
      </c>
      <c r="M20" s="2">
        <v>418.52100000000002</v>
      </c>
      <c r="N20" s="2">
        <v>8.2968963802265279</v>
      </c>
      <c r="O20" s="2">
        <v>5.6870799999999999</v>
      </c>
      <c r="P20" s="2">
        <v>0.98875594395302335</v>
      </c>
      <c r="Q20" s="2">
        <v>14.149107142857146</v>
      </c>
      <c r="R20" s="2">
        <v>-16.866928357001516</v>
      </c>
      <c r="S20" s="2">
        <v>42.768500000000003</v>
      </c>
      <c r="AN20">
        <v>0.94046012480285412</v>
      </c>
      <c r="AO20">
        <v>9.306285043028069</v>
      </c>
      <c r="AS20">
        <v>-1.7378372666139228</v>
      </c>
      <c r="AT20">
        <v>7.3058266867166992</v>
      </c>
    </row>
    <row r="21" spans="1:46" x14ac:dyDescent="0.25">
      <c r="A21" s="2" t="s">
        <v>16</v>
      </c>
      <c r="B21" s="2">
        <v>7</v>
      </c>
      <c r="C21" s="2">
        <v>1</v>
      </c>
      <c r="D21" s="2">
        <v>2969.6335021479349</v>
      </c>
      <c r="E21" s="2">
        <v>34</v>
      </c>
      <c r="F21" s="2">
        <v>-0.2065583757627536</v>
      </c>
      <c r="G21" s="2">
        <f t="shared" si="1"/>
        <v>0.2065583757627536</v>
      </c>
      <c r="H21" s="2">
        <v>1409.597</v>
      </c>
      <c r="I21" s="2">
        <v>7</v>
      </c>
      <c r="J21" s="2">
        <v>-9.7851148621972897</v>
      </c>
      <c r="K21" s="2">
        <f t="shared" si="2"/>
        <v>9.7851148621972897</v>
      </c>
      <c r="L21" s="2">
        <v>17.067364606200556</v>
      </c>
      <c r="M21" s="2">
        <v>310.459</v>
      </c>
      <c r="N21" s="2">
        <v>15.494503541794471</v>
      </c>
      <c r="O21" s="2">
        <v>51.936005509641873</v>
      </c>
      <c r="P21" s="2">
        <v>40.879463817799802</v>
      </c>
      <c r="Q21" s="2">
        <v>38.333540983606554</v>
      </c>
      <c r="R21" s="2">
        <v>-13.652400675708948</v>
      </c>
      <c r="S21" s="2">
        <v>48.428189427312766</v>
      </c>
      <c r="AN21">
        <v>-1.8401700816119018</v>
      </c>
      <c r="AO21">
        <v>8.8778157734288357</v>
      </c>
      <c r="AS21">
        <v>8.5550338007072355</v>
      </c>
      <c r="AT21">
        <v>12.472859566376485</v>
      </c>
    </row>
    <row r="22" spans="1:46" x14ac:dyDescent="0.25">
      <c r="A22" s="2" t="s">
        <v>16</v>
      </c>
      <c r="B22" s="2">
        <v>7</v>
      </c>
      <c r="C22" s="2">
        <v>2</v>
      </c>
      <c r="D22" s="2">
        <v>4775.0851009881526</v>
      </c>
      <c r="E22" s="2">
        <v>60</v>
      </c>
      <c r="F22" s="2">
        <v>9.4992567867729036</v>
      </c>
      <c r="G22" s="2">
        <f t="shared" si="1"/>
        <v>-9.4992567867729036</v>
      </c>
      <c r="H22" s="2">
        <v>1510.3789999999999</v>
      </c>
      <c r="I22" s="2">
        <v>22</v>
      </c>
      <c r="J22" s="2">
        <v>-6.3331955043859267</v>
      </c>
      <c r="K22" s="2">
        <f t="shared" si="2"/>
        <v>6.3331955043859267</v>
      </c>
      <c r="L22" s="2">
        <v>10.832105251295673</v>
      </c>
      <c r="M22" s="2">
        <v>337.18799999999999</v>
      </c>
      <c r="N22" s="2">
        <v>18.2771934367513</v>
      </c>
      <c r="O22" s="2">
        <v>16.784779411764706</v>
      </c>
      <c r="P22" s="2">
        <v>4.4884753421705517</v>
      </c>
      <c r="Q22" s="2">
        <v>14.159642857142854</v>
      </c>
      <c r="R22" s="2">
        <v>3.1860406593048207</v>
      </c>
      <c r="S22" s="2">
        <v>9.5791329113924082</v>
      </c>
      <c r="AN22">
        <v>-1.8989024399110548</v>
      </c>
      <c r="AO22">
        <v>13.440937040655598</v>
      </c>
      <c r="AS22">
        <v>10.913704915765379</v>
      </c>
      <c r="AT22">
        <v>16.561182808479785</v>
      </c>
    </row>
    <row r="23" spans="1:46" x14ac:dyDescent="0.25">
      <c r="A23" s="2" t="s">
        <v>16</v>
      </c>
      <c r="B23" s="2">
        <v>7</v>
      </c>
      <c r="C23" s="2">
        <v>3</v>
      </c>
      <c r="D23" s="2">
        <v>3002.4345499993738</v>
      </c>
      <c r="E23" s="2">
        <v>60</v>
      </c>
      <c r="F23" s="2">
        <v>3.3587331078276463</v>
      </c>
      <c r="G23" s="2">
        <f t="shared" si="1"/>
        <v>-3.3587331078276463</v>
      </c>
      <c r="H23" s="2">
        <v>1506.011</v>
      </c>
      <c r="I23" s="2">
        <v>5</v>
      </c>
      <c r="J23" s="2">
        <v>-6.1361134185863762</v>
      </c>
      <c r="K23" s="2">
        <f t="shared" si="2"/>
        <v>6.1361134185863762</v>
      </c>
      <c r="L23" s="2">
        <v>12.558233509722513</v>
      </c>
      <c r="M23" s="2">
        <v>277.90499999999997</v>
      </c>
      <c r="N23" s="2">
        <v>15.244747901171104</v>
      </c>
      <c r="O23" s="2">
        <v>48.531800865800868</v>
      </c>
      <c r="P23" s="2">
        <v>37.990484142560526</v>
      </c>
      <c r="Q23" s="2">
        <v>49.099971428571422</v>
      </c>
      <c r="R23" s="2">
        <v>-7.7039794907850174</v>
      </c>
      <c r="S23" s="2">
        <v>44.406700440528631</v>
      </c>
      <c r="AN23">
        <v>-1.5838699401353438</v>
      </c>
      <c r="AO23">
        <v>14.535045435807277</v>
      </c>
      <c r="AS23">
        <v>1.8769423088010342</v>
      </c>
      <c r="AT23">
        <v>12.400556451340236</v>
      </c>
    </row>
    <row r="24" spans="1:46" x14ac:dyDescent="0.25">
      <c r="A24" s="2" t="s">
        <v>16</v>
      </c>
      <c r="B24" s="2">
        <v>7</v>
      </c>
      <c r="C24" s="2">
        <v>4</v>
      </c>
      <c r="D24" s="2">
        <v>1559.1001599564627</v>
      </c>
      <c r="E24" s="2">
        <v>23</v>
      </c>
      <c r="F24" s="2">
        <v>2.6668335265044618</v>
      </c>
      <c r="G24" s="2">
        <f t="shared" si="1"/>
        <v>-2.6668335265044618</v>
      </c>
      <c r="H24" s="2">
        <v>390.54300000000001</v>
      </c>
      <c r="I24" s="2">
        <v>11</v>
      </c>
      <c r="J24" s="2">
        <v>-7.3467885977519103</v>
      </c>
      <c r="K24" s="2">
        <f t="shared" si="2"/>
        <v>7.3467885977519103</v>
      </c>
      <c r="L24" s="2">
        <v>11.765487117090103</v>
      </c>
      <c r="M24" s="2">
        <v>163.49799999999999</v>
      </c>
      <c r="N24" s="2">
        <v>7.7660534226818942</v>
      </c>
      <c r="O24" s="2">
        <v>10.806400000000002</v>
      </c>
      <c r="P24" s="2">
        <v>9.9565345962020189</v>
      </c>
      <c r="Q24" s="2">
        <v>23.450542857142857</v>
      </c>
      <c r="R24" s="2">
        <v>-15.543741153877772</v>
      </c>
      <c r="S24" s="2">
        <v>13.109761904761907</v>
      </c>
      <c r="AN24">
        <v>0.33636336374159725</v>
      </c>
      <c r="AO24">
        <v>11.430172294417929</v>
      </c>
      <c r="AS24">
        <v>2.478310048578038</v>
      </c>
      <c r="AT24">
        <v>17.555013294163373</v>
      </c>
    </row>
    <row r="25" spans="1:46" x14ac:dyDescent="0.25">
      <c r="A25" s="2" t="s">
        <v>16</v>
      </c>
      <c r="B25" s="2">
        <v>8</v>
      </c>
      <c r="C25" s="2">
        <v>1</v>
      </c>
      <c r="D25" s="2">
        <v>1519.0252732620602</v>
      </c>
      <c r="E25" s="2">
        <v>25</v>
      </c>
      <c r="F25" s="2">
        <v>11.844559951572094</v>
      </c>
      <c r="G25" s="2">
        <f t="shared" si="1"/>
        <v>-11.844559951572094</v>
      </c>
      <c r="H25" s="2">
        <v>597.20399999999995</v>
      </c>
      <c r="I25" s="2">
        <v>11</v>
      </c>
      <c r="J25" s="2">
        <v>0.65544905420370014</v>
      </c>
      <c r="K25" s="2">
        <f t="shared" si="2"/>
        <v>-0.65544905420370014</v>
      </c>
      <c r="L25" s="2">
        <v>12.376235209548724</v>
      </c>
      <c r="M25" s="2">
        <v>209.36500000000001</v>
      </c>
      <c r="N25" s="2">
        <v>0.49509344746838702</v>
      </c>
      <c r="O25" s="2">
        <v>10.939036964980545</v>
      </c>
      <c r="P25" s="2">
        <v>-3.1197558584593543</v>
      </c>
      <c r="Q25" s="2">
        <v>14.838287931034481</v>
      </c>
      <c r="R25" s="2">
        <v>-9.2081850852307809</v>
      </c>
      <c r="S25" s="2">
        <v>30.824859872611466</v>
      </c>
      <c r="AN25">
        <v>3.1604066569420013</v>
      </c>
      <c r="AO25">
        <v>15.941050035905846</v>
      </c>
      <c r="AS25">
        <v>-1.1857360272125419</v>
      </c>
      <c r="AT25">
        <v>7.2412818920231814</v>
      </c>
    </row>
    <row r="26" spans="1:46" x14ac:dyDescent="0.25">
      <c r="A26" s="2" t="s">
        <v>16</v>
      </c>
      <c r="B26" s="2">
        <v>8</v>
      </c>
      <c r="C26" s="2">
        <v>2</v>
      </c>
      <c r="D26" s="2">
        <v>1272.2483025199069</v>
      </c>
      <c r="E26" s="2">
        <v>19</v>
      </c>
      <c r="F26" s="2">
        <v>15.515952262306996</v>
      </c>
      <c r="G26" s="2">
        <f t="shared" si="1"/>
        <v>-15.515952262306996</v>
      </c>
      <c r="H26" s="2">
        <v>512.54300000000001</v>
      </c>
      <c r="I26" s="2">
        <v>4</v>
      </c>
      <c r="J26" s="2">
        <v>2.7019052458720552</v>
      </c>
      <c r="K26" s="2">
        <f t="shared" si="2"/>
        <v>-2.7019052458720552</v>
      </c>
      <c r="L26" s="2">
        <v>8.4660885329447382</v>
      </c>
      <c r="M26" s="2">
        <v>166.30600000000001</v>
      </c>
      <c r="N26" s="2">
        <v>-13.256282520474176</v>
      </c>
      <c r="O26" s="2">
        <v>24.745868852459008</v>
      </c>
      <c r="P26" s="2">
        <v>-10.029713949243819</v>
      </c>
      <c r="Q26" s="2">
        <v>18.731500000000004</v>
      </c>
      <c r="R26" s="2">
        <v>-13.509993949769351</v>
      </c>
      <c r="S26" s="2">
        <v>25.218742105263157</v>
      </c>
      <c r="AN26">
        <v>7.3860108774142503</v>
      </c>
      <c r="AO26">
        <v>21.853841583849842</v>
      </c>
      <c r="AS26">
        <v>6.9574818546311832</v>
      </c>
      <c r="AT26">
        <v>13.016586073099333</v>
      </c>
    </row>
    <row r="27" spans="1:46" x14ac:dyDescent="0.25">
      <c r="A27" s="2" t="s">
        <v>16</v>
      </c>
      <c r="B27" s="2">
        <v>8</v>
      </c>
      <c r="C27" s="2">
        <v>3</v>
      </c>
      <c r="D27" s="2">
        <v>1619.7023103805225</v>
      </c>
      <c r="E27" s="2">
        <v>52</v>
      </c>
      <c r="F27" s="2">
        <v>2.248730918058655</v>
      </c>
      <c r="G27" s="2">
        <f t="shared" si="1"/>
        <v>-2.248730918058655</v>
      </c>
      <c r="H27" s="2">
        <v>958.52199999999993</v>
      </c>
      <c r="I27" s="2">
        <v>11</v>
      </c>
      <c r="J27" s="2">
        <v>-10.327222528386415</v>
      </c>
      <c r="K27" s="2">
        <f t="shared" si="2"/>
        <v>10.327222528386415</v>
      </c>
      <c r="L27" s="2">
        <v>15.573162311020667</v>
      </c>
      <c r="M27" s="2">
        <v>189.70699999999999</v>
      </c>
      <c r="N27" s="2">
        <v>15.604894038336527</v>
      </c>
      <c r="O27" s="2">
        <v>20.188971428571428</v>
      </c>
      <c r="P27" s="2">
        <v>12.976355648086413</v>
      </c>
      <c r="Q27" s="2">
        <v>22.457999999999998</v>
      </c>
      <c r="R27" s="2">
        <v>-11.35273358094355</v>
      </c>
      <c r="S27" s="2">
        <v>29.313381578947375</v>
      </c>
      <c r="AN27">
        <v>4.4475168383589079</v>
      </c>
      <c r="AO27">
        <v>11.53649891313411</v>
      </c>
      <c r="AS27">
        <v>16.359518751967556</v>
      </c>
      <c r="AT27">
        <v>20.139347634434046</v>
      </c>
    </row>
    <row r="28" spans="1:46" x14ac:dyDescent="0.25">
      <c r="A28" s="2" t="s">
        <v>16</v>
      </c>
      <c r="B28" s="2">
        <v>8</v>
      </c>
      <c r="C28" s="2">
        <v>4</v>
      </c>
      <c r="D28" s="2">
        <v>3036.5671401602717</v>
      </c>
      <c r="E28" s="2">
        <v>54</v>
      </c>
      <c r="F28" s="2">
        <v>17.068668271891056</v>
      </c>
      <c r="G28" s="2">
        <f t="shared" si="1"/>
        <v>-17.068668271891056</v>
      </c>
      <c r="H28" s="2">
        <v>1234.242</v>
      </c>
      <c r="I28" s="2">
        <v>9</v>
      </c>
      <c r="J28" s="2">
        <v>0.62518906143417041</v>
      </c>
      <c r="K28" s="2">
        <f t="shared" si="2"/>
        <v>-0.62518906143417041</v>
      </c>
      <c r="L28" s="2">
        <v>7.9092681376453129</v>
      </c>
      <c r="M28" s="2">
        <v>270.83199999999999</v>
      </c>
      <c r="N28" s="2">
        <v>-2.9917948382355752</v>
      </c>
      <c r="O28" s="2">
        <v>19.566140624999999</v>
      </c>
      <c r="P28" s="2">
        <v>-2.0349776062870162</v>
      </c>
      <c r="Q28" s="2">
        <v>19.566140624999999</v>
      </c>
      <c r="R28" s="2">
        <v>-22.928846301021196</v>
      </c>
      <c r="S28" s="2">
        <v>22.026426470588238</v>
      </c>
      <c r="AN28">
        <v>1.3175637673681422</v>
      </c>
      <c r="AO28">
        <v>9.2276810106512244</v>
      </c>
      <c r="AS28">
        <v>7.0346550326625561</v>
      </c>
      <c r="AT28">
        <v>15.393959424211729</v>
      </c>
    </row>
    <row r="29" spans="1:46" x14ac:dyDescent="0.25">
      <c r="A29" s="2" t="s">
        <v>16</v>
      </c>
      <c r="B29" s="2">
        <v>8</v>
      </c>
      <c r="C29" s="2">
        <v>5</v>
      </c>
      <c r="D29" s="2">
        <v>1244.0815183270765</v>
      </c>
      <c r="E29" s="2">
        <v>23</v>
      </c>
      <c r="F29" s="2">
        <v>0.45885680522256678</v>
      </c>
      <c r="G29" s="2">
        <f t="shared" si="1"/>
        <v>-0.45885680522256678</v>
      </c>
      <c r="H29" s="2">
        <v>421.32900000000001</v>
      </c>
      <c r="I29" s="2">
        <v>11</v>
      </c>
      <c r="J29" s="2">
        <v>-8.0098736806389326</v>
      </c>
      <c r="K29" s="2">
        <f t="shared" si="2"/>
        <v>8.0098736806389326</v>
      </c>
      <c r="L29" s="2">
        <v>14.288856848835437</v>
      </c>
      <c r="M29" s="2">
        <v>159.75399999999999</v>
      </c>
      <c r="N29" s="2">
        <v>9.6286071858619628</v>
      </c>
      <c r="O29" s="2">
        <v>9.6725999999999992</v>
      </c>
      <c r="P29" s="2">
        <v>8.6181061913814592</v>
      </c>
      <c r="Q29" s="2">
        <v>22.08040350877193</v>
      </c>
      <c r="R29" s="2">
        <v>-11.400039710963448</v>
      </c>
      <c r="S29" s="2">
        <v>26.805993975903618</v>
      </c>
      <c r="AN29">
        <v>6.7991584247363761</v>
      </c>
      <c r="AO29">
        <v>12.23726397161002</v>
      </c>
      <c r="AS29">
        <v>13.227050123527718</v>
      </c>
      <c r="AT29">
        <v>17.941586096516943</v>
      </c>
    </row>
    <row r="30" spans="1:46" x14ac:dyDescent="0.25">
      <c r="A30" s="2" t="s">
        <v>16</v>
      </c>
      <c r="B30" s="2">
        <v>8</v>
      </c>
      <c r="C30" s="2">
        <v>6</v>
      </c>
      <c r="D30" s="2">
        <v>920.68395769915855</v>
      </c>
      <c r="E30" s="2">
        <v>34</v>
      </c>
      <c r="F30" s="2">
        <v>5.3737847461235333</v>
      </c>
      <c r="G30" s="2">
        <f t="shared" si="1"/>
        <v>-5.3737847461235333</v>
      </c>
      <c r="H30" s="2">
        <v>289.76100000000002</v>
      </c>
      <c r="I30" s="2">
        <v>15</v>
      </c>
      <c r="J30" s="2">
        <v>-4.938487584477798</v>
      </c>
      <c r="K30" s="2">
        <f t="shared" si="2"/>
        <v>4.938487584477798</v>
      </c>
      <c r="L30" s="2">
        <v>14.799628225901202</v>
      </c>
      <c r="M30" s="2">
        <v>145.40100000000001</v>
      </c>
      <c r="N30" s="2">
        <v>4.6071129233705745</v>
      </c>
      <c r="O30" s="2">
        <v>6.4721714285714285</v>
      </c>
      <c r="P30" s="2">
        <v>0.56399502299430171</v>
      </c>
      <c r="Q30" s="2">
        <v>11.440559113300495</v>
      </c>
      <c r="R30" s="2">
        <v>-6.6680566970354036</v>
      </c>
      <c r="S30" s="2">
        <v>11.608259259259258</v>
      </c>
      <c r="AN30">
        <v>4.0735263751168702</v>
      </c>
      <c r="AO30">
        <v>17.776893073905995</v>
      </c>
      <c r="AS30">
        <v>-0.82044726330330775</v>
      </c>
      <c r="AT30">
        <v>7.261662156878657</v>
      </c>
    </row>
    <row r="31" spans="1:46" x14ac:dyDescent="0.25">
      <c r="A31" s="2" t="s">
        <v>16</v>
      </c>
      <c r="B31" s="2">
        <v>9</v>
      </c>
      <c r="C31" s="2">
        <v>1</v>
      </c>
      <c r="D31" s="2">
        <v>1836.3442695961935</v>
      </c>
      <c r="E31" s="2">
        <v>43</v>
      </c>
      <c r="F31" s="2">
        <v>14.424324946131378</v>
      </c>
      <c r="G31" s="2">
        <f t="shared" si="1"/>
        <v>-14.424324946131378</v>
      </c>
      <c r="H31" s="2">
        <v>1426.2380000000001</v>
      </c>
      <c r="I31" s="2">
        <v>6</v>
      </c>
      <c r="J31" s="2">
        <v>-2.8621700390650346</v>
      </c>
      <c r="K31" s="2">
        <f t="shared" si="2"/>
        <v>2.8621700390650346</v>
      </c>
      <c r="L31" s="2">
        <v>11.019713882402257</v>
      </c>
      <c r="M31" s="2">
        <v>204.684</v>
      </c>
      <c r="N31" s="2">
        <v>-12.886371425043677</v>
      </c>
      <c r="O31" s="2">
        <v>28.189402190923314</v>
      </c>
      <c r="P31" s="2">
        <v>9.6314976670628223</v>
      </c>
      <c r="Q31" s="2">
        <v>24.457560344827591</v>
      </c>
      <c r="R31" s="2">
        <v>-24.123461642174483</v>
      </c>
      <c r="S31" s="2">
        <v>50.815143103448278</v>
      </c>
      <c r="AN31">
        <v>6.6821865814763868</v>
      </c>
      <c r="AO31">
        <v>16.930111410214636</v>
      </c>
      <c r="AS31">
        <v>8.6701625496421002</v>
      </c>
      <c r="AT31">
        <v>16.560579258538453</v>
      </c>
    </row>
    <row r="32" spans="1:46" x14ac:dyDescent="0.25">
      <c r="A32" s="2" t="s">
        <v>16</v>
      </c>
      <c r="B32" s="2">
        <v>9</v>
      </c>
      <c r="C32" s="2">
        <v>2</v>
      </c>
      <c r="D32" s="2">
        <v>2067.5159271048915</v>
      </c>
      <c r="E32" s="2">
        <v>39</v>
      </c>
      <c r="F32" s="2">
        <v>8.947823679851254</v>
      </c>
      <c r="G32" s="2">
        <f t="shared" si="1"/>
        <v>-8.947823679851254</v>
      </c>
      <c r="H32" s="2">
        <v>763.71799999999996</v>
      </c>
      <c r="I32" s="2">
        <v>16</v>
      </c>
      <c r="J32" s="2">
        <v>-0.20721500225455713</v>
      </c>
      <c r="K32" s="2">
        <f t="shared" si="2"/>
        <v>0.20721500225455713</v>
      </c>
      <c r="L32" s="2">
        <v>8.8760871823571534</v>
      </c>
      <c r="M32" s="2">
        <v>204.684</v>
      </c>
      <c r="N32" s="2">
        <v>-0.16408838064930106</v>
      </c>
      <c r="O32" s="2">
        <v>9.1524999999999999</v>
      </c>
      <c r="P32" s="2">
        <v>1.0630408036611574</v>
      </c>
      <c r="Q32" s="2">
        <v>18.612972392638039</v>
      </c>
      <c r="R32" s="2">
        <v>-7.0019657239295672</v>
      </c>
      <c r="S32" s="2">
        <v>27.812436708860755</v>
      </c>
      <c r="AN32">
        <v>6.3686441895450514</v>
      </c>
      <c r="AO32">
        <v>11.723970796136072</v>
      </c>
      <c r="AS32">
        <v>17.097557895514285</v>
      </c>
      <c r="AT32">
        <v>19.864652633016462</v>
      </c>
    </row>
    <row r="33" spans="1:46" x14ac:dyDescent="0.25">
      <c r="A33" s="2" t="s">
        <v>16</v>
      </c>
      <c r="B33" s="2">
        <v>10</v>
      </c>
      <c r="C33" s="2">
        <v>1</v>
      </c>
      <c r="D33" s="2">
        <v>2341.3374749747118</v>
      </c>
      <c r="E33" s="2">
        <v>30</v>
      </c>
      <c r="F33" s="2">
        <v>8.9380279453201865</v>
      </c>
      <c r="G33" s="2">
        <f t="shared" si="1"/>
        <v>-8.9380279453201865</v>
      </c>
      <c r="H33" s="2">
        <v>789.40700000000004</v>
      </c>
      <c r="I33" s="2">
        <v>11</v>
      </c>
      <c r="J33" s="2">
        <v>-3.9849701826897928</v>
      </c>
      <c r="K33" s="2">
        <f t="shared" si="2"/>
        <v>3.9849701826897928</v>
      </c>
      <c r="L33" s="2">
        <v>12.854155319429168</v>
      </c>
      <c r="M33" s="2">
        <v>254.91900000000001</v>
      </c>
      <c r="N33" s="2">
        <v>11.24634943575052</v>
      </c>
      <c r="O33" s="2">
        <v>18.49245892351275</v>
      </c>
      <c r="P33" s="2">
        <v>6.5907176512678483</v>
      </c>
      <c r="Q33" s="2">
        <v>17.900513274336284</v>
      </c>
      <c r="R33" s="2">
        <v>-23.133329012920431</v>
      </c>
      <c r="S33" s="2">
        <v>24.481589171974523</v>
      </c>
      <c r="AN33">
        <v>-2.4524005487198792</v>
      </c>
      <c r="AO33">
        <v>7.6715618902960188</v>
      </c>
      <c r="AS33">
        <v>14.542745771870614</v>
      </c>
      <c r="AT33">
        <v>16.54509904520981</v>
      </c>
    </row>
    <row r="34" spans="1:46" x14ac:dyDescent="0.25">
      <c r="A34" s="2" t="s">
        <v>16</v>
      </c>
      <c r="B34" s="2">
        <v>10</v>
      </c>
      <c r="C34" s="2">
        <v>3</v>
      </c>
      <c r="D34" s="2">
        <v>1046.2969730300572</v>
      </c>
      <c r="E34" s="2">
        <v>50</v>
      </c>
      <c r="F34" s="2">
        <v>4.4882617884734941</v>
      </c>
      <c r="G34" s="2">
        <f t="shared" si="1"/>
        <v>-4.4882617884734941</v>
      </c>
      <c r="H34" s="2">
        <v>425.69799999999998</v>
      </c>
      <c r="I34" s="2">
        <v>18</v>
      </c>
      <c r="J34" s="2">
        <v>-3.395765052012564</v>
      </c>
      <c r="K34" s="2">
        <f t="shared" si="2"/>
        <v>3.395765052012564</v>
      </c>
      <c r="L34" s="2">
        <v>10.379106644405596</v>
      </c>
      <c r="M34" s="2">
        <v>133.44</v>
      </c>
      <c r="N34" s="2">
        <v>0.95777574263565424</v>
      </c>
      <c r="O34" s="2">
        <v>2.4701499999999998</v>
      </c>
      <c r="P34" s="2">
        <v>1.7619794036675371</v>
      </c>
      <c r="Q34" s="2">
        <v>7.5993275193798464</v>
      </c>
      <c r="R34" s="2">
        <v>5.5412026132498609</v>
      </c>
      <c r="S34" s="2">
        <v>2.1339137931034493</v>
      </c>
      <c r="AN34">
        <v>-0.66378695044961944</v>
      </c>
      <c r="AO34">
        <v>12.281776375187832</v>
      </c>
      <c r="AS34">
        <v>9.137329024337177</v>
      </c>
      <c r="AT34">
        <v>13.364720326959542</v>
      </c>
    </row>
    <row r="35" spans="1:46" x14ac:dyDescent="0.25">
      <c r="A35" s="2" t="s">
        <v>16</v>
      </c>
      <c r="B35" s="2">
        <v>10</v>
      </c>
      <c r="C35" s="2">
        <v>4</v>
      </c>
      <c r="D35" s="2">
        <v>1051.3683241872509</v>
      </c>
      <c r="E35" s="2">
        <v>33</v>
      </c>
      <c r="F35" s="2">
        <v>10.128539158187323</v>
      </c>
      <c r="G35" s="2">
        <f t="shared" si="1"/>
        <v>-10.128539158187323</v>
      </c>
      <c r="H35" s="2">
        <v>477.18099999999998</v>
      </c>
      <c r="I35" s="2">
        <v>8</v>
      </c>
      <c r="J35" s="2">
        <v>-8.4399499486968494</v>
      </c>
      <c r="K35" s="2">
        <f t="shared" si="2"/>
        <v>8.4399499486968494</v>
      </c>
      <c r="L35" s="2">
        <v>13.152770220628483</v>
      </c>
      <c r="M35" s="2">
        <v>131.88</v>
      </c>
      <c r="N35" s="2">
        <v>11.915661598024217</v>
      </c>
      <c r="O35" s="2">
        <v>24.016485714285718</v>
      </c>
      <c r="P35" s="2">
        <v>12.145620430011226</v>
      </c>
      <c r="Q35" s="2">
        <v>26.438400000000001</v>
      </c>
      <c r="R35" s="2">
        <v>-10.141316161380217</v>
      </c>
      <c r="S35" s="2">
        <v>9.1474000000000011</v>
      </c>
      <c r="AN35">
        <v>2.9755945804978268</v>
      </c>
      <c r="AO35">
        <v>17.457361077217882</v>
      </c>
      <c r="AS35">
        <v>6.9693313226639475</v>
      </c>
      <c r="AT35">
        <v>11.713688283178044</v>
      </c>
    </row>
    <row r="36" spans="1:46" x14ac:dyDescent="0.25">
      <c r="A36" s="3" t="s">
        <v>17</v>
      </c>
      <c r="B36" s="3">
        <v>1</v>
      </c>
      <c r="C36" s="3">
        <v>1</v>
      </c>
      <c r="D36" s="3">
        <v>1486.5264238733323</v>
      </c>
      <c r="E36" s="3">
        <v>42</v>
      </c>
      <c r="F36" s="3">
        <v>21.217728753372938</v>
      </c>
      <c r="G36" s="3">
        <f t="shared" si="1"/>
        <v>-21.217728753372938</v>
      </c>
      <c r="H36" s="3">
        <v>616.029</v>
      </c>
      <c r="I36" s="3">
        <v>5</v>
      </c>
      <c r="J36" s="3">
        <v>7.7195522893850068</v>
      </c>
      <c r="K36" s="3">
        <f t="shared" si="2"/>
        <v>-7.7195522893850068</v>
      </c>
      <c r="L36" s="3">
        <v>4.5300934273776932</v>
      </c>
      <c r="M36" s="3">
        <v>176.60300000000001</v>
      </c>
      <c r="N36" s="3">
        <v>-18.037708048891837</v>
      </c>
      <c r="O36" s="3">
        <v>27.125247015610647</v>
      </c>
      <c r="P36" s="3">
        <v>-19.534402163655596</v>
      </c>
      <c r="Q36" s="3">
        <v>25.946688356164383</v>
      </c>
      <c r="R36" s="3">
        <v>-1.8190256795650426</v>
      </c>
      <c r="S36" s="3">
        <v>22.693220588235288</v>
      </c>
      <c r="AN36">
        <v>3.1062994339945789</v>
      </c>
      <c r="AO36">
        <v>9.468889805965361</v>
      </c>
      <c r="AS36">
        <v>5.3630157334331443</v>
      </c>
      <c r="AT36">
        <v>15.5395234870753</v>
      </c>
    </row>
    <row r="37" spans="1:46" x14ac:dyDescent="0.25">
      <c r="A37" s="3" t="s">
        <v>17</v>
      </c>
      <c r="B37" s="3">
        <v>1</v>
      </c>
      <c r="C37" s="3">
        <v>2</v>
      </c>
      <c r="D37" s="3">
        <v>789.97934169045072</v>
      </c>
      <c r="E37" s="3"/>
      <c r="F37" s="3"/>
      <c r="G37" s="3"/>
      <c r="H37" s="3"/>
      <c r="I37" s="3">
        <v>24</v>
      </c>
      <c r="J37" s="3">
        <v>-5.4018577349243628</v>
      </c>
      <c r="K37" s="3">
        <f t="shared" si="2"/>
        <v>5.4018577349243628</v>
      </c>
      <c r="L37" s="3">
        <v>12.687885482777261</v>
      </c>
      <c r="M37" s="3">
        <v>117.631</v>
      </c>
      <c r="N37" s="3">
        <v>-4.225183586756776</v>
      </c>
      <c r="O37" s="3">
        <v>2.2404874999999995</v>
      </c>
      <c r="P37" s="3">
        <v>2.0895877775757969</v>
      </c>
      <c r="Q37" s="3">
        <v>6.3356975609756097</v>
      </c>
      <c r="R37" s="3">
        <v>1.4730216833975087</v>
      </c>
      <c r="S37" s="3">
        <v>1.0113289473684195</v>
      </c>
      <c r="AN37">
        <v>-0.82695343231534935</v>
      </c>
      <c r="AO37">
        <v>11.760300776668643</v>
      </c>
      <c r="AS37">
        <v>17.662276753347513</v>
      </c>
      <c r="AT37">
        <v>18.326640275912339</v>
      </c>
    </row>
    <row r="38" spans="1:46" x14ac:dyDescent="0.25">
      <c r="A38" s="3" t="s">
        <v>17</v>
      </c>
      <c r="B38" s="3">
        <v>1</v>
      </c>
      <c r="C38" s="3">
        <v>3</v>
      </c>
      <c r="D38" s="3">
        <v>1066.5471953407846</v>
      </c>
      <c r="E38" s="3">
        <v>44</v>
      </c>
      <c r="F38" s="3">
        <v>16.782777133925677</v>
      </c>
      <c r="G38" s="3">
        <f t="shared" si="1"/>
        <v>-16.782777133925677</v>
      </c>
      <c r="H38" s="3">
        <v>606.56399999999996</v>
      </c>
      <c r="I38" s="3">
        <v>9</v>
      </c>
      <c r="J38" s="3">
        <v>-5.4353442612031273</v>
      </c>
      <c r="K38" s="3">
        <f t="shared" si="2"/>
        <v>5.4353442612031273</v>
      </c>
      <c r="L38" s="3">
        <v>14.63393899908688</v>
      </c>
      <c r="M38" s="3">
        <v>157.36099999999999</v>
      </c>
      <c r="N38" s="3">
        <v>6.6569427806323764</v>
      </c>
      <c r="O38" s="3">
        <v>19.997794594594591</v>
      </c>
      <c r="P38" s="3">
        <v>7.7700339124373059</v>
      </c>
      <c r="Q38" s="3">
        <v>19.997794594594591</v>
      </c>
      <c r="R38" s="3">
        <v>-7.7591143610780859</v>
      </c>
      <c r="S38" s="3">
        <v>19.107858974358976</v>
      </c>
      <c r="AN38">
        <v>-1.0985085490332267</v>
      </c>
      <c r="AO38">
        <v>7.4004734529443965</v>
      </c>
      <c r="AS38">
        <v>8.8097321981455821</v>
      </c>
      <c r="AT38">
        <v>14.376869278401784</v>
      </c>
    </row>
    <row r="39" spans="1:46" x14ac:dyDescent="0.25">
      <c r="A39" s="3" t="s">
        <v>17</v>
      </c>
      <c r="B39" s="3">
        <v>2</v>
      </c>
      <c r="C39" s="3">
        <v>1</v>
      </c>
      <c r="D39" s="3">
        <v>681.31917072676924</v>
      </c>
      <c r="E39" s="3"/>
      <c r="F39" s="3"/>
      <c r="G39" s="3"/>
      <c r="H39" s="3"/>
      <c r="I39" s="3">
        <v>18</v>
      </c>
      <c r="J39" s="3">
        <v>-18.449071322030562</v>
      </c>
      <c r="K39" s="3">
        <f t="shared" si="2"/>
        <v>18.449071322030562</v>
      </c>
      <c r="L39" s="3">
        <v>27.972267695976797</v>
      </c>
      <c r="M39" s="3">
        <v>145.089</v>
      </c>
      <c r="N39" s="3">
        <v>5.1924406303570985</v>
      </c>
      <c r="O39" s="3">
        <v>16.93274581005587</v>
      </c>
      <c r="P39" s="3">
        <v>2.2752181994373744</v>
      </c>
      <c r="Q39" s="3">
        <v>18.212142857142855</v>
      </c>
      <c r="R39" s="3">
        <v>6.6673940907799985</v>
      </c>
      <c r="S39" s="3">
        <v>2.8191875000000008</v>
      </c>
      <c r="AN39">
        <v>0.71918344108910048</v>
      </c>
      <c r="AO39">
        <v>9.0176632247577686</v>
      </c>
      <c r="AS39">
        <v>0.60303599915663142</v>
      </c>
      <c r="AT39">
        <v>15.285255254953128</v>
      </c>
    </row>
    <row r="40" spans="1:46" x14ac:dyDescent="0.25">
      <c r="A40" s="3" t="s">
        <v>17</v>
      </c>
      <c r="B40" s="3">
        <v>2</v>
      </c>
      <c r="C40" s="3">
        <v>2</v>
      </c>
      <c r="D40" s="3">
        <v>1419.9586586475971</v>
      </c>
      <c r="E40" s="3">
        <v>30</v>
      </c>
      <c r="F40" s="3">
        <v>14.992046886333554</v>
      </c>
      <c r="G40" s="3">
        <f t="shared" si="1"/>
        <v>-14.992046886333554</v>
      </c>
      <c r="H40" s="3">
        <v>590.86</v>
      </c>
      <c r="I40" s="3">
        <v>4</v>
      </c>
      <c r="J40" s="3">
        <v>1.1534797346127732</v>
      </c>
      <c r="K40" s="3">
        <f t="shared" si="2"/>
        <v>-1.1534797346127732</v>
      </c>
      <c r="L40" s="3">
        <v>10.943961851646748</v>
      </c>
      <c r="M40" s="3">
        <v>191.476</v>
      </c>
      <c r="N40" s="3">
        <v>-5.7249073137634863</v>
      </c>
      <c r="O40" s="3">
        <v>28.129723004694842</v>
      </c>
      <c r="P40" s="3">
        <v>-2.009101440964332</v>
      </c>
      <c r="Q40" s="3">
        <v>37.323542857142861</v>
      </c>
      <c r="R40" s="3">
        <v>-2.2136940042008146</v>
      </c>
      <c r="S40" s="3">
        <v>17.690980487804879</v>
      </c>
      <c r="AN40">
        <v>4.2304828891753488</v>
      </c>
      <c r="AO40">
        <v>15.182191330893914</v>
      </c>
    </row>
    <row r="41" spans="1:46" x14ac:dyDescent="0.25">
      <c r="A41" s="3" t="s">
        <v>17</v>
      </c>
      <c r="B41" s="3">
        <v>2</v>
      </c>
      <c r="C41" s="3">
        <v>3</v>
      </c>
      <c r="D41" s="3">
        <v>1113.7651930217455</v>
      </c>
      <c r="E41" s="3">
        <v>39</v>
      </c>
      <c r="F41" s="3">
        <v>10.106167266846128</v>
      </c>
      <c r="G41" s="3">
        <f t="shared" si="1"/>
        <v>-10.106167266846128</v>
      </c>
      <c r="H41" s="3">
        <v>542.80899999999997</v>
      </c>
      <c r="I41" s="3">
        <v>11</v>
      </c>
      <c r="J41" s="3">
        <v>-1.952926779815769</v>
      </c>
      <c r="K41" s="3">
        <f t="shared" si="2"/>
        <v>1.952926779815769</v>
      </c>
      <c r="L41" s="3">
        <v>14.116010281770329</v>
      </c>
      <c r="M41" s="3">
        <v>171.81800000000001</v>
      </c>
      <c r="N41" s="3">
        <v>0.26800665700574922</v>
      </c>
      <c r="O41" s="3">
        <v>9.0026838709677399</v>
      </c>
      <c r="P41" s="3">
        <v>-3.5846002192816369</v>
      </c>
      <c r="Q41" s="3">
        <v>12.834627906976744</v>
      </c>
      <c r="R41" s="3">
        <v>-9.7152570575110069</v>
      </c>
      <c r="S41" s="3">
        <v>15.798995833333333</v>
      </c>
      <c r="AN41">
        <v>2.1666595617144253</v>
      </c>
      <c r="AO41">
        <v>15.785728112446236</v>
      </c>
    </row>
    <row r="42" spans="1:46" x14ac:dyDescent="0.25">
      <c r="A42" s="3" t="s">
        <v>17</v>
      </c>
      <c r="B42" s="3">
        <v>2</v>
      </c>
      <c r="C42" s="3">
        <v>4</v>
      </c>
      <c r="D42" s="3">
        <v>869.68759203995671</v>
      </c>
      <c r="E42" s="3">
        <v>11</v>
      </c>
      <c r="F42" s="3">
        <v>11.198247716222383</v>
      </c>
      <c r="G42" s="3">
        <f t="shared" si="1"/>
        <v>-11.198247716222383</v>
      </c>
      <c r="H42" s="3">
        <v>61.676000000000002</v>
      </c>
      <c r="I42" s="3">
        <v>17</v>
      </c>
      <c r="J42" s="3">
        <v>12.122148336373456</v>
      </c>
      <c r="K42" s="3">
        <f t="shared" si="2"/>
        <v>-12.122148336373456</v>
      </c>
      <c r="L42" s="3">
        <v>4.6873902821596261</v>
      </c>
      <c r="M42" s="3">
        <v>138.952</v>
      </c>
      <c r="N42" s="3">
        <v>-11.078924993787075</v>
      </c>
      <c r="O42" s="3">
        <v>1.7849117647058823</v>
      </c>
      <c r="P42" s="3">
        <v>-0.55343661168184943</v>
      </c>
      <c r="Q42" s="3">
        <v>7.7179553072625717</v>
      </c>
      <c r="R42" s="3">
        <v>2.8860423013965879</v>
      </c>
      <c r="S42" s="3">
        <v>2.759157142857144</v>
      </c>
      <c r="AN42">
        <v>2.6803946049358558</v>
      </c>
      <c r="AO42">
        <v>9.967718911908733</v>
      </c>
    </row>
    <row r="43" spans="1:46" x14ac:dyDescent="0.25">
      <c r="A43" s="3" t="s">
        <v>17</v>
      </c>
      <c r="B43" s="3">
        <v>2</v>
      </c>
      <c r="C43" s="3">
        <v>5</v>
      </c>
      <c r="D43" s="3">
        <v>2237.5858538263592</v>
      </c>
      <c r="E43" s="3">
        <v>46</v>
      </c>
      <c r="F43" s="3">
        <v>5.5364196626005509</v>
      </c>
      <c r="G43" s="3">
        <f t="shared" si="1"/>
        <v>-5.5364196626005509</v>
      </c>
      <c r="H43" s="3">
        <v>1027.894</v>
      </c>
      <c r="I43" s="3">
        <v>17</v>
      </c>
      <c r="J43" s="3">
        <v>-2.3323550727746039</v>
      </c>
      <c r="K43" s="3">
        <f t="shared" si="2"/>
        <v>2.3323550727746039</v>
      </c>
      <c r="L43" s="3">
        <v>17.550636466272152</v>
      </c>
      <c r="M43" s="3">
        <v>304.42599999999999</v>
      </c>
      <c r="N43" s="3">
        <v>7.2348796603856913</v>
      </c>
      <c r="O43" s="3">
        <v>13.071356451612901</v>
      </c>
      <c r="P43" s="3">
        <v>-4.497878883058994</v>
      </c>
      <c r="Q43" s="3">
        <v>17.688698064516128</v>
      </c>
      <c r="R43" s="3">
        <v>-7.4841577751962882</v>
      </c>
      <c r="S43" s="3">
        <v>30.443799489144322</v>
      </c>
      <c r="AN43">
        <v>8.9992031455518031</v>
      </c>
      <c r="AO43">
        <v>13.805651974143075</v>
      </c>
    </row>
    <row r="44" spans="1:46" x14ac:dyDescent="0.25">
      <c r="A44" s="3" t="s">
        <v>17</v>
      </c>
      <c r="B44" s="3">
        <v>2</v>
      </c>
      <c r="C44" s="3">
        <v>6</v>
      </c>
      <c r="D44" s="3">
        <v>1065.8991327202111</v>
      </c>
      <c r="E44" s="3">
        <v>44</v>
      </c>
      <c r="F44" s="3">
        <v>5.537607539844899</v>
      </c>
      <c r="G44" s="3">
        <f t="shared" si="1"/>
        <v>-5.537607539844899</v>
      </c>
      <c r="H44" s="3">
        <v>468.964</v>
      </c>
      <c r="I44" s="3">
        <v>11</v>
      </c>
      <c r="J44" s="3">
        <v>-8.1494636703299363</v>
      </c>
      <c r="K44" s="3">
        <f t="shared" si="2"/>
        <v>8.1494636703299363</v>
      </c>
      <c r="L44" s="3">
        <v>16.268461755116718</v>
      </c>
      <c r="M44" s="3">
        <v>157.77699999999999</v>
      </c>
      <c r="N44" s="3">
        <v>6.3958874272029975</v>
      </c>
      <c r="O44" s="3">
        <v>4.839952380952381</v>
      </c>
      <c r="P44" s="3">
        <v>3.8572987517230684</v>
      </c>
      <c r="Q44" s="3">
        <v>11.825609677419353</v>
      </c>
      <c r="R44" s="3">
        <v>-7.2694822461060831</v>
      </c>
      <c r="S44" s="3">
        <v>9.1281153846153842</v>
      </c>
      <c r="AN44">
        <v>3.0312930789558408</v>
      </c>
      <c r="AO44">
        <v>12.058889336108393</v>
      </c>
    </row>
    <row r="45" spans="1:46" x14ac:dyDescent="0.25">
      <c r="A45" s="3" t="s">
        <v>17</v>
      </c>
      <c r="B45" s="3">
        <v>2</v>
      </c>
      <c r="C45" s="3">
        <v>7</v>
      </c>
      <c r="D45" s="3">
        <v>1759.2113453343154</v>
      </c>
      <c r="E45" s="3">
        <v>18</v>
      </c>
      <c r="F45" s="3">
        <v>2.8234042178358294</v>
      </c>
      <c r="G45" s="3">
        <f t="shared" si="1"/>
        <v>-2.8234042178358294</v>
      </c>
      <c r="H45" s="3">
        <v>520.55100000000004</v>
      </c>
      <c r="I45" s="3">
        <v>8</v>
      </c>
      <c r="J45" s="3">
        <v>-3.102789988462149</v>
      </c>
      <c r="K45" s="3">
        <f t="shared" si="2"/>
        <v>3.102789988462149</v>
      </c>
      <c r="L45" s="3">
        <v>14.069391867539153</v>
      </c>
      <c r="M45" s="3">
        <v>226.83799999999999</v>
      </c>
      <c r="N45" s="3">
        <v>5.8127380173414371</v>
      </c>
      <c r="O45" s="3">
        <v>36.698600000000006</v>
      </c>
      <c r="P45" s="3">
        <v>7.3257103073290448</v>
      </c>
      <c r="Q45" s="3">
        <v>33.597750000000005</v>
      </c>
      <c r="R45" s="3">
        <v>-12.081571101989667</v>
      </c>
      <c r="S45" s="3">
        <v>26.717272727272729</v>
      </c>
      <c r="AN45">
        <v>7.6608616820116566</v>
      </c>
      <c r="AO45">
        <v>18.509916847054569</v>
      </c>
    </row>
    <row r="46" spans="1:46" x14ac:dyDescent="0.25">
      <c r="A46" s="3" t="s">
        <v>17</v>
      </c>
      <c r="B46" s="3">
        <v>2</v>
      </c>
      <c r="C46" s="3">
        <v>8</v>
      </c>
      <c r="D46" s="3">
        <v>903.38727145146743</v>
      </c>
      <c r="E46" s="3"/>
      <c r="F46" s="3"/>
      <c r="G46" s="3"/>
      <c r="H46" s="3"/>
      <c r="I46" s="3">
        <v>13</v>
      </c>
      <c r="J46" s="3">
        <v>-7.790140986763177</v>
      </c>
      <c r="K46" s="3">
        <f t="shared" si="2"/>
        <v>7.790140986763177</v>
      </c>
      <c r="L46" s="3">
        <v>18.598222450533996</v>
      </c>
      <c r="M46" s="3">
        <v>156.00899999999999</v>
      </c>
      <c r="N46" s="3">
        <v>3.4757869801322343</v>
      </c>
      <c r="O46" s="3">
        <v>17.247914119359532</v>
      </c>
      <c r="P46" s="3">
        <v>4.8005769748565736</v>
      </c>
      <c r="Q46" s="3">
        <v>15.04829885057471</v>
      </c>
      <c r="R46" s="3">
        <v>-0.5240716175545076</v>
      </c>
      <c r="S46" s="3">
        <v>8.1221796536796553</v>
      </c>
      <c r="W46" t="s">
        <v>12</v>
      </c>
      <c r="X46" t="s">
        <v>20</v>
      </c>
      <c r="Y46" t="s">
        <v>13</v>
      </c>
      <c r="Z46" t="s">
        <v>20</v>
      </c>
      <c r="AA46" t="s">
        <v>14</v>
      </c>
      <c r="AB46" t="s">
        <v>20</v>
      </c>
      <c r="AC46" t="s">
        <v>15</v>
      </c>
      <c r="AD46" t="s">
        <v>20</v>
      </c>
      <c r="AE46" t="s">
        <v>33</v>
      </c>
      <c r="AF46" t="s">
        <v>2</v>
      </c>
      <c r="AG46" t="s">
        <v>20</v>
      </c>
      <c r="AN46">
        <v>7.3775353718319963</v>
      </c>
      <c r="AO46">
        <v>22.45435407832889</v>
      </c>
    </row>
    <row r="47" spans="1:46" x14ac:dyDescent="0.25">
      <c r="A47" s="3" t="s">
        <v>17</v>
      </c>
      <c r="B47" s="3">
        <v>2</v>
      </c>
      <c r="C47" s="3">
        <v>9</v>
      </c>
      <c r="D47" s="3">
        <v>1452.404464783509</v>
      </c>
      <c r="E47" s="3">
        <v>26</v>
      </c>
      <c r="F47" s="3">
        <v>5.63348641106478</v>
      </c>
      <c r="G47" s="3">
        <f t="shared" si="1"/>
        <v>-5.63348641106478</v>
      </c>
      <c r="H47" s="3">
        <v>429.13</v>
      </c>
      <c r="I47" s="3">
        <v>13</v>
      </c>
      <c r="J47" s="3">
        <v>-6.6027618176640459</v>
      </c>
      <c r="K47" s="3">
        <f t="shared" si="2"/>
        <v>6.6027618176640459</v>
      </c>
      <c r="L47" s="3">
        <v>11.983817835068194</v>
      </c>
      <c r="M47" s="3">
        <v>162.874</v>
      </c>
      <c r="N47" s="3">
        <v>13.832626136874401</v>
      </c>
      <c r="O47" s="3">
        <v>25.242535087719304</v>
      </c>
      <c r="P47" s="3">
        <v>17.090094706690284</v>
      </c>
      <c r="Q47" s="3">
        <v>25.242535087719304</v>
      </c>
      <c r="R47" s="3">
        <v>-18.217727394472156</v>
      </c>
      <c r="S47" s="3">
        <v>20.804063636363637</v>
      </c>
      <c r="U47" t="s">
        <v>31</v>
      </c>
      <c r="V47" t="s">
        <v>16</v>
      </c>
      <c r="W47">
        <f>MEDIAN(P2:P35)</f>
        <v>7.4295554246072397</v>
      </c>
      <c r="X47">
        <f>_xlfn.STDEV.P(P2:P35)</f>
        <v>11.217246934137641</v>
      </c>
      <c r="Y47">
        <f>MEDIAN(Q2:Q35)</f>
        <v>22.269201754385964</v>
      </c>
      <c r="Z47">
        <f>_xlfn.STDEV.P(Q2:Q35)</f>
        <v>10.136915463668327</v>
      </c>
      <c r="AA47">
        <f>MEDIAN(R2:R35)</f>
        <v>-11.376386645953499</v>
      </c>
      <c r="AB47">
        <f>_xlfn.STDEV.P(R2:R35)</f>
        <v>13.010809490801147</v>
      </c>
      <c r="AC47">
        <f>MEDIAN(S2:S35)</f>
        <v>24.267846310125194</v>
      </c>
      <c r="AD47">
        <f>_xlfn.STDEV.P(S2:S35)</f>
        <v>18.592619822257927</v>
      </c>
      <c r="AE47">
        <f>COUNT(S2:S35)</f>
        <v>34</v>
      </c>
      <c r="AF47">
        <f>MEDIAN(D2:D35)</f>
        <v>1662.3225999173792</v>
      </c>
      <c r="AG47">
        <f>_xlfn.STDEV.P(D2:D35)</f>
        <v>879.79389657944546</v>
      </c>
      <c r="AN47">
        <v>-1.2224695588498378</v>
      </c>
      <c r="AO47">
        <v>13.225265108717409</v>
      </c>
    </row>
    <row r="48" spans="1:46" x14ac:dyDescent="0.25">
      <c r="A48" s="3" t="s">
        <v>17</v>
      </c>
      <c r="B48" s="3">
        <v>3</v>
      </c>
      <c r="C48" s="3">
        <v>1</v>
      </c>
      <c r="D48" s="3">
        <v>2519.2898545775683</v>
      </c>
      <c r="E48" s="3">
        <v>16</v>
      </c>
      <c r="F48" s="3">
        <v>11.580577915392197</v>
      </c>
      <c r="G48" s="3">
        <f t="shared" si="1"/>
        <v>-11.580577915392197</v>
      </c>
      <c r="H48" s="3">
        <v>332.61200000000002</v>
      </c>
      <c r="I48" s="3">
        <v>13</v>
      </c>
      <c r="J48" s="3">
        <v>7.723623797207253</v>
      </c>
      <c r="K48" s="3">
        <f t="shared" si="2"/>
        <v>-7.723623797207253</v>
      </c>
      <c r="L48" s="3">
        <v>3.5847841970263659</v>
      </c>
      <c r="M48" s="3">
        <v>239.214</v>
      </c>
      <c r="N48" s="3">
        <v>-32.549699844294203</v>
      </c>
      <c r="O48" s="3">
        <v>38.076396103896101</v>
      </c>
      <c r="P48" s="3">
        <v>-25.15776795129846</v>
      </c>
      <c r="Q48" s="3">
        <v>24.805053278688526</v>
      </c>
      <c r="R48" s="3">
        <v>3.4163202321002286</v>
      </c>
      <c r="S48" s="3">
        <v>10.224781818181818</v>
      </c>
      <c r="U48" t="s">
        <v>31</v>
      </c>
      <c r="V48" t="s">
        <v>17</v>
      </c>
      <c r="W48">
        <f>MEDIAN(P36:P83)</f>
        <v>5.2488858152888156</v>
      </c>
      <c r="X48">
        <f>_xlfn.STDEV.P(P36:P83)</f>
        <v>12.115010293428503</v>
      </c>
      <c r="Y48">
        <f>MEDIAN(Q36:Q83)</f>
        <v>20.796896134506596</v>
      </c>
      <c r="Z48">
        <f>_xlfn.STDEV.P(Q36:Q83)</f>
        <v>12.312453163953345</v>
      </c>
      <c r="AA48">
        <f>MEDIAN(R36:R83)</f>
        <v>-3.8118179131488947</v>
      </c>
      <c r="AB48">
        <f>_xlfn.STDEV.P(R36:R83)</f>
        <v>8.6866667134489788</v>
      </c>
      <c r="AC48">
        <f>MEDIAN(S36:S83)</f>
        <v>17.675329956821102</v>
      </c>
      <c r="AD48">
        <f>_xlfn.STDEV.P(S36:S83)</f>
        <v>13.616154128226675</v>
      </c>
      <c r="AE48">
        <f>COUNT(S36:S83)</f>
        <v>48</v>
      </c>
      <c r="AF48">
        <f>MEDIAN(D36:D83)</f>
        <v>1402.4138103681071</v>
      </c>
      <c r="AG48">
        <f>_xlfn.STDEV.P(D36:D83)</f>
        <v>549.65159420472185</v>
      </c>
      <c r="AN48">
        <v>-1.5525061002752523</v>
      </c>
      <c r="AO48">
        <v>6.3989395587130957</v>
      </c>
    </row>
    <row r="49" spans="1:41" x14ac:dyDescent="0.25">
      <c r="A49" s="3" t="s">
        <v>17</v>
      </c>
      <c r="B49" s="3">
        <v>3</v>
      </c>
      <c r="C49" s="3">
        <v>2</v>
      </c>
      <c r="D49" s="3">
        <v>1155.7098792151094</v>
      </c>
      <c r="E49" s="3">
        <v>25</v>
      </c>
      <c r="F49" s="3">
        <v>4.1975873404377921</v>
      </c>
      <c r="G49" s="3">
        <f t="shared" si="1"/>
        <v>-4.1975873404377921</v>
      </c>
      <c r="H49" s="3">
        <v>231.62200000000001</v>
      </c>
      <c r="I49" s="3">
        <v>22</v>
      </c>
      <c r="J49" s="3">
        <v>-3.7948215515808954</v>
      </c>
      <c r="K49" s="3">
        <f t="shared" si="2"/>
        <v>3.7948215515808954</v>
      </c>
      <c r="L49" s="3">
        <v>14.084531885425832</v>
      </c>
      <c r="M49" s="3">
        <v>168.80199999999999</v>
      </c>
      <c r="N49" s="3">
        <v>-12.138520691138952</v>
      </c>
      <c r="O49" s="3">
        <v>32.732663636363633</v>
      </c>
      <c r="P49" s="3">
        <v>7.8515256293026825</v>
      </c>
      <c r="Q49" s="3">
        <v>36.5167</v>
      </c>
      <c r="R49" s="3">
        <v>0.57489694726288321</v>
      </c>
      <c r="S49" s="3">
        <v>32.732663636363633</v>
      </c>
      <c r="U49" t="s">
        <v>31</v>
      </c>
      <c r="V49" t="s">
        <v>18</v>
      </c>
      <c r="W49">
        <f>MEDIAN(P84:P91)</f>
        <v>2.4179415918868177</v>
      </c>
      <c r="X49">
        <f>_xlfn.STDEV.P(P84:P91)</f>
        <v>8.9875701373189951</v>
      </c>
      <c r="Y49">
        <f>MEDIAN(Q84:Q91)</f>
        <v>24.77099673458725</v>
      </c>
      <c r="Z49">
        <f>_xlfn.STDEV.P(Q84:Q91)</f>
        <v>31.379015064381708</v>
      </c>
      <c r="AA49">
        <f>MEDIAN(R84:R91)</f>
        <v>-5.9634820710106435</v>
      </c>
      <c r="AB49">
        <f>_xlfn.STDEV.P(R84:R91)</f>
        <v>6.9195745611064918</v>
      </c>
      <c r="AC49">
        <f>MEDIAN(S84:S91)</f>
        <v>20.406201378621375</v>
      </c>
      <c r="AD49">
        <f>_xlfn.STDEV.P(S84:S91)</f>
        <v>20.956321935256266</v>
      </c>
      <c r="AE49">
        <f>COUNT(S84:S91)</f>
        <v>8</v>
      </c>
      <c r="AF49">
        <f>MEDIAN(D84:D91)</f>
        <v>1104.8044124930775</v>
      </c>
      <c r="AG49">
        <f>_xlfn.STDEV.P(D84:D91)</f>
        <v>764.91241455107877</v>
      </c>
      <c r="AN49">
        <v>5.6902684965861283</v>
      </c>
      <c r="AO49">
        <v>14.483848951064061</v>
      </c>
    </row>
    <row r="50" spans="1:41" x14ac:dyDescent="0.25">
      <c r="A50" s="3" t="s">
        <v>17</v>
      </c>
      <c r="B50" s="3">
        <v>3</v>
      </c>
      <c r="C50" s="3">
        <v>3</v>
      </c>
      <c r="D50" s="3">
        <v>2855.0307483061015</v>
      </c>
      <c r="E50" s="3">
        <v>45</v>
      </c>
      <c r="F50" s="3">
        <v>12.23748712537126</v>
      </c>
      <c r="G50" s="3">
        <f t="shared" si="1"/>
        <v>-12.23748712537126</v>
      </c>
      <c r="H50" s="3">
        <v>1528.8920000000001</v>
      </c>
      <c r="I50" s="3">
        <v>7</v>
      </c>
      <c r="J50" s="3">
        <v>-2.5798976829086797</v>
      </c>
      <c r="K50" s="3">
        <f t="shared" si="2"/>
        <v>2.5798976829086797</v>
      </c>
      <c r="L50" s="3">
        <v>13.310139513709629</v>
      </c>
      <c r="M50" s="3">
        <v>307.54599999999999</v>
      </c>
      <c r="N50" s="3">
        <v>-5.2868127216233418</v>
      </c>
      <c r="O50" s="3">
        <v>70.299549999999996</v>
      </c>
      <c r="P50" s="3">
        <v>10.043228271826706</v>
      </c>
      <c r="Q50" s="3">
        <v>49.245285714285714</v>
      </c>
      <c r="R50" s="3">
        <v>-14.501460153364889</v>
      </c>
      <c r="S50" s="3">
        <v>58.752172727272722</v>
      </c>
      <c r="AN50">
        <v>1.3321769319630761</v>
      </c>
      <c r="AO50">
        <v>18.947392713632865</v>
      </c>
    </row>
    <row r="51" spans="1:41" x14ac:dyDescent="0.25">
      <c r="A51" s="3" t="s">
        <v>17</v>
      </c>
      <c r="B51" s="3">
        <v>3</v>
      </c>
      <c r="C51" s="3">
        <v>5</v>
      </c>
      <c r="D51" s="3">
        <v>2078.4314229513457</v>
      </c>
      <c r="E51" s="3"/>
      <c r="F51" s="3"/>
      <c r="G51" s="3"/>
      <c r="H51" s="3"/>
      <c r="I51" s="3">
        <v>16</v>
      </c>
      <c r="J51" s="3">
        <v>-5.0783758219071728</v>
      </c>
      <c r="K51" s="3">
        <f t="shared" si="2"/>
        <v>5.0783758219071728</v>
      </c>
      <c r="L51" s="3">
        <v>12.007459455731365</v>
      </c>
      <c r="M51" s="3">
        <v>218.41300000000001</v>
      </c>
      <c r="N51" s="3">
        <v>0.17716031406251784</v>
      </c>
      <c r="O51" s="3">
        <v>4.0477162726008347</v>
      </c>
      <c r="P51" s="3">
        <v>6.915107142181709</v>
      </c>
      <c r="Q51" s="3">
        <v>16.06705357142857</v>
      </c>
      <c r="R51" s="3">
        <v>1.9581939751913193</v>
      </c>
      <c r="S51" s="3">
        <v>47.354050000000008</v>
      </c>
      <c r="AN51">
        <v>10.429809892412194</v>
      </c>
      <c r="AO51">
        <v>16.64619651913938</v>
      </c>
    </row>
    <row r="52" spans="1:41" x14ac:dyDescent="0.25">
      <c r="A52" s="3" t="s">
        <v>17</v>
      </c>
      <c r="B52" s="3">
        <v>3</v>
      </c>
      <c r="C52" s="3">
        <v>6</v>
      </c>
      <c r="D52" s="3">
        <v>1060.7166372551337</v>
      </c>
      <c r="E52" s="3">
        <v>31</v>
      </c>
      <c r="F52" s="3">
        <v>6.4182309239052699</v>
      </c>
      <c r="G52" s="3">
        <f t="shared" si="1"/>
        <v>-6.4182309239052699</v>
      </c>
      <c r="H52" s="3">
        <v>731.89200000000005</v>
      </c>
      <c r="I52" s="3">
        <v>2</v>
      </c>
      <c r="J52" s="3">
        <v>-5.9509170435625407</v>
      </c>
      <c r="K52" s="3">
        <f t="shared" si="2"/>
        <v>5.9509170435625407</v>
      </c>
      <c r="L52" s="3">
        <v>14.985862552093977</v>
      </c>
      <c r="M52" s="3">
        <v>157.15299999999999</v>
      </c>
      <c r="N52" s="3">
        <v>2.3087472170722982</v>
      </c>
      <c r="O52" s="3">
        <v>21.622909090909086</v>
      </c>
      <c r="P52" s="3">
        <v>21.849919367056874</v>
      </c>
      <c r="Q52" s="3">
        <v>25.751800000000003</v>
      </c>
      <c r="R52" s="3">
        <v>-2.5308382410295427</v>
      </c>
      <c r="S52" s="3">
        <v>22.405799999999999</v>
      </c>
      <c r="AN52">
        <v>15.79834042451013</v>
      </c>
      <c r="AO52">
        <v>25.389090784384436</v>
      </c>
    </row>
    <row r="53" spans="1:41" x14ac:dyDescent="0.25">
      <c r="A53" s="3" t="s">
        <v>17</v>
      </c>
      <c r="B53" s="3">
        <v>3</v>
      </c>
      <c r="C53" s="3">
        <v>7</v>
      </c>
      <c r="D53" s="3">
        <v>927.78525457466219</v>
      </c>
      <c r="E53" s="3">
        <v>26</v>
      </c>
      <c r="F53" s="3">
        <v>4.473458566018536</v>
      </c>
      <c r="G53" s="3">
        <f t="shared" si="1"/>
        <v>-4.473458566018536</v>
      </c>
      <c r="H53" s="3">
        <v>263.65600000000001</v>
      </c>
      <c r="I53" s="3">
        <v>14</v>
      </c>
      <c r="J53" s="3">
        <v>-2.0800150023759301</v>
      </c>
      <c r="K53" s="3">
        <f t="shared" si="2"/>
        <v>2.0800150023759301</v>
      </c>
      <c r="L53" s="3">
        <v>10.829153375412247</v>
      </c>
      <c r="M53" s="3">
        <v>131.672</v>
      </c>
      <c r="N53" s="3">
        <v>-0.5121464504079406</v>
      </c>
      <c r="O53" s="3">
        <v>17.125109090909092</v>
      </c>
      <c r="P53" s="3">
        <v>3.9946515624835137</v>
      </c>
      <c r="Q53" s="3">
        <v>15.00100212314225</v>
      </c>
      <c r="R53" s="3">
        <v>-3.733227086081861</v>
      </c>
      <c r="S53" s="3">
        <v>12.125536796536799</v>
      </c>
      <c r="AN53">
        <v>4.6048512359119229</v>
      </c>
      <c r="AO53">
        <v>18.584711759279259</v>
      </c>
    </row>
    <row r="54" spans="1:41" x14ac:dyDescent="0.25">
      <c r="A54" s="3" t="s">
        <v>17</v>
      </c>
      <c r="B54" s="3">
        <v>3</v>
      </c>
      <c r="C54" s="3">
        <v>8</v>
      </c>
      <c r="D54" s="3">
        <v>2643.8806775612716</v>
      </c>
      <c r="E54" s="3">
        <v>60</v>
      </c>
      <c r="F54" s="3">
        <v>15.199097605685324</v>
      </c>
      <c r="G54" s="3">
        <f t="shared" si="1"/>
        <v>-15.199097605685324</v>
      </c>
      <c r="H54" s="3">
        <v>1239.8589999999999</v>
      </c>
      <c r="I54" s="3">
        <v>21</v>
      </c>
      <c r="J54" s="3">
        <v>-1.8647205425831856</v>
      </c>
      <c r="K54" s="3">
        <f t="shared" si="2"/>
        <v>1.8647205425831856</v>
      </c>
      <c r="L54" s="3">
        <v>9.4995393914087174</v>
      </c>
      <c r="M54" s="3">
        <v>248.15899999999999</v>
      </c>
      <c r="N54" s="3">
        <v>-0.15347049001383808</v>
      </c>
      <c r="O54" s="3">
        <v>4.5844909090909089</v>
      </c>
      <c r="P54" s="3">
        <v>7.4092593814004344</v>
      </c>
      <c r="Q54" s="3">
        <v>9.6441230486685043</v>
      </c>
      <c r="R54" s="3">
        <v>-6.9539289623927205</v>
      </c>
      <c r="S54" s="3">
        <v>25.646990909090917</v>
      </c>
      <c r="AN54">
        <v>3.9368485284624626</v>
      </c>
      <c r="AO54">
        <v>17.394150192353038</v>
      </c>
    </row>
    <row r="55" spans="1:41" x14ac:dyDescent="0.25">
      <c r="A55" s="3" t="s">
        <v>17</v>
      </c>
      <c r="B55" s="3">
        <v>3</v>
      </c>
      <c r="C55" s="3">
        <v>9</v>
      </c>
      <c r="D55" s="3">
        <v>2138.6904421083086</v>
      </c>
      <c r="E55" s="3"/>
      <c r="F55" s="3"/>
      <c r="G55" s="3"/>
      <c r="H55" s="3"/>
      <c r="I55" s="3">
        <v>14</v>
      </c>
      <c r="J55" s="3">
        <v>-9.346300308258904</v>
      </c>
      <c r="K55" s="3">
        <f t="shared" si="2"/>
        <v>9.346300308258904</v>
      </c>
      <c r="L55" s="3">
        <v>13.158306419213929</v>
      </c>
      <c r="M55" s="3">
        <v>204.476</v>
      </c>
      <c r="N55" s="3">
        <v>19.10940889924963</v>
      </c>
      <c r="O55" s="3">
        <v>18.814699999999998</v>
      </c>
      <c r="P55" s="3">
        <v>17.604232761337688</v>
      </c>
      <c r="Q55" s="3">
        <v>18.814699999999998</v>
      </c>
      <c r="R55" s="3">
        <v>-19.733463805397832</v>
      </c>
      <c r="S55" s="3">
        <v>35.686445454545456</v>
      </c>
      <c r="AN55">
        <v>4.5313141864463802</v>
      </c>
      <c r="AO55">
        <v>22.551429910086625</v>
      </c>
    </row>
    <row r="56" spans="1:41" x14ac:dyDescent="0.25">
      <c r="A56" s="3" t="s">
        <v>17</v>
      </c>
      <c r="B56" s="3">
        <v>4</v>
      </c>
      <c r="C56" s="3">
        <v>1</v>
      </c>
      <c r="D56" s="3">
        <v>1128.8464226529991</v>
      </c>
      <c r="E56" s="3"/>
      <c r="F56" s="3"/>
      <c r="G56" s="3"/>
      <c r="H56" s="3"/>
      <c r="I56" s="3">
        <v>24</v>
      </c>
      <c r="J56" s="3">
        <v>-17.05311659323948</v>
      </c>
      <c r="K56" s="3">
        <f t="shared" si="2"/>
        <v>17.05311659323948</v>
      </c>
      <c r="L56" s="3">
        <v>18.167174453959746</v>
      </c>
      <c r="M56" s="3">
        <v>137.49600000000001</v>
      </c>
      <c r="N56" s="3">
        <v>11.593296271523624</v>
      </c>
      <c r="O56" s="3">
        <v>12.861080128205129</v>
      </c>
      <c r="P56" s="3">
        <v>9.0277473965636403</v>
      </c>
      <c r="Q56" s="3">
        <v>10.610041666666667</v>
      </c>
      <c r="R56" s="3">
        <v>-0.43655665267313409</v>
      </c>
      <c r="S56" s="3">
        <v>1.5106087636932704</v>
      </c>
      <c r="AN56">
        <v>9.6218136736291484</v>
      </c>
      <c r="AO56">
        <v>21.84968898742575</v>
      </c>
    </row>
    <row r="57" spans="1:41" x14ac:dyDescent="0.25">
      <c r="A57" s="3" t="s">
        <v>17</v>
      </c>
      <c r="B57" s="3">
        <v>4</v>
      </c>
      <c r="C57" s="3">
        <v>2</v>
      </c>
      <c r="D57" s="3">
        <v>1658.5011136473936</v>
      </c>
      <c r="E57" s="3"/>
      <c r="F57" s="3"/>
      <c r="G57" s="3"/>
      <c r="H57" s="3"/>
      <c r="I57" s="3">
        <v>19</v>
      </c>
      <c r="J57" s="3">
        <v>-2.8782754717667416</v>
      </c>
      <c r="K57" s="3">
        <f t="shared" si="2"/>
        <v>2.8782754717667416</v>
      </c>
      <c r="L57" s="3">
        <v>10.536392234958669</v>
      </c>
      <c r="M57" s="3">
        <v>186.27500000000001</v>
      </c>
      <c r="N57" s="3">
        <v>1.5221974133560066</v>
      </c>
      <c r="O57" s="3">
        <v>13.814845454545456</v>
      </c>
      <c r="P57" s="3">
        <v>0.51692170840137597</v>
      </c>
      <c r="Q57" s="3">
        <v>14.165627272727273</v>
      </c>
      <c r="R57" s="3">
        <v>2.1114367559818716</v>
      </c>
      <c r="S57" s="3">
        <v>22.777401999999999</v>
      </c>
      <c r="AN57">
        <v>3.036382818007084</v>
      </c>
      <c r="AO57">
        <v>12.999719961972957</v>
      </c>
    </row>
    <row r="58" spans="1:41" x14ac:dyDescent="0.25">
      <c r="A58" s="3" t="s">
        <v>17</v>
      </c>
      <c r="B58" s="3">
        <v>4</v>
      </c>
      <c r="C58" s="3">
        <v>3</v>
      </c>
      <c r="D58" s="3">
        <v>1712.4787640096383</v>
      </c>
      <c r="E58" s="3"/>
      <c r="F58" s="3"/>
      <c r="G58" s="3"/>
      <c r="H58" s="3"/>
      <c r="I58" s="3">
        <v>11</v>
      </c>
      <c r="J58" s="3">
        <v>-4.9911939502746776</v>
      </c>
      <c r="K58" s="3">
        <f t="shared" si="2"/>
        <v>4.9911939502746776</v>
      </c>
      <c r="L58" s="3">
        <v>10.55083302858371</v>
      </c>
      <c r="M58" s="3">
        <v>176.499</v>
      </c>
      <c r="N58" s="3">
        <v>1.4824825029724087</v>
      </c>
      <c r="O58" s="3">
        <v>23.700851239669419</v>
      </c>
      <c r="P58" s="3">
        <v>9.6623043350570494</v>
      </c>
      <c r="Q58" s="3">
        <v>22.959032786885246</v>
      </c>
      <c r="R58" s="3">
        <v>5.7835172952523672</v>
      </c>
      <c r="S58" s="3">
        <v>27.401560606060603</v>
      </c>
      <c r="AN58">
        <v>-1.2196446718696876</v>
      </c>
      <c r="AO58">
        <v>20.576038313367931</v>
      </c>
    </row>
    <row r="59" spans="1:41" x14ac:dyDescent="0.25">
      <c r="A59" s="3" t="s">
        <v>17</v>
      </c>
      <c r="B59" s="3">
        <v>4</v>
      </c>
      <c r="C59" s="3">
        <v>4</v>
      </c>
      <c r="D59" s="3">
        <v>1650.4071808812623</v>
      </c>
      <c r="E59" s="3"/>
      <c r="F59" s="3"/>
      <c r="G59" s="3"/>
      <c r="H59" s="3"/>
      <c r="I59" s="3">
        <v>18</v>
      </c>
      <c r="J59" s="3">
        <v>-9.387546784988487</v>
      </c>
      <c r="K59" s="3">
        <f t="shared" si="2"/>
        <v>9.387546784988487</v>
      </c>
      <c r="L59" s="3">
        <v>14.021787442841074</v>
      </c>
      <c r="M59" s="3">
        <v>181.49100000000001</v>
      </c>
      <c r="N59" s="3">
        <v>2.5564389384100692</v>
      </c>
      <c r="O59" s="3">
        <v>6.8368282608695647</v>
      </c>
      <c r="P59" s="3">
        <v>-2.8653695683246063</v>
      </c>
      <c r="Q59" s="3">
        <v>6.5262657004830924</v>
      </c>
      <c r="R59" s="3">
        <v>-6.9567328567147815</v>
      </c>
      <c r="S59" s="3">
        <v>12.439163265306123</v>
      </c>
      <c r="AN59">
        <v>8.1378643956929579</v>
      </c>
      <c r="AO59">
        <v>29.570797615336204</v>
      </c>
    </row>
    <row r="60" spans="1:41" x14ac:dyDescent="0.25">
      <c r="A60" s="3" t="s">
        <v>17</v>
      </c>
      <c r="B60" s="3">
        <v>4</v>
      </c>
      <c r="C60" s="3">
        <v>5</v>
      </c>
      <c r="D60" s="3">
        <v>1696.0602583915572</v>
      </c>
      <c r="E60" s="3">
        <v>23</v>
      </c>
      <c r="F60" s="3">
        <v>8.2792640171388996</v>
      </c>
      <c r="G60" s="3">
        <f t="shared" si="1"/>
        <v>-8.2792640171388996</v>
      </c>
      <c r="H60" s="3">
        <v>680.82500000000005</v>
      </c>
      <c r="I60" s="3">
        <v>7</v>
      </c>
      <c r="J60" s="3">
        <v>-10.871307475822761</v>
      </c>
      <c r="K60" s="3">
        <f t="shared" si="2"/>
        <v>10.871307475822761</v>
      </c>
      <c r="L60" s="3">
        <v>15.003351220242592</v>
      </c>
      <c r="M60" s="3">
        <v>185.96299999999999</v>
      </c>
      <c r="N60" s="3">
        <v>-12.456395636872152</v>
      </c>
      <c r="O60" s="3">
        <v>37.800609090909099</v>
      </c>
      <c r="P60" s="3">
        <v>46.579771595468948</v>
      </c>
      <c r="Q60" s="3">
        <v>42.299400000000006</v>
      </c>
      <c r="R60" s="3">
        <v>-30.253869011841161</v>
      </c>
      <c r="S60" s="3">
        <v>34.833043478260876</v>
      </c>
      <c r="AN60">
        <v>0.80268868985787378</v>
      </c>
      <c r="AO60">
        <v>18.534251672426223</v>
      </c>
    </row>
    <row r="61" spans="1:41" x14ac:dyDescent="0.25">
      <c r="A61" s="3" t="s">
        <v>17</v>
      </c>
      <c r="B61" s="3">
        <v>5</v>
      </c>
      <c r="C61" s="3">
        <v>1</v>
      </c>
      <c r="D61" s="3">
        <v>1622.537487053007</v>
      </c>
      <c r="E61" s="3"/>
      <c r="F61" s="3"/>
      <c r="G61" s="3"/>
      <c r="H61" s="3"/>
      <c r="I61" s="3">
        <v>17</v>
      </c>
      <c r="J61" s="3">
        <v>-6.4294616837369318</v>
      </c>
      <c r="K61" s="3">
        <f t="shared" si="2"/>
        <v>6.4294616837369318</v>
      </c>
      <c r="L61" s="3">
        <v>12.484218434229987</v>
      </c>
      <c r="M61" s="3">
        <v>181.803</v>
      </c>
      <c r="N61" s="3">
        <v>5.697977666187084</v>
      </c>
      <c r="O61" s="3">
        <v>7.8025974643423144</v>
      </c>
      <c r="P61" s="3">
        <v>6.2611000364935165</v>
      </c>
      <c r="Q61" s="3">
        <v>12.240079787234043</v>
      </c>
      <c r="R61" s="3">
        <v>-0.8095056483856069</v>
      </c>
      <c r="S61" s="3">
        <v>13.753074766355143</v>
      </c>
      <c r="AN61">
        <v>0.51264442633869578</v>
      </c>
      <c r="AO61">
        <v>10.257268489001575</v>
      </c>
    </row>
    <row r="62" spans="1:41" x14ac:dyDescent="0.25">
      <c r="A62" s="3" t="s">
        <v>17</v>
      </c>
      <c r="B62" s="3">
        <v>5</v>
      </c>
      <c r="C62" s="3">
        <v>2</v>
      </c>
      <c r="D62" s="3">
        <v>1446.0361953108304</v>
      </c>
      <c r="E62" s="3">
        <v>56</v>
      </c>
      <c r="F62" s="3">
        <v>8.3174698638716649</v>
      </c>
      <c r="G62" s="3">
        <f t="shared" si="1"/>
        <v>-8.3174698638716649</v>
      </c>
      <c r="H62" s="3">
        <v>760.49400000000003</v>
      </c>
      <c r="I62" s="3">
        <v>14</v>
      </c>
      <c r="J62" s="3">
        <v>-2.8208957387290354</v>
      </c>
      <c r="K62" s="3">
        <f t="shared" si="2"/>
        <v>2.8208957387290354</v>
      </c>
      <c r="L62" s="3">
        <v>9.0109021212535794</v>
      </c>
      <c r="M62" s="3">
        <v>155.38499999999999</v>
      </c>
      <c r="N62" s="3">
        <v>-4.4023704714601202</v>
      </c>
      <c r="O62" s="3">
        <v>6.6051571969696958</v>
      </c>
      <c r="P62" s="3">
        <v>-4.8612331708674361</v>
      </c>
      <c r="Q62" s="3">
        <v>9.3075636363636356</v>
      </c>
      <c r="R62" s="3">
        <v>-5.7898565886131292</v>
      </c>
      <c r="S62" s="3">
        <v>29.674644736842108</v>
      </c>
      <c r="AN62">
        <v>5.271350724957145</v>
      </c>
      <c r="AO62">
        <v>16.319451374714362</v>
      </c>
    </row>
    <row r="63" spans="1:41" x14ac:dyDescent="0.25">
      <c r="A63" s="3" t="s">
        <v>17</v>
      </c>
      <c r="B63" s="3">
        <v>5</v>
      </c>
      <c r="C63" s="3">
        <v>3</v>
      </c>
      <c r="D63" s="3">
        <v>1770.7241362502448</v>
      </c>
      <c r="E63" s="3">
        <v>51</v>
      </c>
      <c r="F63" s="3">
        <v>6.5893630172299424</v>
      </c>
      <c r="G63" s="3">
        <f t="shared" si="1"/>
        <v>-6.5893630172299424</v>
      </c>
      <c r="H63" s="3">
        <v>1156.55</v>
      </c>
      <c r="I63" s="3">
        <v>7</v>
      </c>
      <c r="J63" s="3">
        <v>-9.2443104668768115</v>
      </c>
      <c r="K63" s="3">
        <f t="shared" si="2"/>
        <v>9.2443104668768115</v>
      </c>
      <c r="L63" s="3">
        <v>14.94086107079481</v>
      </c>
      <c r="M63" s="3">
        <v>201.35599999999999</v>
      </c>
      <c r="N63" s="3">
        <v>9.145206819997119</v>
      </c>
      <c r="O63" s="3">
        <v>30.193027272727274</v>
      </c>
      <c r="P63" s="3">
        <v>24.506246122459821</v>
      </c>
      <c r="Q63" s="3">
        <v>29.457657142857144</v>
      </c>
      <c r="R63" s="3">
        <v>-19.354153630309639</v>
      </c>
      <c r="S63" s="3">
        <v>34.930963636363629</v>
      </c>
      <c r="AN63">
        <v>1.0321470671480597</v>
      </c>
      <c r="AO63">
        <v>12.676302447837543</v>
      </c>
    </row>
    <row r="64" spans="1:41" x14ac:dyDescent="0.25">
      <c r="A64" s="3" t="s">
        <v>17</v>
      </c>
      <c r="B64" s="3">
        <v>5</v>
      </c>
      <c r="C64" s="3">
        <v>4</v>
      </c>
      <c r="D64" s="3">
        <v>804.53515110092496</v>
      </c>
      <c r="E64" s="3"/>
      <c r="F64" s="3"/>
      <c r="G64" s="3"/>
      <c r="H64" s="3"/>
      <c r="I64" s="3">
        <v>12</v>
      </c>
      <c r="J64" s="3">
        <v>-9.0376204634750223</v>
      </c>
      <c r="K64" s="3">
        <f t="shared" si="2"/>
        <v>9.0376204634750223</v>
      </c>
      <c r="L64" s="3">
        <v>15.879482389435424</v>
      </c>
      <c r="M64" s="3">
        <v>125.536</v>
      </c>
      <c r="N64" s="3">
        <v>5.4850628314567995</v>
      </c>
      <c r="O64" s="3">
        <v>13.682988986784139</v>
      </c>
      <c r="P64" s="3">
        <v>16.585541263871676</v>
      </c>
      <c r="Q64" s="3">
        <v>31.545299999999997</v>
      </c>
      <c r="R64" s="3">
        <v>0.91323944654858968</v>
      </c>
      <c r="S64" s="3">
        <v>4.8049999999999997</v>
      </c>
      <c r="AN64">
        <v>-2.8985543458715171</v>
      </c>
      <c r="AO64">
        <v>17.599559999926086</v>
      </c>
    </row>
    <row r="65" spans="1:41" x14ac:dyDescent="0.25">
      <c r="A65" s="3" t="s">
        <v>17</v>
      </c>
      <c r="B65" s="3">
        <v>5</v>
      </c>
      <c r="C65" s="3">
        <v>6</v>
      </c>
      <c r="D65" s="3">
        <v>1010.0280072261952</v>
      </c>
      <c r="E65" s="3"/>
      <c r="F65" s="3"/>
      <c r="G65" s="3"/>
      <c r="H65" s="3"/>
      <c r="I65" s="3">
        <v>7</v>
      </c>
      <c r="J65" s="3">
        <v>-3.9200354460213873</v>
      </c>
      <c r="K65" s="3">
        <f t="shared" si="2"/>
        <v>3.9200354460213873</v>
      </c>
      <c r="L65" s="3">
        <v>10.583082803595914</v>
      </c>
      <c r="M65" s="3">
        <v>129.488</v>
      </c>
      <c r="N65" s="3">
        <v>0.63253922303802446</v>
      </c>
      <c r="O65" s="3">
        <v>22.421049950049948</v>
      </c>
      <c r="P65" s="3">
        <v>7.7517302869397131</v>
      </c>
      <c r="Q65" s="3">
        <v>22.111657142857148</v>
      </c>
      <c r="R65" s="3">
        <v>-3.0666385857928615</v>
      </c>
      <c r="S65" s="3">
        <v>17.659679425837322</v>
      </c>
      <c r="AN65">
        <v>0.82509899093771821</v>
      </c>
      <c r="AO65">
        <v>11.333406011690201</v>
      </c>
    </row>
    <row r="66" spans="1:41" x14ac:dyDescent="0.25">
      <c r="A66" s="3" t="s">
        <v>17</v>
      </c>
      <c r="B66" s="3">
        <v>5</v>
      </c>
      <c r="C66" s="3">
        <v>7</v>
      </c>
      <c r="D66" s="3">
        <v>1534.9614301586921</v>
      </c>
      <c r="E66" s="3">
        <v>49</v>
      </c>
      <c r="F66" s="3">
        <v>6.7411448314804119</v>
      </c>
      <c r="G66" s="3">
        <f t="shared" si="1"/>
        <v>-6.7411448314804119</v>
      </c>
      <c r="H66" s="3">
        <v>654.51099999999997</v>
      </c>
      <c r="I66" s="3">
        <v>19</v>
      </c>
      <c r="J66" s="3">
        <v>-13.594596553653517</v>
      </c>
      <c r="K66" s="3">
        <f t="shared" si="2"/>
        <v>13.594596553653517</v>
      </c>
      <c r="L66" s="3">
        <v>18.419097696078239</v>
      </c>
      <c r="M66" s="3">
        <v>192.20400000000001</v>
      </c>
      <c r="N66" s="3">
        <v>11.883500569335578</v>
      </c>
      <c r="O66" s="3">
        <v>19.487967032967031</v>
      </c>
      <c r="P66" s="3">
        <v>11.780686697670006</v>
      </c>
      <c r="Q66" s="3">
        <v>19.817569354838707</v>
      </c>
      <c r="R66" s="3">
        <v>-25.410180300038594</v>
      </c>
      <c r="S66" s="3">
        <v>26.677933121019109</v>
      </c>
      <c r="AN66">
        <v>4.0367567227041121</v>
      </c>
      <c r="AO66">
        <v>12.353684933545352</v>
      </c>
    </row>
    <row r="67" spans="1:41" x14ac:dyDescent="0.25">
      <c r="A67" s="3" t="s">
        <v>17</v>
      </c>
      <c r="B67" s="3">
        <v>6</v>
      </c>
      <c r="C67" s="3">
        <v>1</v>
      </c>
      <c r="D67" s="3">
        <v>925.55222095145859</v>
      </c>
      <c r="E67" s="3">
        <v>44</v>
      </c>
      <c r="F67" s="3">
        <v>7.0461283324404036</v>
      </c>
      <c r="G67" s="3">
        <f t="shared" ref="G67:G91" si="4">F67*(-1)</f>
        <v>-7.0461283324404036</v>
      </c>
      <c r="H67" s="3">
        <v>340.41199999999998</v>
      </c>
      <c r="I67" s="3">
        <v>15</v>
      </c>
      <c r="J67" s="3">
        <v>1.4217272489317168</v>
      </c>
      <c r="K67" s="3">
        <f t="shared" ref="K67:K91" si="5">J67*(-1)</f>
        <v>-1.4217272489317168</v>
      </c>
      <c r="L67" s="3">
        <v>10.609839684434192</v>
      </c>
      <c r="M67" s="3">
        <v>142.905</v>
      </c>
      <c r="N67" s="3">
        <v>4.0955404868182868</v>
      </c>
      <c r="O67" s="3">
        <v>15.216454545454544</v>
      </c>
      <c r="P67" s="3">
        <v>5.448529991350779</v>
      </c>
      <c r="Q67" s="3">
        <v>47.234000000000002</v>
      </c>
      <c r="R67" s="3">
        <v>0.51425089038199512</v>
      </c>
      <c r="S67" s="3">
        <v>1.2597652173913032</v>
      </c>
      <c r="AN67">
        <v>4.8314414403939878</v>
      </c>
      <c r="AO67">
        <v>10.453143569066043</v>
      </c>
    </row>
    <row r="68" spans="1:41" x14ac:dyDescent="0.25">
      <c r="A68" s="3" t="s">
        <v>17</v>
      </c>
      <c r="B68" s="3">
        <v>6</v>
      </c>
      <c r="C68" s="3">
        <v>3</v>
      </c>
      <c r="D68" s="3">
        <v>1122.0869525285002</v>
      </c>
      <c r="E68" s="3">
        <v>54</v>
      </c>
      <c r="F68" s="3">
        <v>5.5688293050513664</v>
      </c>
      <c r="G68" s="3">
        <f t="shared" si="4"/>
        <v>-5.5688293050513664</v>
      </c>
      <c r="H68" s="3">
        <v>403.024</v>
      </c>
      <c r="I68" s="3">
        <v>11</v>
      </c>
      <c r="J68" s="3">
        <v>1.1939085118188899</v>
      </c>
      <c r="K68" s="3">
        <f t="shared" si="5"/>
        <v>-1.1939085118188899</v>
      </c>
      <c r="L68" s="3">
        <v>16.190660655800357</v>
      </c>
      <c r="M68" s="3">
        <v>195.32400000000001</v>
      </c>
      <c r="N68" s="3">
        <v>-3.253997938494372</v>
      </c>
      <c r="O68" s="3">
        <v>15.428025974025974</v>
      </c>
      <c r="P68" s="3">
        <v>-0.98105998501379299</v>
      </c>
      <c r="Q68" s="3">
        <v>15.428025974025974</v>
      </c>
      <c r="R68" s="3">
        <v>6.0310217707192058</v>
      </c>
      <c r="S68" s="3">
        <v>-1.8004163265306141</v>
      </c>
      <c r="AN68">
        <v>6.565315941512651</v>
      </c>
      <c r="AO68">
        <v>11.393557253668121</v>
      </c>
    </row>
    <row r="69" spans="1:41" x14ac:dyDescent="0.25">
      <c r="A69" s="3" t="s">
        <v>17</v>
      </c>
      <c r="B69" s="3">
        <v>6</v>
      </c>
      <c r="C69" s="3">
        <v>4</v>
      </c>
      <c r="D69" s="3">
        <v>963.62648652221458</v>
      </c>
      <c r="E69" s="3"/>
      <c r="F69" s="3"/>
      <c r="G69" s="3"/>
      <c r="H69" s="3"/>
      <c r="I69" s="3">
        <v>8</v>
      </c>
      <c r="J69" s="3">
        <v>-4.7235677028277223</v>
      </c>
      <c r="K69" s="3">
        <f t="shared" si="5"/>
        <v>4.7235677028277223</v>
      </c>
      <c r="L69" s="3">
        <v>16.755682294632237</v>
      </c>
      <c r="M69" s="3">
        <v>162.14599999999999</v>
      </c>
      <c r="N69" s="3">
        <v>-0.16475812792058689</v>
      </c>
      <c r="O69" s="3">
        <v>20.298898678414098</v>
      </c>
      <c r="P69" s="3">
        <v>2.1820244359057144</v>
      </c>
      <c r="Q69" s="3">
        <v>26.756405405405403</v>
      </c>
      <c r="R69" s="3">
        <v>-0.63071330779477375</v>
      </c>
      <c r="S69" s="3">
        <v>5.3771000000000013</v>
      </c>
      <c r="AN69">
        <v>9.6505603305103307</v>
      </c>
      <c r="AO69">
        <v>16.298127152502516</v>
      </c>
    </row>
    <row r="70" spans="1:41" x14ac:dyDescent="0.25">
      <c r="A70" s="3" t="s">
        <v>17</v>
      </c>
      <c r="B70" s="3">
        <v>6</v>
      </c>
      <c r="C70" s="3">
        <v>5</v>
      </c>
      <c r="D70" s="3">
        <v>1932.7074568389278</v>
      </c>
      <c r="E70" s="3">
        <v>33</v>
      </c>
      <c r="F70" s="3">
        <v>8.0925857109497059</v>
      </c>
      <c r="G70" s="3">
        <f t="shared" si="4"/>
        <v>-8.0925857109497059</v>
      </c>
      <c r="H70" s="3">
        <v>705.05799999999999</v>
      </c>
      <c r="I70" s="3">
        <v>19</v>
      </c>
      <c r="J70" s="3">
        <v>2.4253337322131188</v>
      </c>
      <c r="K70" s="3">
        <f t="shared" si="5"/>
        <v>-2.4253337322131188</v>
      </c>
      <c r="L70" s="3">
        <v>8.6914182098726656</v>
      </c>
      <c r="M70" s="3">
        <v>220.38900000000001</v>
      </c>
      <c r="N70" s="3">
        <v>-5.2746037414357616</v>
      </c>
      <c r="O70" s="3">
        <v>6.8558055555555564</v>
      </c>
      <c r="P70" s="3">
        <v>-3.589870057760467</v>
      </c>
      <c r="Q70" s="3">
        <v>12.547902409638557</v>
      </c>
      <c r="R70" s="3">
        <v>-12.349938577552313</v>
      </c>
      <c r="S70" s="3">
        <v>36.379944186046508</v>
      </c>
      <c r="AN70">
        <v>3.9076373470714145</v>
      </c>
      <c r="AO70">
        <v>14.470607432880584</v>
      </c>
    </row>
    <row r="71" spans="1:41" x14ac:dyDescent="0.25">
      <c r="A71" s="3" t="s">
        <v>17</v>
      </c>
      <c r="B71" s="3">
        <v>6</v>
      </c>
      <c r="C71" s="3">
        <v>7</v>
      </c>
      <c r="D71" s="3">
        <v>2154.7206435102376</v>
      </c>
      <c r="E71" s="3">
        <v>57</v>
      </c>
      <c r="F71" s="3">
        <v>4.2278283882050118</v>
      </c>
      <c r="G71" s="3">
        <f t="shared" si="4"/>
        <v>-4.2278283882050118</v>
      </c>
      <c r="H71" s="3">
        <v>1489.4739999999999</v>
      </c>
      <c r="I71" s="3">
        <v>7</v>
      </c>
      <c r="J71" s="3">
        <v>-6.4956333652521323</v>
      </c>
      <c r="K71" s="3">
        <f t="shared" si="5"/>
        <v>6.4956333652521323</v>
      </c>
      <c r="L71" s="3">
        <v>15.448207193136724</v>
      </c>
      <c r="M71" s="3">
        <v>253.67099999999999</v>
      </c>
      <c r="N71" s="3">
        <v>0.56867471379548329</v>
      </c>
      <c r="O71" s="3">
        <v>33.798429752066113</v>
      </c>
      <c r="P71" s="3">
        <v>21.152530214195433</v>
      </c>
      <c r="Q71" s="3">
        <v>37.187864864864864</v>
      </c>
      <c r="R71" s="3">
        <v>-19.592340379604785</v>
      </c>
      <c r="S71" s="3">
        <v>36.705709090909089</v>
      </c>
      <c r="AN71">
        <v>4.9478183883154827</v>
      </c>
      <c r="AO71">
        <v>15.01247854712355</v>
      </c>
    </row>
    <row r="72" spans="1:41" x14ac:dyDescent="0.25">
      <c r="A72" s="3" t="s">
        <v>17</v>
      </c>
      <c r="B72" s="3">
        <v>6</v>
      </c>
      <c r="C72" s="3">
        <v>8</v>
      </c>
      <c r="D72" s="3">
        <v>982.27652292992389</v>
      </c>
      <c r="E72" s="3">
        <v>27</v>
      </c>
      <c r="F72" s="3">
        <v>6.6490347700911059</v>
      </c>
      <c r="G72" s="3">
        <f t="shared" si="4"/>
        <v>-6.6490347700911059</v>
      </c>
      <c r="H72" s="3">
        <v>407.6</v>
      </c>
      <c r="I72" s="3">
        <v>8</v>
      </c>
      <c r="J72" s="3">
        <v>-2.958389115342726</v>
      </c>
      <c r="K72" s="3">
        <f t="shared" si="5"/>
        <v>2.958389115342726</v>
      </c>
      <c r="L72" s="3">
        <v>15.021068597630006</v>
      </c>
      <c r="M72" s="3">
        <v>159.96199999999999</v>
      </c>
      <c r="N72" s="3">
        <v>-3.0539680891020744</v>
      </c>
      <c r="O72" s="3">
        <v>22.561956626506024</v>
      </c>
      <c r="P72" s="3">
        <v>4.2248667296415476</v>
      </c>
      <c r="Q72" s="3">
        <v>21.841349999999998</v>
      </c>
      <c r="R72" s="3">
        <v>-4.6206146653477091</v>
      </c>
      <c r="S72" s="3">
        <v>15.967802325581395</v>
      </c>
      <c r="AN72">
        <v>3.8985289457470458</v>
      </c>
      <c r="AO72">
        <v>11.441155388377908</v>
      </c>
    </row>
    <row r="73" spans="1:41" x14ac:dyDescent="0.25">
      <c r="A73" s="3" t="s">
        <v>17</v>
      </c>
      <c r="B73" s="3">
        <v>6</v>
      </c>
      <c r="C73" s="3">
        <v>9</v>
      </c>
      <c r="D73" s="3">
        <v>856.51743561848627</v>
      </c>
      <c r="E73" s="3">
        <v>29</v>
      </c>
      <c r="F73" s="3">
        <v>3.3727283295627188</v>
      </c>
      <c r="G73" s="3">
        <f t="shared" si="4"/>
        <v>-3.3727283295627188</v>
      </c>
      <c r="H73" s="3">
        <v>347.173</v>
      </c>
      <c r="I73" s="3">
        <v>4</v>
      </c>
      <c r="J73" s="3">
        <v>-9.507945979570863</v>
      </c>
      <c r="K73" s="3">
        <f t="shared" si="5"/>
        <v>9.507945979570863</v>
      </c>
      <c r="L73" s="3">
        <v>14.971286824354237</v>
      </c>
      <c r="M73" s="3">
        <v>123.247</v>
      </c>
      <c r="N73" s="3">
        <v>0.19492924811518564</v>
      </c>
      <c r="O73" s="3">
        <v>14.565258215962444</v>
      </c>
      <c r="P73" s="3">
        <v>9.5337785016645853</v>
      </c>
      <c r="Q73" s="3">
        <v>43.890500000000003</v>
      </c>
      <c r="R73" s="3">
        <v>-4.1436020347900424</v>
      </c>
      <c r="S73" s="3">
        <v>4.8046862745098027</v>
      </c>
      <c r="AN73">
        <v>0.79100218629132257</v>
      </c>
      <c r="AO73">
        <v>11.512214109697453</v>
      </c>
    </row>
    <row r="74" spans="1:41" x14ac:dyDescent="0.25">
      <c r="A74" s="3" t="s">
        <v>17</v>
      </c>
      <c r="B74" s="3">
        <v>6</v>
      </c>
      <c r="C74" s="3">
        <v>10</v>
      </c>
      <c r="D74" s="3">
        <v>2144.9490885623541</v>
      </c>
      <c r="E74" s="3">
        <v>59</v>
      </c>
      <c r="F74" s="3">
        <v>31.263440443012755</v>
      </c>
      <c r="G74" s="3">
        <f t="shared" si="4"/>
        <v>-31.263440443012755</v>
      </c>
      <c r="H74" s="3">
        <v>690.08100000000002</v>
      </c>
      <c r="I74" s="3">
        <v>15</v>
      </c>
      <c r="J74" s="3">
        <v>15.071062052531047</v>
      </c>
      <c r="K74" s="3">
        <f t="shared" si="5"/>
        <v>-15.071062052531047</v>
      </c>
      <c r="L74" s="3">
        <v>2.9650709234069126</v>
      </c>
      <c r="M74" s="3">
        <v>253.77500000000001</v>
      </c>
      <c r="N74" s="3">
        <v>-22.622254242856098</v>
      </c>
      <c r="O74" s="3">
        <v>7.9953939899833051</v>
      </c>
      <c r="P74" s="3">
        <v>-23.63341100880649</v>
      </c>
      <c r="Q74" s="3">
        <v>21.595997674418605</v>
      </c>
      <c r="R74" s="3">
        <v>-23.057697055484603</v>
      </c>
      <c r="S74" s="3">
        <v>-4.0715294117647058</v>
      </c>
      <c r="AN74">
        <v>6.2484419924465584</v>
      </c>
      <c r="AO74">
        <v>11.316709717815158</v>
      </c>
    </row>
    <row r="75" spans="1:41" x14ac:dyDescent="0.25">
      <c r="A75" s="3" t="s">
        <v>17</v>
      </c>
      <c r="B75" s="3">
        <v>7</v>
      </c>
      <c r="C75" s="3">
        <v>1</v>
      </c>
      <c r="D75" s="3">
        <v>1812.8228379834491</v>
      </c>
      <c r="E75" s="3">
        <v>26</v>
      </c>
      <c r="F75" s="3">
        <v>5.6199564483654001</v>
      </c>
      <c r="G75" s="3">
        <f t="shared" si="4"/>
        <v>-5.6199564483654001</v>
      </c>
      <c r="H75" s="3">
        <v>467.09249999999997</v>
      </c>
      <c r="I75" s="3">
        <v>19</v>
      </c>
      <c r="J75" s="3">
        <v>1.6392129069855059</v>
      </c>
      <c r="K75" s="3">
        <f t="shared" si="5"/>
        <v>-1.6392129069855059</v>
      </c>
      <c r="L75" s="3">
        <v>15.814527635860202</v>
      </c>
      <c r="M75" s="3">
        <v>267.92</v>
      </c>
      <c r="N75" s="3">
        <v>-2.3139797696917142</v>
      </c>
      <c r="O75" s="3">
        <v>6.3763578595317734</v>
      </c>
      <c r="P75" s="3">
        <v>-3.2707483745867649</v>
      </c>
      <c r="Q75" s="3">
        <v>16.41183282674772</v>
      </c>
      <c r="R75" s="3">
        <v>-6.7536022430067888</v>
      </c>
      <c r="S75" s="3">
        <v>28.092128571428571</v>
      </c>
      <c r="AN75">
        <v>8.1725507908323038</v>
      </c>
      <c r="AO75">
        <v>14.821697650200164</v>
      </c>
    </row>
    <row r="76" spans="1:41" x14ac:dyDescent="0.25">
      <c r="A76" s="3" t="s">
        <v>17</v>
      </c>
      <c r="B76" s="3">
        <v>7</v>
      </c>
      <c r="C76" s="3">
        <v>2</v>
      </c>
      <c r="D76" s="3">
        <v>2083.8904096828232</v>
      </c>
      <c r="E76" s="3">
        <v>56</v>
      </c>
      <c r="F76" s="3">
        <v>5.3863481169360909</v>
      </c>
      <c r="G76" s="3">
        <f t="shared" si="4"/>
        <v>-5.3863481169360909</v>
      </c>
      <c r="H76" s="3">
        <v>1001.5799999999999</v>
      </c>
      <c r="I76" s="3">
        <v>15</v>
      </c>
      <c r="J76" s="3">
        <v>-4.8031061774264998</v>
      </c>
      <c r="K76" s="3">
        <f t="shared" si="5"/>
        <v>4.8031061774264998</v>
      </c>
      <c r="L76" s="3">
        <v>12.421350713780214</v>
      </c>
      <c r="M76" s="3">
        <v>225.59</v>
      </c>
      <c r="N76" s="3">
        <v>2.9955021761434182</v>
      </c>
      <c r="O76" s="3">
        <v>16.206439688715957</v>
      </c>
      <c r="P76" s="3">
        <v>4.7344629803219549</v>
      </c>
      <c r="Q76" s="3">
        <v>17.06412162162162</v>
      </c>
      <c r="R76" s="3">
        <v>6.5810425914779938</v>
      </c>
      <c r="S76" s="3">
        <v>15.609136138613863</v>
      </c>
      <c r="AN76">
        <v>2.9106359007793543</v>
      </c>
      <c r="AO76">
        <v>9.8681233889265627</v>
      </c>
    </row>
    <row r="77" spans="1:41" x14ac:dyDescent="0.25">
      <c r="A77" s="3" t="s">
        <v>17</v>
      </c>
      <c r="B77" s="3">
        <v>7</v>
      </c>
      <c r="C77" s="3">
        <v>3</v>
      </c>
      <c r="D77" s="3">
        <v>1173.8199393008945</v>
      </c>
      <c r="E77" s="3">
        <v>17</v>
      </c>
      <c r="F77" s="3">
        <v>4.6833073429844063</v>
      </c>
      <c r="G77" s="3">
        <f t="shared" si="4"/>
        <v>-4.6833073429844063</v>
      </c>
      <c r="H77" s="3">
        <v>397.56399999999996</v>
      </c>
      <c r="I77" s="3">
        <v>5</v>
      </c>
      <c r="J77" s="3">
        <v>-4.0836347406335705</v>
      </c>
      <c r="K77" s="3">
        <f t="shared" si="5"/>
        <v>4.0836347406335705</v>
      </c>
      <c r="L77" s="3">
        <v>14.566022242933414</v>
      </c>
      <c r="M77" s="3">
        <v>172.75399999999999</v>
      </c>
      <c r="N77" s="3">
        <v>-9.7505298192141385</v>
      </c>
      <c r="O77" s="3">
        <v>28.51010344827586</v>
      </c>
      <c r="P77" s="3">
        <v>5.0492416392268522</v>
      </c>
      <c r="Q77" s="3">
        <v>54.774000000000008</v>
      </c>
      <c r="R77" s="3">
        <v>-10.549304959594688</v>
      </c>
      <c r="S77" s="3">
        <v>20.230682242990657</v>
      </c>
      <c r="AN77">
        <v>1.6459797250941648</v>
      </c>
      <c r="AO77">
        <v>16.207105885391385</v>
      </c>
    </row>
    <row r="78" spans="1:41" x14ac:dyDescent="0.25">
      <c r="A78" s="3" t="s">
        <v>17</v>
      </c>
      <c r="B78" s="3">
        <v>7</v>
      </c>
      <c r="C78" s="3">
        <v>4</v>
      </c>
      <c r="D78" s="3">
        <v>1384.8689620886169</v>
      </c>
      <c r="E78" s="3"/>
      <c r="F78" s="3"/>
      <c r="G78" s="3"/>
      <c r="H78" s="3"/>
      <c r="I78" s="3">
        <v>7</v>
      </c>
      <c r="J78" s="3">
        <v>-12.821114037162232</v>
      </c>
      <c r="K78" s="3">
        <f t="shared" si="5"/>
        <v>12.821114037162232</v>
      </c>
      <c r="L78" s="3">
        <v>15.98770736878383</v>
      </c>
      <c r="M78" s="3">
        <v>160.79400000000001</v>
      </c>
      <c r="N78" s="3">
        <v>12.559674994982013</v>
      </c>
      <c r="O78" s="3">
        <v>23.900430395913158</v>
      </c>
      <c r="P78" s="3">
        <v>30.095692708992836</v>
      </c>
      <c r="Q78" s="3">
        <v>28.79847297297297</v>
      </c>
      <c r="R78" s="3">
        <v>-13.305454959635819</v>
      </c>
      <c r="S78" s="3">
        <v>25.115484496124029</v>
      </c>
      <c r="AN78">
        <v>4.7213967398574397</v>
      </c>
      <c r="AO78">
        <v>17.292884336524793</v>
      </c>
    </row>
    <row r="79" spans="1:41" x14ac:dyDescent="0.25">
      <c r="A79" s="3" t="s">
        <v>17</v>
      </c>
      <c r="B79" s="3">
        <v>7</v>
      </c>
      <c r="C79" s="3">
        <v>5</v>
      </c>
      <c r="D79" s="3">
        <v>1164.0408312968545</v>
      </c>
      <c r="E79" s="3"/>
      <c r="F79" s="3"/>
      <c r="G79" s="3"/>
      <c r="H79" s="3"/>
      <c r="I79" s="3">
        <v>16</v>
      </c>
      <c r="J79" s="3">
        <v>-5.7855299309327961</v>
      </c>
      <c r="K79" s="3">
        <f t="shared" si="5"/>
        <v>5.7855299309327961</v>
      </c>
      <c r="L79" s="3">
        <v>12.089894443757032</v>
      </c>
      <c r="M79" s="3">
        <v>145.60900000000001</v>
      </c>
      <c r="N79" s="3">
        <v>4.7057739384972717</v>
      </c>
      <c r="O79" s="3">
        <v>21.540984496124032</v>
      </c>
      <c r="P79" s="3">
        <v>8.6514120122659737</v>
      </c>
      <c r="Q79" s="3">
        <v>29.132100000000001</v>
      </c>
      <c r="R79" s="3">
        <v>0.36548665471490993</v>
      </c>
      <c r="S79" s="3">
        <v>5.0238224299065424</v>
      </c>
      <c r="AN79">
        <v>0.97640811150867535</v>
      </c>
      <c r="AO79">
        <v>12.063191412549216</v>
      </c>
    </row>
    <row r="80" spans="1:41" x14ac:dyDescent="0.25">
      <c r="A80" s="3" t="s">
        <v>17</v>
      </c>
      <c r="B80" s="3">
        <v>7</v>
      </c>
      <c r="C80" s="3">
        <v>6</v>
      </c>
      <c r="D80" s="3">
        <v>1080.0727575254389</v>
      </c>
      <c r="E80" s="3">
        <v>45</v>
      </c>
      <c r="F80" s="3">
        <v>8.941761380426513</v>
      </c>
      <c r="G80" s="3">
        <f t="shared" si="4"/>
        <v>-8.941761380426513</v>
      </c>
      <c r="H80" s="3">
        <v>593.82349999999997</v>
      </c>
      <c r="I80" s="3">
        <v>7</v>
      </c>
      <c r="J80" s="3">
        <v>-2.3631937019747511</v>
      </c>
      <c r="K80" s="3">
        <f t="shared" si="5"/>
        <v>2.3631937019747511</v>
      </c>
      <c r="L80" s="3">
        <v>13.015981263920878</v>
      </c>
      <c r="M80" s="3">
        <v>159.75399999999999</v>
      </c>
      <c r="N80" s="3">
        <v>-3.0523848521304506</v>
      </c>
      <c r="O80" s="3">
        <v>21.867922222222223</v>
      </c>
      <c r="P80" s="3">
        <v>6.2926397420261768</v>
      </c>
      <c r="Q80" s="3">
        <v>49.028599999999997</v>
      </c>
      <c r="R80" s="3">
        <v>-3.8904087402159284</v>
      </c>
      <c r="S80" s="3">
        <v>7.2843271028037408</v>
      </c>
      <c r="AN80">
        <v>1.1814659475932388</v>
      </c>
      <c r="AO80">
        <v>7.9304834916502358</v>
      </c>
    </row>
    <row r="81" spans="1:41" x14ac:dyDescent="0.25">
      <c r="A81" s="3" t="s">
        <v>17</v>
      </c>
      <c r="B81" s="3">
        <v>7</v>
      </c>
      <c r="C81" s="3">
        <v>9</v>
      </c>
      <c r="D81" s="3">
        <v>2386.8638872132137</v>
      </c>
      <c r="E81" s="3">
        <v>39</v>
      </c>
      <c r="F81" s="3">
        <v>7.7515190718588087</v>
      </c>
      <c r="G81" s="3">
        <f t="shared" si="4"/>
        <v>-7.7515190718588087</v>
      </c>
      <c r="H81" s="3">
        <v>627.26199999999994</v>
      </c>
      <c r="I81" s="3">
        <v>11</v>
      </c>
      <c r="J81" s="3">
        <v>-3.1304504660036088</v>
      </c>
      <c r="K81" s="3">
        <f t="shared" si="5"/>
        <v>3.1304504660036088</v>
      </c>
      <c r="L81" s="3">
        <v>10.101417028352046</v>
      </c>
      <c r="M81" s="3">
        <v>229.64599999999999</v>
      </c>
      <c r="N81" s="3">
        <v>3.4640082554726632</v>
      </c>
      <c r="O81" s="3">
        <v>17.696779069767437</v>
      </c>
      <c r="P81" s="3">
        <v>-1.6546865665078918</v>
      </c>
      <c r="Q81" s="3">
        <v>12.292193548387097</v>
      </c>
      <c r="R81" s="3">
        <v>-12.668907061464424</v>
      </c>
      <c r="S81" s="3">
        <v>20.224536885245904</v>
      </c>
      <c r="AN81">
        <v>2.4382796589481757</v>
      </c>
      <c r="AO81">
        <v>13.146332301016514</v>
      </c>
    </row>
    <row r="82" spans="1:41" x14ac:dyDescent="0.25">
      <c r="A82" s="3" t="s">
        <v>17</v>
      </c>
      <c r="B82" s="3">
        <v>7</v>
      </c>
      <c r="C82" s="3">
        <v>10</v>
      </c>
      <c r="D82" s="3">
        <v>960.79961708615701</v>
      </c>
      <c r="E82" s="3">
        <v>57</v>
      </c>
      <c r="F82" s="3">
        <v>15.119461259161525</v>
      </c>
      <c r="G82" s="3">
        <f t="shared" si="4"/>
        <v>-15.119461259161525</v>
      </c>
      <c r="H82" s="3">
        <v>282.74099999999999</v>
      </c>
      <c r="I82" s="3">
        <v>28</v>
      </c>
      <c r="J82" s="3">
        <v>6.9592063851004298</v>
      </c>
      <c r="K82" s="3">
        <f t="shared" si="5"/>
        <v>-6.9592063851004298</v>
      </c>
      <c r="L82" s="3">
        <v>6.6292352864759181</v>
      </c>
      <c r="M82" s="3">
        <v>142.17699999999999</v>
      </c>
      <c r="N82" s="3">
        <v>3.7149554900573714</v>
      </c>
      <c r="O82" s="3">
        <v>1.3191205357142863</v>
      </c>
      <c r="P82" s="3">
        <v>0.59945886680215132</v>
      </c>
      <c r="Q82" s="3">
        <v>8.9943043478260858</v>
      </c>
      <c r="R82" s="3">
        <v>0.19395383033347985</v>
      </c>
      <c r="S82" s="3">
        <v>-0.3513775510204058</v>
      </c>
      <c r="AN82">
        <v>6.5223412065814586</v>
      </c>
      <c r="AO82">
        <v>17.189037102716824</v>
      </c>
    </row>
    <row r="83" spans="1:41" x14ac:dyDescent="0.25">
      <c r="A83" s="3" t="s">
        <v>17</v>
      </c>
      <c r="B83" s="3">
        <v>7</v>
      </c>
      <c r="C83" s="3">
        <v>11</v>
      </c>
      <c r="D83" s="3">
        <v>833.26387832667911</v>
      </c>
      <c r="E83" s="3">
        <v>44</v>
      </c>
      <c r="F83" s="3">
        <v>7.6834924111532104</v>
      </c>
      <c r="G83" s="3">
        <f t="shared" si="4"/>
        <v>-7.6834924111532104</v>
      </c>
      <c r="H83" s="3">
        <v>498.50200000000001</v>
      </c>
      <c r="I83" s="3">
        <v>6</v>
      </c>
      <c r="J83" s="3">
        <v>-10.535307272269307</v>
      </c>
      <c r="K83" s="3">
        <f t="shared" si="5"/>
        <v>10.535307272269307</v>
      </c>
      <c r="L83" s="3">
        <v>17.387104609943094</v>
      </c>
      <c r="M83" s="3">
        <v>132.4</v>
      </c>
      <c r="N83" s="3">
        <v>0.5729226833141865</v>
      </c>
      <c r="O83" s="3">
        <v>20.067012903225798</v>
      </c>
      <c r="P83" s="3">
        <v>16.632131818474214</v>
      </c>
      <c r="Q83" s="3">
        <v>29.090700000000005</v>
      </c>
      <c r="R83" s="3">
        <v>-1.1229461178944318</v>
      </c>
      <c r="S83" s="3">
        <v>7.049590643274855</v>
      </c>
      <c r="AN83">
        <v>-6.8040004405673926E-2</v>
      </c>
      <c r="AO83">
        <v>11.280040395296552</v>
      </c>
    </row>
    <row r="84" spans="1:41" x14ac:dyDescent="0.25">
      <c r="A84" t="s">
        <v>18</v>
      </c>
      <c r="B84">
        <v>3</v>
      </c>
      <c r="C84">
        <v>1</v>
      </c>
      <c r="D84">
        <v>1522.4175361867019</v>
      </c>
      <c r="E84">
        <v>30</v>
      </c>
      <c r="F84">
        <v>5.8751232903743897</v>
      </c>
      <c r="G84">
        <f t="shared" si="4"/>
        <v>-5.8751232903743897</v>
      </c>
      <c r="H84">
        <v>609.58100000000002</v>
      </c>
      <c r="I84">
        <v>8</v>
      </c>
      <c r="J84">
        <v>-3.8287312961276854</v>
      </c>
      <c r="K84">
        <f t="shared" si="5"/>
        <v>3.8287312961276854</v>
      </c>
      <c r="L84">
        <v>10.938309728675378</v>
      </c>
      <c r="M84">
        <v>174.31399999999999</v>
      </c>
      <c r="N84">
        <v>0.64996617281120006</v>
      </c>
      <c r="O84">
        <v>24.560636363636366</v>
      </c>
      <c r="P84">
        <v>3.2298221092620207</v>
      </c>
      <c r="Q84">
        <v>21.889607142857137</v>
      </c>
      <c r="R84">
        <v>-3.6985754072044692</v>
      </c>
      <c r="S84">
        <v>24.17579090909091</v>
      </c>
      <c r="AN84">
        <v>0.30781790561094624</v>
      </c>
      <c r="AO84">
        <v>12.701148189951596</v>
      </c>
    </row>
    <row r="85" spans="1:41" x14ac:dyDescent="0.25">
      <c r="A85" t="s">
        <v>18</v>
      </c>
      <c r="B85">
        <v>3</v>
      </c>
      <c r="C85">
        <v>2</v>
      </c>
      <c r="D85">
        <v>929.15392130342639</v>
      </c>
      <c r="E85">
        <v>29</v>
      </c>
      <c r="F85">
        <v>5.4950840301548141</v>
      </c>
      <c r="G85">
        <f t="shared" si="4"/>
        <v>-5.4950840301548141</v>
      </c>
      <c r="H85">
        <v>497.774</v>
      </c>
      <c r="I85">
        <v>8</v>
      </c>
      <c r="J85">
        <v>-4.5604130480609086</v>
      </c>
      <c r="K85">
        <f t="shared" si="5"/>
        <v>4.5604130480609086</v>
      </c>
      <c r="L85">
        <v>23.284007636352456</v>
      </c>
      <c r="M85">
        <v>191.16300000000001</v>
      </c>
      <c r="N85">
        <v>-3.4728052184099223</v>
      </c>
      <c r="O85">
        <v>22.212836363636363</v>
      </c>
      <c r="P85">
        <v>1.6060610745116151</v>
      </c>
      <c r="Q85">
        <v>19.306442857142862</v>
      </c>
      <c r="R85">
        <v>-6.1463925512647304</v>
      </c>
      <c r="S85">
        <v>21.274877245508975</v>
      </c>
      <c r="AN85">
        <v>-0.32090260029937667</v>
      </c>
      <c r="AO85">
        <v>13.374862928492135</v>
      </c>
    </row>
    <row r="86" spans="1:41" x14ac:dyDescent="0.25">
      <c r="A86" t="s">
        <v>18</v>
      </c>
      <c r="B86">
        <v>3</v>
      </c>
      <c r="C86">
        <v>7</v>
      </c>
      <c r="D86">
        <v>3301.2126357542884</v>
      </c>
      <c r="E86">
        <v>20</v>
      </c>
      <c r="F86">
        <v>2.2834652447169361</v>
      </c>
      <c r="G86">
        <f t="shared" si="4"/>
        <v>-2.2834652447169361</v>
      </c>
      <c r="H86">
        <v>908.59900000000005</v>
      </c>
      <c r="I86">
        <v>12</v>
      </c>
      <c r="J86">
        <v>-3.9048917201200481</v>
      </c>
      <c r="K86">
        <f t="shared" si="5"/>
        <v>3.9048917201200481</v>
      </c>
      <c r="L86">
        <v>12.997880157230171</v>
      </c>
      <c r="M86">
        <v>323.35500000000002</v>
      </c>
      <c r="N86">
        <v>-1.5286394115270634</v>
      </c>
      <c r="O86">
        <v>25.27631818181818</v>
      </c>
      <c r="P86">
        <v>-1.5286394115270634</v>
      </c>
      <c r="Q86">
        <v>25.27631818181818</v>
      </c>
      <c r="R86">
        <v>-20.158515096937332</v>
      </c>
      <c r="S86">
        <v>79.972202380952368</v>
      </c>
      <c r="AN86">
        <v>1.8627026356997476</v>
      </c>
      <c r="AO86">
        <v>11.792295819494029</v>
      </c>
    </row>
    <row r="87" spans="1:41" x14ac:dyDescent="0.25">
      <c r="A87" t="s">
        <v>18</v>
      </c>
      <c r="B87">
        <v>5</v>
      </c>
      <c r="C87">
        <v>1</v>
      </c>
      <c r="D87">
        <v>835.39095115332941</v>
      </c>
      <c r="E87">
        <v>51</v>
      </c>
      <c r="F87">
        <v>5.7552262256940878</v>
      </c>
      <c r="G87">
        <f t="shared" si="4"/>
        <v>-5.7552262256940878</v>
      </c>
      <c r="H87">
        <v>485.91699999999997</v>
      </c>
      <c r="I87">
        <v>2</v>
      </c>
      <c r="J87">
        <v>-4.6361074106279574</v>
      </c>
      <c r="K87">
        <f t="shared" si="5"/>
        <v>4.6361074106279574</v>
      </c>
      <c r="L87">
        <v>11.81281364108888</v>
      </c>
      <c r="M87">
        <v>119.399</v>
      </c>
      <c r="N87">
        <v>-4.8661120715802051</v>
      </c>
      <c r="O87">
        <v>25.686509677419355</v>
      </c>
      <c r="P87">
        <v>19.3648108970674</v>
      </c>
      <c r="Q87">
        <v>44.878500000000003</v>
      </c>
      <c r="R87">
        <v>-5.7805715907565558</v>
      </c>
      <c r="S87">
        <v>20.252242757242755</v>
      </c>
    </row>
    <row r="88" spans="1:41" x14ac:dyDescent="0.25">
      <c r="A88" t="s">
        <v>18</v>
      </c>
      <c r="B88">
        <v>5</v>
      </c>
      <c r="C88">
        <v>2</v>
      </c>
      <c r="D88">
        <v>821.51369107793585</v>
      </c>
      <c r="E88">
        <v>14</v>
      </c>
      <c r="F88">
        <v>10.130520904153329</v>
      </c>
      <c r="G88">
        <f t="shared" si="4"/>
        <v>-10.130520904153329</v>
      </c>
      <c r="H88">
        <v>282.79300000000001</v>
      </c>
      <c r="I88">
        <v>5</v>
      </c>
      <c r="J88">
        <v>-6.2219044889065032</v>
      </c>
      <c r="K88">
        <f t="shared" si="5"/>
        <v>6.2219044889065032</v>
      </c>
      <c r="L88">
        <v>14.121487748062421</v>
      </c>
      <c r="M88">
        <v>126.57599999999999</v>
      </c>
      <c r="N88">
        <v>-9.3022319676001626</v>
      </c>
      <c r="O88">
        <v>24.082680722891563</v>
      </c>
      <c r="P88">
        <v>8.1066860514935222</v>
      </c>
      <c r="Q88">
        <v>26.864899999999999</v>
      </c>
      <c r="R88">
        <v>-12.880455399419754</v>
      </c>
      <c r="S88">
        <v>18.620428217821782</v>
      </c>
    </row>
    <row r="89" spans="1:41" x14ac:dyDescent="0.25">
      <c r="A89" t="s">
        <v>18</v>
      </c>
      <c r="B89">
        <v>5</v>
      </c>
      <c r="C89">
        <v>4</v>
      </c>
      <c r="D89">
        <v>1055.5565142831861</v>
      </c>
      <c r="E89">
        <v>19</v>
      </c>
      <c r="F89">
        <v>10.407072740624855</v>
      </c>
      <c r="G89">
        <f t="shared" si="4"/>
        <v>-10.407072740624855</v>
      </c>
      <c r="H89">
        <v>504.43</v>
      </c>
      <c r="I89">
        <v>1</v>
      </c>
      <c r="J89">
        <v>-2.1107826004290615</v>
      </c>
      <c r="K89">
        <f t="shared" si="5"/>
        <v>2.1107826004290615</v>
      </c>
      <c r="L89">
        <v>13.24575932445579</v>
      </c>
      <c r="M89">
        <v>159.75399999999999</v>
      </c>
      <c r="N89">
        <v>-2.8378119749464199</v>
      </c>
      <c r="O89">
        <v>15.485854316546764</v>
      </c>
      <c r="P89">
        <v>22.280503241184988</v>
      </c>
      <c r="Q89">
        <v>117.839</v>
      </c>
      <c r="R89">
        <v>-6.6239733563026837</v>
      </c>
      <c r="S89">
        <v>9.3148741007194253</v>
      </c>
    </row>
    <row r="90" spans="1:41" x14ac:dyDescent="0.25">
      <c r="A90" t="s">
        <v>18</v>
      </c>
      <c r="B90">
        <v>5</v>
      </c>
      <c r="C90">
        <v>7</v>
      </c>
      <c r="D90">
        <v>1416.1356103133305</v>
      </c>
      <c r="E90">
        <v>36</v>
      </c>
      <c r="F90">
        <v>10.975314566570347</v>
      </c>
      <c r="G90">
        <f t="shared" si="4"/>
        <v>-10.975314566570347</v>
      </c>
      <c r="H90">
        <v>554.71699999999998</v>
      </c>
      <c r="I90">
        <v>15</v>
      </c>
      <c r="J90">
        <v>1.6384898150150491</v>
      </c>
      <c r="K90">
        <f t="shared" si="5"/>
        <v>-1.6384898150150491</v>
      </c>
      <c r="L90">
        <v>20.729099855106213</v>
      </c>
      <c r="M90">
        <v>256.89499999999998</v>
      </c>
      <c r="N90">
        <v>-3.2286806988828176</v>
      </c>
      <c r="O90">
        <v>27.343698093220336</v>
      </c>
      <c r="P90">
        <v>-2.7045304495120339</v>
      </c>
      <c r="Q90">
        <v>24.265675287356316</v>
      </c>
      <c r="R90">
        <v>3.0015941013317078</v>
      </c>
      <c r="S90">
        <v>12.606224299065421</v>
      </c>
    </row>
    <row r="91" spans="1:41" x14ac:dyDescent="0.25">
      <c r="A91" t="s">
        <v>18</v>
      </c>
      <c r="B91">
        <v>5</v>
      </c>
      <c r="C91">
        <v>8</v>
      </c>
      <c r="D91">
        <v>1154.0523107029692</v>
      </c>
      <c r="E91">
        <v>34</v>
      </c>
      <c r="F91">
        <v>7.3548713483895511</v>
      </c>
      <c r="G91">
        <f t="shared" si="4"/>
        <v>-7.3548713483895511</v>
      </c>
      <c r="H91">
        <v>704.38249999999994</v>
      </c>
      <c r="I91">
        <v>9</v>
      </c>
      <c r="J91">
        <v>-4.1349449035202639</v>
      </c>
      <c r="K91">
        <f t="shared" si="5"/>
        <v>4.1349449035202639</v>
      </c>
      <c r="L91">
        <v>17.850458643711548</v>
      </c>
      <c r="M91">
        <v>191.684</v>
      </c>
      <c r="N91">
        <v>-3.8467574469732737</v>
      </c>
      <c r="O91">
        <v>20.358692771084339</v>
      </c>
      <c r="P91">
        <v>-0.26239810102734262</v>
      </c>
      <c r="Q91">
        <v>18.628844202898549</v>
      </c>
      <c r="R91">
        <v>1.054217034570107</v>
      </c>
      <c r="S91">
        <v>20.560159999999996</v>
      </c>
    </row>
    <row r="93" spans="1:41" x14ac:dyDescent="0.25">
      <c r="D93">
        <f>COUNT(D2:D91)</f>
        <v>90</v>
      </c>
      <c r="F93">
        <f>COUNT(F2:F91)</f>
        <v>74</v>
      </c>
      <c r="G93">
        <f>CORREL(G2:G91,H2:H91)</f>
        <v>-0.10961934949277266</v>
      </c>
      <c r="H93">
        <f>AVERAGE(H2:H91)</f>
        <v>692.37875675675662</v>
      </c>
    </row>
    <row r="94" spans="1:41" x14ac:dyDescent="0.25">
      <c r="F94">
        <f>F93*100/D93</f>
        <v>82.222222222222229</v>
      </c>
      <c r="H94">
        <f>_xlfn.STDEV.P(H2:H91)</f>
        <v>358.01821281339357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1"/>
  <sheetViews>
    <sheetView zoomScale="80" zoomScaleNormal="80" workbookViewId="0">
      <selection activeCell="V4" sqref="V4:AH6"/>
    </sheetView>
  </sheetViews>
  <sheetFormatPr defaultRowHeight="15" x14ac:dyDescent="0.25"/>
  <cols>
    <col min="1" max="1" width="13.140625" customWidth="1"/>
    <col min="2" max="2" width="4.5703125" customWidth="1"/>
    <col min="3" max="3" width="4.28515625" customWidth="1"/>
  </cols>
  <sheetData>
    <row r="1" spans="1:34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H1" t="s">
        <v>5</v>
      </c>
      <c r="I1" t="s">
        <v>32</v>
      </c>
      <c r="J1" t="s">
        <v>6</v>
      </c>
      <c r="K1" t="s">
        <v>7</v>
      </c>
      <c r="L1" t="str">
        <f>"-deltaV"</f>
        <v>-deltaV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14</v>
      </c>
      <c r="T1" t="s">
        <v>15</v>
      </c>
    </row>
    <row r="2" spans="1:34" x14ac:dyDescent="0.25">
      <c r="A2" s="3">
        <v>20181024</v>
      </c>
      <c r="B2" s="3">
        <v>1</v>
      </c>
      <c r="C2" s="3">
        <v>2</v>
      </c>
      <c r="D2" s="3">
        <v>1758.2983276617661</v>
      </c>
      <c r="E2" s="3">
        <v>50</v>
      </c>
      <c r="F2" s="3"/>
      <c r="G2" s="3"/>
      <c r="H2" s="3"/>
      <c r="I2" s="3"/>
      <c r="J2" s="3"/>
      <c r="K2" s="3"/>
      <c r="L2" s="3"/>
      <c r="M2" s="3"/>
      <c r="N2" s="3">
        <v>219.661</v>
      </c>
      <c r="O2" s="3">
        <v>6.5653308390840079</v>
      </c>
      <c r="P2" s="3">
        <v>20.060987635239567</v>
      </c>
      <c r="Q2" s="3">
        <v>6.5653308390840079</v>
      </c>
      <c r="R2" s="3">
        <v>20.060987635239567</v>
      </c>
      <c r="S2" s="3">
        <v>-0.27136186998969319</v>
      </c>
      <c r="T2" s="3">
        <v>13.694166666666669</v>
      </c>
    </row>
    <row r="3" spans="1:34" x14ac:dyDescent="0.25">
      <c r="A3" s="3">
        <v>20181024</v>
      </c>
      <c r="B3" s="3">
        <v>1</v>
      </c>
      <c r="C3" s="3">
        <v>5</v>
      </c>
      <c r="D3" s="3">
        <v>952.50064890869919</v>
      </c>
      <c r="E3" s="3">
        <v>50</v>
      </c>
      <c r="F3" s="3"/>
      <c r="G3" s="3"/>
      <c r="H3" s="3"/>
      <c r="I3" s="3"/>
      <c r="J3" s="3">
        <v>9</v>
      </c>
      <c r="K3" s="3">
        <v>-6.2096446576481981</v>
      </c>
      <c r="L3" s="3">
        <f>K3*(-1)</f>
        <v>6.2096446576481981</v>
      </c>
      <c r="M3" s="3">
        <v>12.865540931889086</v>
      </c>
      <c r="N3" s="3">
        <v>131.15199999999999</v>
      </c>
      <c r="O3" s="3">
        <v>7.5322826787608106</v>
      </c>
      <c r="P3" s="3">
        <v>19.411078998073215</v>
      </c>
      <c r="Q3" s="3">
        <v>7.0707547969742395</v>
      </c>
      <c r="R3" s="3">
        <v>18.7709631147541</v>
      </c>
      <c r="S3" s="3">
        <v>0.21038944744539509</v>
      </c>
      <c r="T3" s="3">
        <v>12.211785714285716</v>
      </c>
      <c r="X3" t="s">
        <v>12</v>
      </c>
      <c r="Y3" t="s">
        <v>20</v>
      </c>
      <c r="Z3" t="s">
        <v>13</v>
      </c>
      <c r="AA3" t="s">
        <v>20</v>
      </c>
      <c r="AB3" t="s">
        <v>14</v>
      </c>
      <c r="AC3" t="s">
        <v>20</v>
      </c>
      <c r="AD3" t="s">
        <v>15</v>
      </c>
      <c r="AE3" t="s">
        <v>20</v>
      </c>
      <c r="AF3" t="s">
        <v>33</v>
      </c>
      <c r="AG3" t="s">
        <v>2</v>
      </c>
      <c r="AH3" t="s">
        <v>20</v>
      </c>
    </row>
    <row r="4" spans="1:34" x14ac:dyDescent="0.25">
      <c r="A4" s="3">
        <v>20181024</v>
      </c>
      <c r="B4" s="3">
        <v>1</v>
      </c>
      <c r="C4" s="3">
        <v>6</v>
      </c>
      <c r="D4" s="3">
        <v>1673.863988510813</v>
      </c>
      <c r="E4" s="3">
        <v>23</v>
      </c>
      <c r="F4" s="3">
        <v>7.2507521207035239</v>
      </c>
      <c r="G4" s="3">
        <f>F4*(-1)</f>
        <v>-7.2507521207035239</v>
      </c>
      <c r="H4" s="3">
        <v>542.08100000000002</v>
      </c>
      <c r="I4" s="3">
        <v>1</v>
      </c>
      <c r="J4" s="3">
        <v>11</v>
      </c>
      <c r="K4" s="3">
        <v>1.9392169837367845</v>
      </c>
      <c r="L4" s="3">
        <f t="shared" ref="L4:L67" si="0">K4*(-1)</f>
        <v>-1.9392169837367845</v>
      </c>
      <c r="M4" s="3">
        <v>12.248078503341773</v>
      </c>
      <c r="N4" s="3">
        <v>228.29400000000001</v>
      </c>
      <c r="O4" s="3">
        <v>-2.6717731722310107</v>
      </c>
      <c r="P4" s="3">
        <v>22.083932989690723</v>
      </c>
      <c r="Q4" s="3">
        <v>-1.0186963718341242</v>
      </c>
      <c r="R4" s="3">
        <v>22.083932989690723</v>
      </c>
      <c r="S4" s="3">
        <v>-6.5237660359089311</v>
      </c>
      <c r="T4" s="3">
        <v>25.408650000000002</v>
      </c>
      <c r="V4" t="s">
        <v>28</v>
      </c>
      <c r="W4">
        <v>20181024</v>
      </c>
      <c r="X4">
        <f>MEDIAN(Q2:Q24)</f>
        <v>-0.31354612600988341</v>
      </c>
      <c r="Y4">
        <f>_xlfn.STDEV.P(Q2:Q24)</f>
        <v>5.100418130180139</v>
      </c>
      <c r="Z4">
        <f>MEDIAN(R2:R24)</f>
        <v>24.958756756756753</v>
      </c>
      <c r="AA4">
        <f>_xlfn.STDEV.P(R2:R24)</f>
        <v>10.77041613534394</v>
      </c>
      <c r="AB4">
        <f>MEDIAN(S2:S24)</f>
        <v>-4.3144030149231867</v>
      </c>
      <c r="AC4">
        <f>_xlfn.STDEV.P(S2:S24)</f>
        <v>3.7562104851382174</v>
      </c>
      <c r="AD4">
        <f>MEDIAN(T2:T24)</f>
        <v>14.946868421052638</v>
      </c>
      <c r="AE4">
        <f>_xlfn.STDEV.P(T2:T24)</f>
        <v>6.8875225890773404</v>
      </c>
      <c r="AF4">
        <f>COUNT(S2:S24)</f>
        <v>23</v>
      </c>
      <c r="AG4">
        <f>MEDIAN(D2:D24)</f>
        <v>1673.863988510813</v>
      </c>
      <c r="AH4">
        <f>_xlfn.STDEV.P(D2:D24)</f>
        <v>464.19407857143995</v>
      </c>
    </row>
    <row r="5" spans="1:34" x14ac:dyDescent="0.25">
      <c r="A5" s="3">
        <v>20181024</v>
      </c>
      <c r="B5" s="3">
        <v>2</v>
      </c>
      <c r="C5" s="3">
        <v>2</v>
      </c>
      <c r="D5" s="3">
        <v>1935.9816823267856</v>
      </c>
      <c r="E5" s="3">
        <v>60</v>
      </c>
      <c r="F5" s="3">
        <v>16.983784883468203</v>
      </c>
      <c r="G5" s="3">
        <f t="shared" ref="G5:G68" si="1">F5*(-1)</f>
        <v>-16.983784883468203</v>
      </c>
      <c r="H5" s="3">
        <v>975.57899999999995</v>
      </c>
      <c r="I5" s="3">
        <v>1</v>
      </c>
      <c r="J5" s="3">
        <v>4</v>
      </c>
      <c r="K5" s="3">
        <v>3.025201786897739</v>
      </c>
      <c r="L5" s="3">
        <f t="shared" si="0"/>
        <v>-3.025201786897739</v>
      </c>
      <c r="M5" s="3">
        <v>7.5636570157789436</v>
      </c>
      <c r="N5" s="3">
        <v>212.69300000000001</v>
      </c>
      <c r="O5" s="3">
        <v>-5.9306505230761681</v>
      </c>
      <c r="P5" s="3">
        <v>24.175666666666665</v>
      </c>
      <c r="Q5" s="3">
        <v>-13.559208449795028</v>
      </c>
      <c r="R5" s="3">
        <v>35.402269230769228</v>
      </c>
      <c r="S5" s="3">
        <v>-6.8686676477876167</v>
      </c>
      <c r="T5" s="3">
        <v>11.031327067669167</v>
      </c>
      <c r="V5" t="s">
        <v>28</v>
      </c>
      <c r="W5" t="s">
        <v>25</v>
      </c>
      <c r="X5">
        <f>MEDIAN(Q25:Q43)</f>
        <v>0.66790539352181588</v>
      </c>
      <c r="Y5">
        <f>_xlfn.STDEV.P(Q25:Q43)</f>
        <v>5.1049707307577297</v>
      </c>
      <c r="Z5">
        <f>MEDIAN(R25:R43)</f>
        <v>23.698571428571427</v>
      </c>
      <c r="AA5">
        <f>_xlfn.STDEV.P(R25:R43)</f>
        <v>15.894832297914231</v>
      </c>
      <c r="AB5">
        <f>MEDIAN(S25:S43)</f>
        <v>-3.802203233097682</v>
      </c>
      <c r="AC5">
        <f>_xlfn.STDEV.P(S25:S43)</f>
        <v>4.0241626230066005</v>
      </c>
      <c r="AD5">
        <f>MEDIAN(T25:T43)</f>
        <v>20.149871232876716</v>
      </c>
      <c r="AE5">
        <f>_xlfn.STDEV.P(T25:T43)</f>
        <v>11.538324873463585</v>
      </c>
      <c r="AF5">
        <f>COUNT(S25:S43)</f>
        <v>19</v>
      </c>
      <c r="AG5">
        <f>MEDIAN(D25:D43)</f>
        <v>1290.9408531874046</v>
      </c>
      <c r="AH5">
        <f>_xlfn.STDEV.P(D25:D43)</f>
        <v>280.11472760511981</v>
      </c>
    </row>
    <row r="6" spans="1:34" x14ac:dyDescent="0.25">
      <c r="A6" s="3">
        <v>20181024</v>
      </c>
      <c r="B6" s="3">
        <v>2</v>
      </c>
      <c r="C6" s="3">
        <v>5</v>
      </c>
      <c r="D6" s="3">
        <v>2009.4546225349061</v>
      </c>
      <c r="E6" s="3">
        <v>60</v>
      </c>
      <c r="F6" s="3">
        <v>11.945002201400698</v>
      </c>
      <c r="G6" s="3">
        <f t="shared" si="1"/>
        <v>-11.945002201400698</v>
      </c>
      <c r="H6" s="3">
        <v>1104.6500000000001</v>
      </c>
      <c r="I6" s="3"/>
      <c r="J6" s="3">
        <v>6</v>
      </c>
      <c r="K6" s="3">
        <v>-1.8423372700889189</v>
      </c>
      <c r="L6" s="3">
        <f t="shared" si="0"/>
        <v>1.8423372700889189</v>
      </c>
      <c r="M6" s="3">
        <v>13.310993224928978</v>
      </c>
      <c r="N6" s="3">
        <v>247.535</v>
      </c>
      <c r="O6" s="3">
        <v>3.546201474275164</v>
      </c>
      <c r="P6" s="3">
        <v>24.137684210526317</v>
      </c>
      <c r="Q6" s="3">
        <v>7.0017300155253519</v>
      </c>
      <c r="R6" s="3">
        <v>29.841435483870971</v>
      </c>
      <c r="S6" s="3">
        <v>-1.2242579145016077</v>
      </c>
      <c r="T6" s="3">
        <v>9.7141571428571432</v>
      </c>
      <c r="V6" t="s">
        <v>28</v>
      </c>
      <c r="W6" t="s">
        <v>26</v>
      </c>
      <c r="X6">
        <f>MEDIAN(Q44:Q86)</f>
        <v>2.3085281205332064</v>
      </c>
      <c r="Y6">
        <f>_xlfn.STDEV.P(Q44:Q86)</f>
        <v>7.4311679997724793</v>
      </c>
      <c r="Z6">
        <f>MEDIAN(R44:R86)</f>
        <v>37.51255405405405</v>
      </c>
      <c r="AA6">
        <f>_xlfn.STDEV.P(R44:R86)</f>
        <v>15.592700727056693</v>
      </c>
      <c r="AB6">
        <f>MEDIAN(S44:S86)</f>
        <v>-4.4733134207721106</v>
      </c>
      <c r="AC6">
        <f>_xlfn.STDEV.P(S44:S86)</f>
        <v>6.6395394554338818</v>
      </c>
      <c r="AD6">
        <f>MEDIAN(T44:T86)</f>
        <v>25.03875714285714</v>
      </c>
      <c r="AE6">
        <f>_xlfn.STDEV.P(T44:T86)</f>
        <v>16.303870836588569</v>
      </c>
      <c r="AF6">
        <f>COUNT(S44:S86)</f>
        <v>43</v>
      </c>
      <c r="AG6">
        <f>MEDIAN(D44:D86)</f>
        <v>1321.7929867740677</v>
      </c>
      <c r="AH6">
        <f>_xlfn.STDEV.P(D44:D86)</f>
        <v>405.04902163217184</v>
      </c>
    </row>
    <row r="7" spans="1:34" x14ac:dyDescent="0.25">
      <c r="A7" s="3">
        <v>20181024</v>
      </c>
      <c r="B7" s="3">
        <v>3</v>
      </c>
      <c r="C7" s="3">
        <v>3</v>
      </c>
      <c r="D7" s="3">
        <v>1172.1826799144048</v>
      </c>
      <c r="E7" s="3">
        <v>29</v>
      </c>
      <c r="F7" s="3">
        <v>2.727214356703584</v>
      </c>
      <c r="G7" s="3">
        <f t="shared" si="1"/>
        <v>-2.727214356703584</v>
      </c>
      <c r="H7" s="3">
        <v>315.971</v>
      </c>
      <c r="I7" s="3"/>
      <c r="J7" s="3">
        <v>11</v>
      </c>
      <c r="K7" s="3">
        <v>-3.1540096219046632E-2</v>
      </c>
      <c r="L7" s="3">
        <f t="shared" si="0"/>
        <v>3.1540096219046632E-2</v>
      </c>
      <c r="M7" s="3">
        <v>12.983894614820287</v>
      </c>
      <c r="N7" s="3">
        <v>177.53899999999999</v>
      </c>
      <c r="O7" s="3">
        <v>-0.90238234802298145</v>
      </c>
      <c r="P7" s="3">
        <v>21.017402135231315</v>
      </c>
      <c r="Q7" s="3">
        <v>-1.7226334967467096</v>
      </c>
      <c r="R7" s="3">
        <v>18.797115384615381</v>
      </c>
      <c r="S7" s="3">
        <v>-2.9696436444901728</v>
      </c>
      <c r="T7" s="3">
        <v>2.53775</v>
      </c>
    </row>
    <row r="8" spans="1:34" x14ac:dyDescent="0.25">
      <c r="A8" s="3">
        <v>20181024</v>
      </c>
      <c r="B8" s="3">
        <v>3</v>
      </c>
      <c r="C8" s="3">
        <v>4</v>
      </c>
      <c r="D8" s="3">
        <v>1709.2479621745235</v>
      </c>
      <c r="E8" s="3">
        <v>60</v>
      </c>
      <c r="F8" s="3"/>
      <c r="G8" s="3"/>
      <c r="H8" s="3"/>
      <c r="I8" s="3"/>
      <c r="J8" s="3"/>
      <c r="K8" s="3"/>
      <c r="L8" s="3"/>
      <c r="M8" s="3"/>
      <c r="N8" s="3">
        <v>210.71700000000001</v>
      </c>
      <c r="O8" s="3">
        <v>5.7969213672423745</v>
      </c>
      <c r="P8" s="3">
        <v>11.43578125</v>
      </c>
      <c r="Q8" s="3">
        <v>0.30561929177426506</v>
      </c>
      <c r="R8" s="3">
        <v>12.182001290322582</v>
      </c>
      <c r="S8" s="3">
        <v>-7.5961633276322678</v>
      </c>
      <c r="T8" s="3">
        <v>29.476303030303026</v>
      </c>
    </row>
    <row r="9" spans="1:34" x14ac:dyDescent="0.25">
      <c r="A9" s="3">
        <v>20181024</v>
      </c>
      <c r="B9" s="3">
        <v>5</v>
      </c>
      <c r="C9" s="3">
        <v>1</v>
      </c>
      <c r="D9" s="3">
        <v>2708.2891894568561</v>
      </c>
      <c r="E9" s="3">
        <v>52</v>
      </c>
      <c r="F9" s="3">
        <v>19.830335419646588</v>
      </c>
      <c r="G9" s="3">
        <f t="shared" si="1"/>
        <v>-19.830335419646588</v>
      </c>
      <c r="H9" s="3">
        <v>1294.1500000000001</v>
      </c>
      <c r="I9" s="3">
        <v>1</v>
      </c>
      <c r="J9" s="3">
        <v>7</v>
      </c>
      <c r="K9" s="3">
        <v>0.3284712922722548</v>
      </c>
      <c r="L9" s="3">
        <f t="shared" si="0"/>
        <v>-0.3284712922722548</v>
      </c>
      <c r="M9" s="3">
        <v>12.348062401681403</v>
      </c>
      <c r="N9" s="3">
        <v>305.36200000000002</v>
      </c>
      <c r="O9" s="3">
        <v>-7.4208689414628228</v>
      </c>
      <c r="P9" s="3">
        <v>38.435190058479535</v>
      </c>
      <c r="Q9" s="3">
        <v>-2.5678800261108563</v>
      </c>
      <c r="R9" s="3">
        <v>44.9099</v>
      </c>
      <c r="S9" s="3">
        <v>-11.193355462645831</v>
      </c>
      <c r="T9" s="3">
        <v>12.938342857142853</v>
      </c>
    </row>
    <row r="10" spans="1:34" x14ac:dyDescent="0.25">
      <c r="A10" s="3">
        <v>20181024</v>
      </c>
      <c r="B10" s="3">
        <v>5</v>
      </c>
      <c r="C10" s="3">
        <v>2</v>
      </c>
      <c r="D10" s="3">
        <v>1265.0464892959353</v>
      </c>
      <c r="E10" s="3"/>
      <c r="F10" s="3"/>
      <c r="G10" s="3"/>
      <c r="H10" s="3"/>
      <c r="I10" s="3"/>
      <c r="J10" s="3">
        <v>11</v>
      </c>
      <c r="K10" s="3">
        <v>-1.4743218501443067</v>
      </c>
      <c r="L10" s="3">
        <f t="shared" si="0"/>
        <v>1.4743218501443067</v>
      </c>
      <c r="M10" s="3">
        <v>13.747170460612807</v>
      </c>
      <c r="N10" s="3">
        <v>186.37899999999999</v>
      </c>
      <c r="O10" s="3">
        <v>1.0805357036021839</v>
      </c>
      <c r="P10" s="3">
        <v>19.496971098265895</v>
      </c>
      <c r="Q10" s="3">
        <v>1.0805357036021839</v>
      </c>
      <c r="R10" s="3">
        <v>19.496971098265895</v>
      </c>
      <c r="S10" s="3">
        <v>-1.9280826755886045</v>
      </c>
      <c r="T10" s="3">
        <v>10.468200000000001</v>
      </c>
    </row>
    <row r="11" spans="1:34" x14ac:dyDescent="0.25">
      <c r="A11" s="3">
        <v>20181024</v>
      </c>
      <c r="B11" s="3">
        <v>5</v>
      </c>
      <c r="C11" s="3">
        <v>3</v>
      </c>
      <c r="D11" s="3">
        <v>1903.8409778960972</v>
      </c>
      <c r="E11" s="3">
        <v>55</v>
      </c>
      <c r="F11" s="3">
        <v>5.0005767512076318</v>
      </c>
      <c r="G11" s="3">
        <f t="shared" si="1"/>
        <v>-5.0005767512076318</v>
      </c>
      <c r="H11" s="3">
        <v>665.952</v>
      </c>
      <c r="I11" s="3">
        <v>1</v>
      </c>
      <c r="J11" s="3">
        <v>24</v>
      </c>
      <c r="K11" s="3">
        <v>-0.94940945702303736</v>
      </c>
      <c r="L11" s="3">
        <f t="shared" si="0"/>
        <v>0.94940945702303736</v>
      </c>
      <c r="M11" s="3">
        <v>12.95548371571472</v>
      </c>
      <c r="N11" s="3">
        <v>240.25399999999999</v>
      </c>
      <c r="O11" s="3">
        <v>4.1817716650766528</v>
      </c>
      <c r="P11" s="3">
        <v>5.4003006993006988</v>
      </c>
      <c r="Q11" s="3">
        <v>-0.70812939032912869</v>
      </c>
      <c r="R11" s="3">
        <v>17.352397959183673</v>
      </c>
      <c r="S11" s="3">
        <v>-2.8179849416761211</v>
      </c>
      <c r="T11" s="3">
        <v>14.946868421052638</v>
      </c>
      <c r="W11" t="s">
        <v>2</v>
      </c>
      <c r="X11" t="s">
        <v>20</v>
      </c>
      <c r="Y11" t="s">
        <v>33</v>
      </c>
    </row>
    <row r="12" spans="1:34" x14ac:dyDescent="0.25">
      <c r="A12" s="3">
        <v>20181024</v>
      </c>
      <c r="B12" s="3">
        <v>6</v>
      </c>
      <c r="C12" s="3">
        <v>5</v>
      </c>
      <c r="D12" s="3">
        <v>1088.6067905762684</v>
      </c>
      <c r="E12" s="3">
        <v>33</v>
      </c>
      <c r="F12" s="3">
        <v>8.9813106156499884</v>
      </c>
      <c r="G12" s="3">
        <f t="shared" si="1"/>
        <v>-8.9813106156499884</v>
      </c>
      <c r="H12" s="3">
        <v>734.80399999999997</v>
      </c>
      <c r="I12" s="3"/>
      <c r="J12" s="3">
        <v>5</v>
      </c>
      <c r="K12" s="3">
        <v>1.3587829632127892</v>
      </c>
      <c r="L12" s="3">
        <f t="shared" si="0"/>
        <v>-1.3587829632127892</v>
      </c>
      <c r="M12" s="3">
        <v>11.904732066464518</v>
      </c>
      <c r="N12" s="3">
        <v>167.24199999999999</v>
      </c>
      <c r="O12" s="3">
        <v>-6.9362965741824034</v>
      </c>
      <c r="P12" s="3">
        <v>38.153744186046509</v>
      </c>
      <c r="Q12" s="3">
        <v>-7.6248022275527543</v>
      </c>
      <c r="R12" s="3">
        <v>38.613028571428572</v>
      </c>
      <c r="S12" s="3">
        <v>-2.8172010711945505</v>
      </c>
      <c r="T12" s="3">
        <v>31.182136842105262</v>
      </c>
      <c r="W12">
        <f>AVERAGE(D2:D86)</f>
        <v>1417.6921459349103</v>
      </c>
      <c r="X12">
        <f>_xlfn.STDEV.P(D2:D86)</f>
        <v>416.0682938183898</v>
      </c>
      <c r="Y12">
        <f>COUNT(D2:D86)</f>
        <v>85</v>
      </c>
    </row>
    <row r="13" spans="1:34" x14ac:dyDescent="0.25">
      <c r="A13" s="3">
        <v>20181024</v>
      </c>
      <c r="B13" s="3">
        <v>7</v>
      </c>
      <c r="C13" s="3">
        <v>2</v>
      </c>
      <c r="D13" s="3">
        <v>1255.8369031603802</v>
      </c>
      <c r="E13" s="3">
        <v>18</v>
      </c>
      <c r="F13" s="3">
        <v>6.4215329693681014</v>
      </c>
      <c r="G13" s="3">
        <f t="shared" si="1"/>
        <v>-6.4215329693681014</v>
      </c>
      <c r="H13" s="3">
        <v>456.84749999999997</v>
      </c>
      <c r="I13" s="3"/>
      <c r="J13" s="3">
        <v>5</v>
      </c>
      <c r="K13" s="3">
        <v>1.2827919885707075</v>
      </c>
      <c r="L13" s="3">
        <f t="shared" si="0"/>
        <v>-1.2827919885707075</v>
      </c>
      <c r="M13" s="3">
        <v>9.4418625309903064</v>
      </c>
      <c r="N13" s="3">
        <v>165.89</v>
      </c>
      <c r="O13" s="3">
        <v>-6.0763956754837469</v>
      </c>
      <c r="P13" s="3">
        <v>25.62290528634361</v>
      </c>
      <c r="Q13" s="3">
        <v>-2.0431521422739283</v>
      </c>
      <c r="R13" s="3">
        <v>26.494986486486486</v>
      </c>
      <c r="S13" s="3">
        <v>-5.5237882176587103</v>
      </c>
      <c r="T13" s="3">
        <v>20.196528571428576</v>
      </c>
    </row>
    <row r="14" spans="1:34" x14ac:dyDescent="0.25">
      <c r="A14" s="3">
        <v>20181024</v>
      </c>
      <c r="B14" s="3">
        <v>8</v>
      </c>
      <c r="C14" s="3">
        <v>1</v>
      </c>
      <c r="D14" s="3">
        <v>1292.6372747943155</v>
      </c>
      <c r="E14" s="3">
        <v>56</v>
      </c>
      <c r="F14" s="3">
        <v>9.9567985774179419</v>
      </c>
      <c r="G14" s="3">
        <f t="shared" si="1"/>
        <v>-9.9567985774179419</v>
      </c>
      <c r="H14" s="3">
        <v>774.0145</v>
      </c>
      <c r="I14" s="3"/>
      <c r="J14" s="3">
        <v>5</v>
      </c>
      <c r="K14" s="3">
        <v>-0.455524967197249</v>
      </c>
      <c r="L14" s="3">
        <f t="shared" si="0"/>
        <v>0.455524967197249</v>
      </c>
      <c r="M14" s="3">
        <v>9.2452804271954392</v>
      </c>
      <c r="N14" s="3">
        <v>159.13</v>
      </c>
      <c r="O14" s="3">
        <v>-9.542158613026432</v>
      </c>
      <c r="P14" s="3">
        <v>26.897725806451614</v>
      </c>
      <c r="Q14" s="3">
        <v>1.1915963663741878</v>
      </c>
      <c r="R14" s="3">
        <v>33.582171428571428</v>
      </c>
      <c r="S14" s="3">
        <v>-10.776304724351869</v>
      </c>
      <c r="T14" s="3">
        <v>19.053168316831677</v>
      </c>
    </row>
    <row r="15" spans="1:34" x14ac:dyDescent="0.25">
      <c r="A15" s="3">
        <v>20181024</v>
      </c>
      <c r="B15" s="3">
        <v>8</v>
      </c>
      <c r="C15" s="3">
        <v>2</v>
      </c>
      <c r="D15" s="3">
        <v>1791.0865613361996</v>
      </c>
      <c r="E15" s="3">
        <v>58</v>
      </c>
      <c r="F15" s="3">
        <v>6.6453781294465983</v>
      </c>
      <c r="G15" s="3">
        <f t="shared" si="1"/>
        <v>-6.6453781294465983</v>
      </c>
      <c r="H15" s="3">
        <v>865.64400000000001</v>
      </c>
      <c r="I15" s="3"/>
      <c r="J15" s="3">
        <v>8</v>
      </c>
      <c r="K15" s="3">
        <v>-2.0051150260665906</v>
      </c>
      <c r="L15" s="3">
        <f t="shared" si="0"/>
        <v>2.0051150260665906</v>
      </c>
      <c r="M15" s="3">
        <v>9.6749112824870451</v>
      </c>
      <c r="N15" s="3">
        <v>192.41200000000001</v>
      </c>
      <c r="O15" s="3">
        <v>0.37828722017828897</v>
      </c>
      <c r="P15" s="3">
        <v>23.95939927404719</v>
      </c>
      <c r="Q15" s="3">
        <v>1.7096972037719307</v>
      </c>
      <c r="R15" s="3">
        <v>24.426924657534244</v>
      </c>
      <c r="S15" s="3">
        <v>-1.9223818780739603</v>
      </c>
      <c r="T15" s="3">
        <v>14.779199999999998</v>
      </c>
    </row>
    <row r="16" spans="1:34" x14ac:dyDescent="0.25">
      <c r="A16" s="3">
        <v>20181024</v>
      </c>
      <c r="B16" s="3">
        <v>8</v>
      </c>
      <c r="C16" s="3">
        <v>3</v>
      </c>
      <c r="D16" s="3">
        <v>1756.1129924660133</v>
      </c>
      <c r="E16" s="3">
        <v>52</v>
      </c>
      <c r="F16" s="3">
        <v>26.362061478099179</v>
      </c>
      <c r="G16" s="3">
        <f t="shared" si="1"/>
        <v>-26.362061478099179</v>
      </c>
      <c r="H16" s="3">
        <v>1843.7190000000001</v>
      </c>
      <c r="I16" s="3">
        <v>1</v>
      </c>
      <c r="J16" s="3">
        <v>5</v>
      </c>
      <c r="K16" s="3">
        <v>-0.9274733149592862</v>
      </c>
      <c r="L16" s="3">
        <f t="shared" si="0"/>
        <v>0.9274733149592862</v>
      </c>
      <c r="M16" s="3">
        <v>11.132820520763772</v>
      </c>
      <c r="N16" s="3">
        <v>211.13300000000001</v>
      </c>
      <c r="O16" s="3">
        <v>0.95158753509410254</v>
      </c>
      <c r="P16" s="3">
        <v>27.069740963855416</v>
      </c>
      <c r="Q16" s="3">
        <v>4.7804000616834141</v>
      </c>
      <c r="R16" s="3">
        <v>37.794269230769231</v>
      </c>
      <c r="S16" s="3">
        <v>-4.3144030149231867</v>
      </c>
      <c r="T16" s="3">
        <v>26.172954918032787</v>
      </c>
    </row>
    <row r="17" spans="1:20" x14ac:dyDescent="0.25">
      <c r="A17" s="3">
        <v>20181024</v>
      </c>
      <c r="B17" s="3">
        <v>8</v>
      </c>
      <c r="C17" s="3">
        <v>4</v>
      </c>
      <c r="D17" s="3">
        <v>2063.1727297414018</v>
      </c>
      <c r="E17" s="3">
        <v>49</v>
      </c>
      <c r="F17" s="3">
        <v>15.517057617724362</v>
      </c>
      <c r="G17" s="3">
        <f t="shared" si="1"/>
        <v>-15.517057617724362</v>
      </c>
      <c r="H17" s="3">
        <v>940.32100000000003</v>
      </c>
      <c r="I17" s="3">
        <v>1</v>
      </c>
      <c r="J17" s="3">
        <v>5</v>
      </c>
      <c r="K17" s="3">
        <v>0.43647965489753915</v>
      </c>
      <c r="L17" s="3">
        <f t="shared" si="0"/>
        <v>-0.43647965489753915</v>
      </c>
      <c r="M17" s="3">
        <v>7.3622692066565065</v>
      </c>
      <c r="N17" s="3">
        <v>201.25200000000001</v>
      </c>
      <c r="O17" s="3">
        <v>-5.5259218041391378</v>
      </c>
      <c r="P17" s="3">
        <v>25.061402730375427</v>
      </c>
      <c r="Q17" s="3">
        <v>-1.4521632033521721</v>
      </c>
      <c r="R17" s="3">
        <v>40.223628571428577</v>
      </c>
      <c r="S17" s="3">
        <v>-10.776963308987279</v>
      </c>
      <c r="T17" s="3">
        <v>18.569364754098359</v>
      </c>
    </row>
    <row r="18" spans="1:20" x14ac:dyDescent="0.25">
      <c r="A18" s="3">
        <v>20181024</v>
      </c>
      <c r="B18" s="3">
        <v>9</v>
      </c>
      <c r="C18" s="3">
        <v>1</v>
      </c>
      <c r="D18" s="3">
        <v>1519.0329097548386</v>
      </c>
      <c r="E18" s="3">
        <v>60</v>
      </c>
      <c r="F18" s="3">
        <v>23.056040619110775</v>
      </c>
      <c r="G18" s="3">
        <f t="shared" si="1"/>
        <v>-23.056040619110775</v>
      </c>
      <c r="H18" s="3">
        <v>915.56700000000001</v>
      </c>
      <c r="I18" s="3">
        <v>1</v>
      </c>
      <c r="J18" s="3">
        <v>10</v>
      </c>
      <c r="K18" s="3">
        <v>4.0550641224798198</v>
      </c>
      <c r="L18" s="3">
        <f t="shared" si="0"/>
        <v>-4.0550641224798198</v>
      </c>
      <c r="M18" s="3">
        <v>6.6116645289620095</v>
      </c>
      <c r="N18" s="3">
        <v>177.95500000000001</v>
      </c>
      <c r="O18" s="3">
        <v>-8.5889139179804719</v>
      </c>
      <c r="P18" s="3">
        <v>19.709197368421055</v>
      </c>
      <c r="Q18" s="3">
        <v>-10.224379311273438</v>
      </c>
      <c r="R18" s="3">
        <v>22.17727459016394</v>
      </c>
      <c r="S18" s="3">
        <v>-5.258261607259981</v>
      </c>
      <c r="T18" s="3">
        <v>11.462573099415202</v>
      </c>
    </row>
    <row r="19" spans="1:20" x14ac:dyDescent="0.25">
      <c r="A19" s="3">
        <v>20181024</v>
      </c>
      <c r="B19" s="3">
        <v>9</v>
      </c>
      <c r="C19" s="3">
        <v>2</v>
      </c>
      <c r="D19" s="3">
        <v>1253.5158443992896</v>
      </c>
      <c r="E19" s="3">
        <v>37</v>
      </c>
      <c r="F19" s="3">
        <v>1.9734618540002629</v>
      </c>
      <c r="G19" s="3">
        <f t="shared" si="1"/>
        <v>-1.9734618540002629</v>
      </c>
      <c r="H19" s="3">
        <v>429.858</v>
      </c>
      <c r="I19" s="3"/>
      <c r="J19" s="3">
        <v>20</v>
      </c>
      <c r="K19" s="3">
        <v>-4.5676589384969049</v>
      </c>
      <c r="L19" s="3">
        <f t="shared" si="0"/>
        <v>4.5676589384969049</v>
      </c>
      <c r="M19" s="3">
        <v>12.529122931932477</v>
      </c>
      <c r="N19" s="3">
        <v>162.77000000000001</v>
      </c>
      <c r="O19" s="3">
        <v>1.8554364185150027</v>
      </c>
      <c r="P19" s="3">
        <v>22.865254838709671</v>
      </c>
      <c r="Q19" s="3">
        <v>2.5142556807590766</v>
      </c>
      <c r="R19" s="3">
        <v>22.714226190476193</v>
      </c>
      <c r="S19" s="3">
        <v>1.8554364185150027</v>
      </c>
      <c r="T19" s="3">
        <v>22.865254838709671</v>
      </c>
    </row>
    <row r="20" spans="1:20" x14ac:dyDescent="0.25">
      <c r="A20" s="3">
        <v>20181024</v>
      </c>
      <c r="B20" s="3">
        <v>9</v>
      </c>
      <c r="C20" s="3">
        <v>3</v>
      </c>
      <c r="D20" s="3">
        <v>1417.511048856014</v>
      </c>
      <c r="E20" s="3">
        <v>50</v>
      </c>
      <c r="F20" s="3">
        <v>14.329080148223056</v>
      </c>
      <c r="G20" s="3">
        <f t="shared" si="1"/>
        <v>-14.329080148223056</v>
      </c>
      <c r="H20" s="3">
        <v>1009.277</v>
      </c>
      <c r="I20" s="3"/>
      <c r="J20" s="3">
        <v>5</v>
      </c>
      <c r="K20" s="3">
        <v>-0.94046012480285412</v>
      </c>
      <c r="L20" s="3">
        <f t="shared" si="0"/>
        <v>0.94046012480285412</v>
      </c>
      <c r="M20" s="3">
        <v>9.306285043028069</v>
      </c>
      <c r="N20" s="3">
        <v>167.13800000000001</v>
      </c>
      <c r="O20" s="3">
        <v>-6.491061919088212</v>
      </c>
      <c r="P20" s="3">
        <v>23.845966346153844</v>
      </c>
      <c r="Q20" s="3">
        <v>2.0694555907715184</v>
      </c>
      <c r="R20" s="3">
        <v>29.454878378378375</v>
      </c>
      <c r="S20" s="3">
        <v>-10.72001484246579</v>
      </c>
      <c r="T20" s="3">
        <v>20.281223427331888</v>
      </c>
    </row>
    <row r="21" spans="1:20" x14ac:dyDescent="0.25">
      <c r="A21" s="3">
        <v>20181024</v>
      </c>
      <c r="B21" s="3">
        <v>9</v>
      </c>
      <c r="C21" s="3">
        <v>4</v>
      </c>
      <c r="D21" s="3">
        <v>2382.5196472821708</v>
      </c>
      <c r="E21" s="3">
        <v>59</v>
      </c>
      <c r="F21" s="3">
        <v>13.125282822585831</v>
      </c>
      <c r="G21" s="3">
        <f t="shared" si="1"/>
        <v>-13.125282822585831</v>
      </c>
      <c r="H21" s="3">
        <v>916.50300000000004</v>
      </c>
      <c r="I21" s="3">
        <v>1</v>
      </c>
      <c r="J21" s="3">
        <v>14</v>
      </c>
      <c r="K21" s="3">
        <v>1.8401700816119018</v>
      </c>
      <c r="L21" s="3">
        <f t="shared" si="0"/>
        <v>-1.8401700816119018</v>
      </c>
      <c r="M21" s="3">
        <v>8.8778157734288357</v>
      </c>
      <c r="N21" s="3">
        <v>251.48699999999999</v>
      </c>
      <c r="O21" s="3">
        <v>-2.3669294911434586</v>
      </c>
      <c r="P21" s="3">
        <v>12.911124999999998</v>
      </c>
      <c r="Q21" s="3">
        <v>-5.4757159759070086</v>
      </c>
      <c r="R21" s="3">
        <v>15.694984589041095</v>
      </c>
      <c r="S21" s="3">
        <v>-2.5461497983719958</v>
      </c>
      <c r="T21" s="3">
        <v>21.937857142857144</v>
      </c>
    </row>
    <row r="22" spans="1:20" x14ac:dyDescent="0.25">
      <c r="A22" s="3">
        <v>20181024</v>
      </c>
      <c r="B22" s="3">
        <v>9</v>
      </c>
      <c r="C22" s="3">
        <v>5</v>
      </c>
      <c r="D22" s="3">
        <v>1337.3376156550894</v>
      </c>
      <c r="E22" s="3">
        <v>52</v>
      </c>
      <c r="F22" s="3">
        <v>13.65730636222257</v>
      </c>
      <c r="G22" s="3">
        <f t="shared" si="1"/>
        <v>-13.65730636222257</v>
      </c>
      <c r="H22" s="3">
        <v>765.59</v>
      </c>
      <c r="I22" s="3">
        <v>1</v>
      </c>
      <c r="J22" s="3">
        <v>4</v>
      </c>
      <c r="K22" s="3">
        <v>1.8989024399110548</v>
      </c>
      <c r="L22" s="3">
        <f t="shared" si="0"/>
        <v>-1.8989024399110548</v>
      </c>
      <c r="M22" s="3">
        <v>13.440937040655598</v>
      </c>
      <c r="N22" s="3">
        <v>204.476</v>
      </c>
      <c r="O22" s="3">
        <v>-9.6272458283566191</v>
      </c>
      <c r="P22" s="3">
        <v>25.991854651162789</v>
      </c>
      <c r="Q22" s="3">
        <v>-4.7212790614686808</v>
      </c>
      <c r="R22" s="3">
        <v>39.626228571428577</v>
      </c>
      <c r="S22" s="3">
        <v>-7.4218714039036451</v>
      </c>
      <c r="T22" s="3">
        <v>14.750000000000004</v>
      </c>
    </row>
    <row r="23" spans="1:20" x14ac:dyDescent="0.25">
      <c r="A23" s="3">
        <v>20181024</v>
      </c>
      <c r="B23" s="3">
        <v>9</v>
      </c>
      <c r="C23" s="3">
        <v>6</v>
      </c>
      <c r="D23" s="3">
        <v>744.11706801943296</v>
      </c>
      <c r="E23" s="3">
        <v>57</v>
      </c>
      <c r="F23" s="3">
        <v>29.10143043624258</v>
      </c>
      <c r="G23" s="3">
        <f t="shared" si="1"/>
        <v>-29.10143043624258</v>
      </c>
      <c r="H23" s="3">
        <v>937.928</v>
      </c>
      <c r="I23" s="3">
        <v>1</v>
      </c>
      <c r="J23" s="3">
        <v>7</v>
      </c>
      <c r="K23" s="3">
        <v>1.5838699401353438</v>
      </c>
      <c r="L23" s="3">
        <f t="shared" si="0"/>
        <v>-1.5838699401353438</v>
      </c>
      <c r="M23" s="3">
        <v>14.535045435807277</v>
      </c>
      <c r="N23" s="3">
        <v>142.38499999999999</v>
      </c>
      <c r="O23" s="3">
        <v>-2.3476441118925817</v>
      </c>
      <c r="P23" s="3">
        <v>19.901881057268717</v>
      </c>
      <c r="Q23" s="3">
        <v>-0.31354612600988341</v>
      </c>
      <c r="R23" s="3">
        <v>24.958756756756753</v>
      </c>
      <c r="S23" s="3">
        <v>-3.0374071368778686</v>
      </c>
      <c r="T23" s="3">
        <v>11.704560150375942</v>
      </c>
    </row>
    <row r="24" spans="1:20" x14ac:dyDescent="0.25">
      <c r="A24" s="3">
        <v>20181024</v>
      </c>
      <c r="B24" s="3">
        <v>10</v>
      </c>
      <c r="C24" s="3">
        <v>6</v>
      </c>
      <c r="D24" s="3">
        <v>2127.8553893451826</v>
      </c>
      <c r="E24" s="3">
        <v>59</v>
      </c>
      <c r="F24" s="3">
        <v>14.659951687776925</v>
      </c>
      <c r="G24" s="3">
        <f t="shared" si="1"/>
        <v>-14.659951687776925</v>
      </c>
      <c r="H24" s="3">
        <v>1259.932</v>
      </c>
      <c r="I24" s="3">
        <v>1</v>
      </c>
      <c r="J24" s="3">
        <v>3</v>
      </c>
      <c r="K24" s="3">
        <v>-0.33636336374159725</v>
      </c>
      <c r="L24" s="3">
        <f t="shared" si="0"/>
        <v>0.33636336374159725</v>
      </c>
      <c r="M24" s="3">
        <v>11.430172294417929</v>
      </c>
      <c r="N24" s="3">
        <v>246.80699999999999</v>
      </c>
      <c r="O24" s="3">
        <v>-5.9028331772779357</v>
      </c>
      <c r="P24" s="3">
        <v>31.842197260273974</v>
      </c>
      <c r="Q24" s="3">
        <v>3.0761856930069369</v>
      </c>
      <c r="R24" s="3">
        <v>57.307499999999997</v>
      </c>
      <c r="S24" s="3">
        <v>-8.7957784973467454</v>
      </c>
      <c r="T24" s="3">
        <v>22.595300000000002</v>
      </c>
    </row>
    <row r="25" spans="1:20" x14ac:dyDescent="0.25">
      <c r="A25" s="2" t="s">
        <v>25</v>
      </c>
      <c r="B25" s="2">
        <v>2</v>
      </c>
      <c r="C25" s="2">
        <v>5</v>
      </c>
      <c r="D25" s="2">
        <v>1740.2977864203199</v>
      </c>
      <c r="E25" s="2">
        <v>49</v>
      </c>
      <c r="F25" s="2">
        <v>2.4361152270654713</v>
      </c>
      <c r="G25" s="2">
        <f t="shared" si="1"/>
        <v>-2.4361152270654713</v>
      </c>
      <c r="H25" s="2">
        <v>1033.3020000000001</v>
      </c>
      <c r="I25" s="2"/>
      <c r="J25" s="2">
        <v>16</v>
      </c>
      <c r="K25" s="2">
        <v>-3.1604066569420013</v>
      </c>
      <c r="L25" s="2">
        <f t="shared" si="0"/>
        <v>3.1604066569420013</v>
      </c>
      <c r="M25" s="2">
        <v>15.941050035905846</v>
      </c>
      <c r="N25" s="2">
        <v>240.982</v>
      </c>
      <c r="O25" s="2">
        <v>-2.7905414626375142</v>
      </c>
      <c r="P25" s="2">
        <v>39.075641935483866</v>
      </c>
      <c r="Q25" s="2">
        <v>-2.4089112238028099</v>
      </c>
      <c r="R25" s="2">
        <v>36.651000000000003</v>
      </c>
      <c r="S25" s="2">
        <v>-1.1691789929159313</v>
      </c>
      <c r="T25" s="2">
        <v>33.894910714285714</v>
      </c>
    </row>
    <row r="26" spans="1:20" x14ac:dyDescent="0.25">
      <c r="A26" s="2" t="s">
        <v>25</v>
      </c>
      <c r="B26" s="2">
        <v>3</v>
      </c>
      <c r="C26" s="2">
        <v>3</v>
      </c>
      <c r="D26" s="2">
        <v>1024.9467493998341</v>
      </c>
      <c r="E26" s="2">
        <v>47</v>
      </c>
      <c r="F26" s="2">
        <v>2.9537300147180048</v>
      </c>
      <c r="G26" s="2">
        <f t="shared" si="1"/>
        <v>-2.9537300147180048</v>
      </c>
      <c r="H26" s="2">
        <v>721.02350000000001</v>
      </c>
      <c r="I26" s="2"/>
      <c r="J26" s="2">
        <v>16</v>
      </c>
      <c r="K26" s="2">
        <v>-7.3860108774142503</v>
      </c>
      <c r="L26" s="2">
        <f t="shared" si="0"/>
        <v>7.3860108774142503</v>
      </c>
      <c r="M26" s="2">
        <v>21.853841583849842</v>
      </c>
      <c r="N26" s="2">
        <v>189.291</v>
      </c>
      <c r="O26" s="2">
        <v>-4.0560063329063576</v>
      </c>
      <c r="P26" s="2">
        <v>27.299930635838152</v>
      </c>
      <c r="Q26" s="2">
        <v>-0.92242958828531818</v>
      </c>
      <c r="R26" s="2">
        <v>32.987742857142855</v>
      </c>
      <c r="S26" s="2">
        <v>-8.5176708471444904</v>
      </c>
      <c r="T26" s="2">
        <v>15.216872950819672</v>
      </c>
    </row>
    <row r="27" spans="1:20" x14ac:dyDescent="0.25">
      <c r="A27" s="2" t="s">
        <v>25</v>
      </c>
      <c r="B27" s="2">
        <v>3</v>
      </c>
      <c r="C27" s="2">
        <v>4</v>
      </c>
      <c r="D27" s="2">
        <v>1415.4150095349546</v>
      </c>
      <c r="E27" s="2">
        <v>31</v>
      </c>
      <c r="F27" s="2">
        <v>4.0196953091811309</v>
      </c>
      <c r="G27" s="2">
        <f t="shared" si="1"/>
        <v>-4.0196953091811309</v>
      </c>
      <c r="H27" s="2">
        <v>525.96</v>
      </c>
      <c r="I27" s="2"/>
      <c r="J27" s="2">
        <v>17</v>
      </c>
      <c r="K27" s="2">
        <v>-4.4475168383589079</v>
      </c>
      <c r="L27" s="2">
        <f t="shared" si="0"/>
        <v>4.4475168383589079</v>
      </c>
      <c r="M27" s="2">
        <v>11.53649891313411</v>
      </c>
      <c r="N27" s="2">
        <v>168.178</v>
      </c>
      <c r="O27" s="2">
        <v>-4.3159414092566628</v>
      </c>
      <c r="P27" s="2">
        <v>21.656348416289589</v>
      </c>
      <c r="Q27" s="2">
        <v>-3.7596493805502407</v>
      </c>
      <c r="R27" s="2">
        <v>20.224111842105266</v>
      </c>
      <c r="S27" s="2">
        <v>-9.0568789584675642</v>
      </c>
      <c r="T27" s="2">
        <v>25.053668674698795</v>
      </c>
    </row>
    <row r="28" spans="1:20" x14ac:dyDescent="0.25">
      <c r="A28" s="2" t="s">
        <v>25</v>
      </c>
      <c r="B28" s="2">
        <v>6</v>
      </c>
      <c r="C28" s="2">
        <v>7</v>
      </c>
      <c r="D28" s="2">
        <v>1086.2303212799479</v>
      </c>
      <c r="E28" s="2"/>
      <c r="F28" s="2"/>
      <c r="G28" s="2"/>
      <c r="H28" s="2"/>
      <c r="I28" s="2"/>
      <c r="J28" s="2">
        <v>14</v>
      </c>
      <c r="K28" s="2">
        <v>-1.3175637673681422</v>
      </c>
      <c r="L28" s="2">
        <f t="shared" si="0"/>
        <v>1.3175637673681422</v>
      </c>
      <c r="M28" s="2">
        <v>9.2276810106512244</v>
      </c>
      <c r="N28" s="2">
        <v>137.6</v>
      </c>
      <c r="O28" s="2">
        <v>0.4081468358235828</v>
      </c>
      <c r="P28" s="2">
        <v>15.363922480620156</v>
      </c>
      <c r="Q28" s="2">
        <v>0.66790539352181588</v>
      </c>
      <c r="R28" s="2">
        <v>17.071095238095239</v>
      </c>
      <c r="S28" s="2">
        <v>1.4880325394155016</v>
      </c>
      <c r="T28" s="2">
        <v>13.939828571428574</v>
      </c>
    </row>
    <row r="29" spans="1:20" x14ac:dyDescent="0.25">
      <c r="A29" s="2" t="s">
        <v>25</v>
      </c>
      <c r="B29" s="2">
        <v>7</v>
      </c>
      <c r="C29" s="2">
        <v>3</v>
      </c>
      <c r="D29" s="2">
        <v>1117.5328563854173</v>
      </c>
      <c r="E29" s="2">
        <v>41</v>
      </c>
      <c r="F29" s="2">
        <v>6.9862632892740208</v>
      </c>
      <c r="G29" s="2">
        <f t="shared" si="1"/>
        <v>-6.9862632892740208</v>
      </c>
      <c r="H29" s="2">
        <v>698.61</v>
      </c>
      <c r="I29" s="2"/>
      <c r="J29" s="2">
        <v>15</v>
      </c>
      <c r="K29" s="2">
        <v>-6.7991584247363761</v>
      </c>
      <c r="L29" s="2">
        <f t="shared" si="0"/>
        <v>6.7991584247363761</v>
      </c>
      <c r="M29" s="2">
        <v>12.23726397161002</v>
      </c>
      <c r="N29" s="2">
        <v>137.91200000000001</v>
      </c>
      <c r="O29" s="2">
        <v>-0.63852777485519085</v>
      </c>
      <c r="P29" s="2">
        <v>19.420121212121213</v>
      </c>
      <c r="Q29" s="2">
        <v>2.0649829336071224</v>
      </c>
      <c r="R29" s="2">
        <v>21.737214285714288</v>
      </c>
      <c r="S29" s="2">
        <v>-6.0667994937088414</v>
      </c>
      <c r="T29" s="2">
        <v>24.08292105263158</v>
      </c>
    </row>
    <row r="30" spans="1:20" x14ac:dyDescent="0.25">
      <c r="A30" s="2" t="s">
        <v>25</v>
      </c>
      <c r="B30" s="2">
        <v>7</v>
      </c>
      <c r="C30" s="2">
        <v>7</v>
      </c>
      <c r="D30" s="2">
        <v>1156.2225567083888</v>
      </c>
      <c r="E30" s="2">
        <v>52</v>
      </c>
      <c r="F30" s="2">
        <v>4.1277899190269096</v>
      </c>
      <c r="G30" s="2">
        <f t="shared" si="1"/>
        <v>-4.1277899190269096</v>
      </c>
      <c r="H30" s="2">
        <v>907.97500000000002</v>
      </c>
      <c r="I30" s="2"/>
      <c r="J30" s="2">
        <v>13</v>
      </c>
      <c r="K30" s="2">
        <v>-4.0735263751168702</v>
      </c>
      <c r="L30" s="2">
        <f t="shared" si="0"/>
        <v>4.0735263751168702</v>
      </c>
      <c r="M30" s="2">
        <v>17.776893073905995</v>
      </c>
      <c r="N30" s="2">
        <v>191.684</v>
      </c>
      <c r="O30" s="2">
        <v>-1.522562728912416</v>
      </c>
      <c r="P30" s="2">
        <v>21.009125181950509</v>
      </c>
      <c r="Q30" s="2">
        <v>1.5513882951977962</v>
      </c>
      <c r="R30" s="2">
        <v>21.615944099378886</v>
      </c>
      <c r="S30" s="2">
        <v>-3.802203233097682</v>
      </c>
      <c r="T30" s="2">
        <v>13.2446261682243</v>
      </c>
    </row>
    <row r="31" spans="1:20" x14ac:dyDescent="0.25">
      <c r="A31" s="2" t="s">
        <v>25</v>
      </c>
      <c r="B31" s="2">
        <v>8</v>
      </c>
      <c r="C31" s="2">
        <v>6</v>
      </c>
      <c r="D31" s="2">
        <v>1279.6770411691718</v>
      </c>
      <c r="E31" s="2"/>
      <c r="F31" s="2"/>
      <c r="G31" s="2"/>
      <c r="H31" s="2"/>
      <c r="I31" s="2"/>
      <c r="J31" s="2">
        <v>39</v>
      </c>
      <c r="K31" s="2">
        <v>-6.6821865814763868</v>
      </c>
      <c r="L31" s="2">
        <f t="shared" si="0"/>
        <v>6.6821865814763868</v>
      </c>
      <c r="M31" s="2">
        <v>16.930111410214636</v>
      </c>
      <c r="N31" s="2">
        <v>189.39500000000001</v>
      </c>
      <c r="O31" s="2">
        <v>1.3824491249885817</v>
      </c>
      <c r="P31" s="2">
        <v>16.559914096916302</v>
      </c>
      <c r="Q31" s="2">
        <v>1.9544977893912856</v>
      </c>
      <c r="R31" s="2">
        <v>16.559914096916302</v>
      </c>
      <c r="S31" s="2">
        <v>3.0527955911297586</v>
      </c>
      <c r="T31" s="2">
        <v>5.5540499999999984</v>
      </c>
    </row>
    <row r="32" spans="1:20" x14ac:dyDescent="0.25">
      <c r="A32" s="2" t="s">
        <v>25</v>
      </c>
      <c r="B32" s="2">
        <v>8</v>
      </c>
      <c r="C32" s="2">
        <v>8</v>
      </c>
      <c r="D32" s="2">
        <v>1444.9164612136956</v>
      </c>
      <c r="E32" s="2"/>
      <c r="F32" s="2"/>
      <c r="G32" s="2"/>
      <c r="H32" s="2"/>
      <c r="I32" s="2"/>
      <c r="J32" s="2">
        <v>21</v>
      </c>
      <c r="K32" s="2">
        <v>-6.3686441895450514</v>
      </c>
      <c r="L32" s="2">
        <f t="shared" si="0"/>
        <v>6.3686441895450514</v>
      </c>
      <c r="M32" s="2">
        <v>11.723970796136072</v>
      </c>
      <c r="N32" s="2">
        <v>161.10599999999999</v>
      </c>
      <c r="O32" s="2">
        <v>7.0455456141443351</v>
      </c>
      <c r="P32" s="2">
        <v>15.558089494163424</v>
      </c>
      <c r="Q32" s="2">
        <v>7.0455456141443351</v>
      </c>
      <c r="R32" s="2">
        <v>15.558089494163424</v>
      </c>
      <c r="S32" s="2">
        <v>5.5332570570493669</v>
      </c>
      <c r="T32" s="2">
        <v>10.031750000000002</v>
      </c>
    </row>
    <row r="33" spans="1:20" x14ac:dyDescent="0.25">
      <c r="A33" s="2" t="s">
        <v>25</v>
      </c>
      <c r="B33" s="2">
        <v>9</v>
      </c>
      <c r="C33" s="2">
        <v>4</v>
      </c>
      <c r="D33" s="2">
        <v>1755.1278002116537</v>
      </c>
      <c r="E33" s="2">
        <v>53</v>
      </c>
      <c r="F33" s="2">
        <v>10.232107933169587</v>
      </c>
      <c r="G33" s="2">
        <f t="shared" si="1"/>
        <v>-10.232107933169587</v>
      </c>
      <c r="H33" s="2">
        <v>1075.2170000000001</v>
      </c>
      <c r="I33" s="2">
        <v>1</v>
      </c>
      <c r="J33" s="2">
        <v>17</v>
      </c>
      <c r="K33" s="2">
        <v>2.4524005487198792</v>
      </c>
      <c r="L33" s="2">
        <f t="shared" si="0"/>
        <v>-2.4524005487198792</v>
      </c>
      <c r="M33" s="2">
        <v>7.6715618902960188</v>
      </c>
      <c r="N33" s="2">
        <v>196.88399999999999</v>
      </c>
      <c r="O33" s="2">
        <v>-2.9578310450029326</v>
      </c>
      <c r="P33" s="2">
        <v>31.080707264957258</v>
      </c>
      <c r="Q33" s="2">
        <v>-3.2475674991064643</v>
      </c>
      <c r="R33" s="2">
        <v>24.523025862068963</v>
      </c>
      <c r="S33" s="2">
        <v>-6.7766773516857999</v>
      </c>
      <c r="T33" s="2">
        <v>20.156722797927461</v>
      </c>
    </row>
    <row r="34" spans="1:20" x14ac:dyDescent="0.25">
      <c r="A34" s="2" t="s">
        <v>25</v>
      </c>
      <c r="B34" s="2">
        <v>10</v>
      </c>
      <c r="C34" s="2">
        <v>2</v>
      </c>
      <c r="D34" s="2">
        <v>1146.3279455878981</v>
      </c>
      <c r="E34" s="2">
        <v>53</v>
      </c>
      <c r="F34" s="2">
        <v>6.6327618719969621</v>
      </c>
      <c r="G34" s="2">
        <f t="shared" si="1"/>
        <v>-6.6327618719969621</v>
      </c>
      <c r="H34" s="2">
        <v>710.46699999999998</v>
      </c>
      <c r="I34" s="2">
        <v>1</v>
      </c>
      <c r="J34" s="2">
        <v>8</v>
      </c>
      <c r="K34" s="2">
        <v>0.66378695044961944</v>
      </c>
      <c r="L34" s="2">
        <f t="shared" si="0"/>
        <v>-0.66378695044961944</v>
      </c>
      <c r="M34" s="2">
        <v>12.281776375187832</v>
      </c>
      <c r="N34" s="2">
        <v>172.96199999999999</v>
      </c>
      <c r="O34" s="2">
        <v>-0.9437553462578101</v>
      </c>
      <c r="P34" s="2">
        <v>23.955527938342968</v>
      </c>
      <c r="Q34" s="2">
        <v>0.80120361282777031</v>
      </c>
      <c r="R34" s="2">
        <v>24.932967213114757</v>
      </c>
      <c r="S34" s="2">
        <v>-1.6660006577347386</v>
      </c>
      <c r="T34" s="2">
        <v>15.211657142857144</v>
      </c>
    </row>
    <row r="35" spans="1:20" x14ac:dyDescent="0.25">
      <c r="A35" s="2" t="s">
        <v>25</v>
      </c>
      <c r="B35" s="2">
        <v>10</v>
      </c>
      <c r="C35" s="2">
        <v>3</v>
      </c>
      <c r="D35" s="2">
        <v>1413.5095486877617</v>
      </c>
      <c r="E35" s="2">
        <v>41</v>
      </c>
      <c r="F35" s="2">
        <v>6.1455650127552701</v>
      </c>
      <c r="G35" s="2">
        <f t="shared" si="1"/>
        <v>-6.1455650127552701</v>
      </c>
      <c r="H35" s="2">
        <v>1004.7</v>
      </c>
      <c r="I35" s="2"/>
      <c r="J35" s="2">
        <v>12</v>
      </c>
      <c r="K35" s="2">
        <v>-2.9755945804978268</v>
      </c>
      <c r="L35" s="2">
        <f t="shared" si="0"/>
        <v>2.9755945804978268</v>
      </c>
      <c r="M35" s="2">
        <v>17.457361077217882</v>
      </c>
      <c r="N35" s="2">
        <v>221.11699999999999</v>
      </c>
      <c r="O35" s="2">
        <v>-2.0037059086803164</v>
      </c>
      <c r="P35" s="2">
        <v>33.037491452991453</v>
      </c>
      <c r="Q35" s="2">
        <v>2.9536142952200231</v>
      </c>
      <c r="R35" s="2">
        <v>32.09124137931034</v>
      </c>
      <c r="S35" s="2">
        <v>-6.4397439479077256</v>
      </c>
      <c r="T35" s="2">
        <v>35.813058064516134</v>
      </c>
    </row>
    <row r="36" spans="1:20" x14ac:dyDescent="0.25">
      <c r="A36" s="2" t="s">
        <v>25</v>
      </c>
      <c r="B36" s="2">
        <v>10</v>
      </c>
      <c r="C36" s="2">
        <v>8</v>
      </c>
      <c r="D36" s="2">
        <v>1654.5957366081723</v>
      </c>
      <c r="E36" s="2"/>
      <c r="F36" s="2"/>
      <c r="G36" s="2"/>
      <c r="H36" s="2"/>
      <c r="I36" s="2"/>
      <c r="J36" s="2">
        <v>22</v>
      </c>
      <c r="K36" s="2">
        <v>-3.1062994339945789</v>
      </c>
      <c r="L36" s="2">
        <f t="shared" si="0"/>
        <v>3.1062994339945789</v>
      </c>
      <c r="M36" s="2">
        <v>9.468889805965361</v>
      </c>
      <c r="N36" s="2">
        <v>173.17</v>
      </c>
      <c r="O36" s="2">
        <v>1.2209885856799163</v>
      </c>
      <c r="P36" s="2">
        <v>25.611046783625728</v>
      </c>
      <c r="Q36" s="2">
        <v>3.4013661810208595</v>
      </c>
      <c r="R36" s="2">
        <v>27.17227142857142</v>
      </c>
      <c r="S36" s="2">
        <v>-4.977002124786881</v>
      </c>
      <c r="T36" s="2">
        <v>19.631149999999998</v>
      </c>
    </row>
    <row r="37" spans="1:20" x14ac:dyDescent="0.25">
      <c r="A37" s="2" t="s">
        <v>25</v>
      </c>
      <c r="B37" s="2">
        <v>10</v>
      </c>
      <c r="C37" s="2">
        <v>10</v>
      </c>
      <c r="D37" s="2">
        <v>1004.1747255957703</v>
      </c>
      <c r="E37" s="2">
        <v>32</v>
      </c>
      <c r="F37" s="2">
        <v>3.9689174372624336</v>
      </c>
      <c r="G37" s="2">
        <f t="shared" si="1"/>
        <v>-3.9689174372624336</v>
      </c>
      <c r="H37" s="2">
        <v>219.869</v>
      </c>
      <c r="I37" s="2"/>
      <c r="J37" s="2">
        <v>27</v>
      </c>
      <c r="K37" s="2">
        <v>0.82695343231534935</v>
      </c>
      <c r="L37" s="2">
        <f t="shared" si="0"/>
        <v>-0.82695343231534935</v>
      </c>
      <c r="M37" s="2">
        <v>11.760300776668643</v>
      </c>
      <c r="N37" s="2">
        <v>155.80099999999999</v>
      </c>
      <c r="O37" s="2">
        <v>-4.5725903187402031</v>
      </c>
      <c r="P37" s="2">
        <v>10.033605932203388</v>
      </c>
      <c r="Q37" s="2">
        <v>-7.8679696257090956</v>
      </c>
      <c r="R37" s="2">
        <v>10.606741379310343</v>
      </c>
      <c r="S37" s="2">
        <v>-1.479690909433532</v>
      </c>
      <c r="T37" s="2">
        <v>18.796971962616823</v>
      </c>
    </row>
    <row r="38" spans="1:20" x14ac:dyDescent="0.25">
      <c r="A38" s="2" t="s">
        <v>25</v>
      </c>
      <c r="B38" s="2">
        <v>10</v>
      </c>
      <c r="C38" s="2">
        <v>12</v>
      </c>
      <c r="D38" s="2">
        <v>1824.9866914267175</v>
      </c>
      <c r="E38" s="2">
        <v>52</v>
      </c>
      <c r="F38" s="2">
        <v>26.648096494163596</v>
      </c>
      <c r="G38" s="2">
        <f t="shared" si="1"/>
        <v>-26.648096494163596</v>
      </c>
      <c r="H38" s="2">
        <v>1357.1780000000001</v>
      </c>
      <c r="I38" s="2">
        <v>1</v>
      </c>
      <c r="J38" s="2">
        <v>6</v>
      </c>
      <c r="K38" s="2">
        <v>1.0985085490332267</v>
      </c>
      <c r="L38" s="2">
        <f t="shared" si="0"/>
        <v>-1.0985085490332267</v>
      </c>
      <c r="M38" s="2">
        <v>7.4004734529443965</v>
      </c>
      <c r="N38" s="2">
        <v>190.435</v>
      </c>
      <c r="O38" s="2">
        <v>-9.2200691336419123</v>
      </c>
      <c r="P38" s="2">
        <v>33.694110132158585</v>
      </c>
      <c r="Q38" s="2">
        <v>-5.9579716763992563</v>
      </c>
      <c r="R38" s="2">
        <v>31.259405405405406</v>
      </c>
      <c r="S38" s="2">
        <v>-6.5912332319498672</v>
      </c>
      <c r="T38" s="2">
        <v>33.152057377049182</v>
      </c>
    </row>
    <row r="39" spans="1:20" x14ac:dyDescent="0.25">
      <c r="A39" s="2" t="s">
        <v>25</v>
      </c>
      <c r="B39" s="2">
        <v>11</v>
      </c>
      <c r="C39" s="2">
        <v>1</v>
      </c>
      <c r="D39" s="2">
        <v>1067.689850391801</v>
      </c>
      <c r="E39" s="2">
        <v>52</v>
      </c>
      <c r="F39" s="2">
        <v>6.3071338936887855</v>
      </c>
      <c r="G39" s="2">
        <f t="shared" si="1"/>
        <v>-6.3071338936887855</v>
      </c>
      <c r="H39" s="2">
        <v>844.73900000000003</v>
      </c>
      <c r="I39" s="2">
        <v>1</v>
      </c>
      <c r="J39" s="2">
        <v>8</v>
      </c>
      <c r="K39" s="2">
        <v>-0.71918344108910048</v>
      </c>
      <c r="L39" s="2">
        <f t="shared" si="0"/>
        <v>0.71918344108910048</v>
      </c>
      <c r="M39" s="2">
        <v>9.0176632247577686</v>
      </c>
      <c r="N39" s="2">
        <v>137.184</v>
      </c>
      <c r="O39" s="2">
        <v>-5.6437837296900542</v>
      </c>
      <c r="P39" s="2">
        <v>27.057520231213871</v>
      </c>
      <c r="Q39" s="2">
        <v>-1.8599249702692986</v>
      </c>
      <c r="R39" s="2">
        <v>23.5886</v>
      </c>
      <c r="S39" s="2">
        <v>-3.3146333054467423</v>
      </c>
      <c r="T39" s="2">
        <v>21.117882191780822</v>
      </c>
    </row>
    <row r="40" spans="1:20" x14ac:dyDescent="0.25">
      <c r="A40" s="2" t="s">
        <v>25</v>
      </c>
      <c r="B40" s="2">
        <v>11</v>
      </c>
      <c r="C40" s="2">
        <v>2</v>
      </c>
      <c r="D40" s="2">
        <v>1290.9408531874046</v>
      </c>
      <c r="E40" s="2"/>
      <c r="F40" s="2"/>
      <c r="G40" s="2"/>
      <c r="H40" s="2"/>
      <c r="I40" s="2"/>
      <c r="J40" s="2">
        <v>6</v>
      </c>
      <c r="K40" s="2">
        <v>-4.2304828891753488</v>
      </c>
      <c r="L40" s="2">
        <f t="shared" si="0"/>
        <v>4.2304828891753488</v>
      </c>
      <c r="M40" s="2">
        <v>15.182191330893914</v>
      </c>
      <c r="N40" s="2">
        <v>187.93899999999999</v>
      </c>
      <c r="O40" s="2">
        <v>0.90254967561590593</v>
      </c>
      <c r="P40" s="2">
        <v>33.948157996146435</v>
      </c>
      <c r="Q40" s="2">
        <v>9.6600159146990556</v>
      </c>
      <c r="R40" s="2">
        <v>42.236899999999999</v>
      </c>
      <c r="S40" s="2">
        <v>-6.4500578610533159</v>
      </c>
      <c r="T40" s="2">
        <v>20.149871232876716</v>
      </c>
    </row>
    <row r="41" spans="1:20" x14ac:dyDescent="0.25">
      <c r="A41" s="2" t="s">
        <v>25</v>
      </c>
      <c r="B41" s="2">
        <v>11</v>
      </c>
      <c r="C41" s="2">
        <v>3</v>
      </c>
      <c r="D41" s="2">
        <v>934.87150261002625</v>
      </c>
      <c r="E41" s="2">
        <v>43</v>
      </c>
      <c r="F41" s="2">
        <v>3.3936502710980392</v>
      </c>
      <c r="G41" s="2">
        <f t="shared" si="1"/>
        <v>-3.3936502710980392</v>
      </c>
      <c r="H41" s="2">
        <v>436.09800000000001</v>
      </c>
      <c r="I41" s="2"/>
      <c r="J41" s="2">
        <v>11</v>
      </c>
      <c r="K41" s="2">
        <v>-2.1666595617144253</v>
      </c>
      <c r="L41" s="2">
        <f t="shared" si="0"/>
        <v>2.1666595617144253</v>
      </c>
      <c r="M41" s="2">
        <v>15.785728112446236</v>
      </c>
      <c r="N41" s="2">
        <v>161.41800000000001</v>
      </c>
      <c r="O41" s="2">
        <v>-0.88538551504984231</v>
      </c>
      <c r="P41" s="2">
        <v>20.885253012048189</v>
      </c>
      <c r="Q41" s="2">
        <v>-0.27959628430027178</v>
      </c>
      <c r="R41" s="2">
        <v>20.893917808219179</v>
      </c>
      <c r="S41" s="2">
        <v>-1.0129909351811544</v>
      </c>
      <c r="T41" s="2">
        <v>3.4355901639344273</v>
      </c>
    </row>
    <row r="42" spans="1:20" x14ac:dyDescent="0.25">
      <c r="A42" s="2" t="s">
        <v>25</v>
      </c>
      <c r="B42" s="2">
        <v>11</v>
      </c>
      <c r="C42" s="2">
        <v>4</v>
      </c>
      <c r="D42" s="2">
        <v>1708.4234930976402</v>
      </c>
      <c r="E42" s="2">
        <v>32</v>
      </c>
      <c r="F42" s="2">
        <v>7.7908765576242303</v>
      </c>
      <c r="G42" s="2">
        <f t="shared" si="1"/>
        <v>-7.7908765576242303</v>
      </c>
      <c r="H42" s="2">
        <v>1086.6569999999999</v>
      </c>
      <c r="I42" s="2"/>
      <c r="J42" s="2">
        <v>12</v>
      </c>
      <c r="K42" s="2">
        <v>-2.6803946049358558</v>
      </c>
      <c r="L42" s="2">
        <f t="shared" si="0"/>
        <v>2.6803946049358558</v>
      </c>
      <c r="M42" s="2">
        <v>9.967718911908733</v>
      </c>
      <c r="N42" s="2">
        <v>185.23500000000001</v>
      </c>
      <c r="O42" s="2">
        <v>-7.6520060786371831</v>
      </c>
      <c r="P42" s="2">
        <v>56.622890909090913</v>
      </c>
      <c r="Q42" s="2">
        <v>-2.2589007800759191</v>
      </c>
      <c r="R42" s="2">
        <v>87.26100000000001</v>
      </c>
      <c r="S42" s="2">
        <v>-8.4202874752233505</v>
      </c>
      <c r="T42" s="2">
        <v>54.439745454545459</v>
      </c>
    </row>
    <row r="43" spans="1:20" x14ac:dyDescent="0.25">
      <c r="A43" s="2" t="s">
        <v>25</v>
      </c>
      <c r="B43" s="2">
        <v>11</v>
      </c>
      <c r="C43" s="2">
        <v>6</v>
      </c>
      <c r="D43" s="2">
        <v>1498.9809172131379</v>
      </c>
      <c r="E43" s="2"/>
      <c r="F43" s="2"/>
      <c r="G43" s="2"/>
      <c r="H43" s="2"/>
      <c r="I43" s="2"/>
      <c r="J43" s="2">
        <v>8</v>
      </c>
      <c r="K43" s="2">
        <v>-8.9992031455518031</v>
      </c>
      <c r="L43" s="2">
        <f t="shared" si="0"/>
        <v>8.9992031455518031</v>
      </c>
      <c r="M43" s="2">
        <v>13.805651974143075</v>
      </c>
      <c r="N43" s="2">
        <v>170.36199999999999</v>
      </c>
      <c r="O43" s="2">
        <v>8.8639311334983137</v>
      </c>
      <c r="P43" s="2">
        <v>25.866718749999997</v>
      </c>
      <c r="Q43" s="2">
        <v>13.986880317508634</v>
      </c>
      <c r="R43" s="2">
        <v>23.698571428571427</v>
      </c>
      <c r="S43" s="2">
        <v>2.7348689206477997E-2</v>
      </c>
      <c r="T43" s="2">
        <v>20.333639097744356</v>
      </c>
    </row>
    <row r="44" spans="1:20" x14ac:dyDescent="0.25">
      <c r="A44" t="s">
        <v>26</v>
      </c>
      <c r="B44">
        <v>1.1000000000000001</v>
      </c>
      <c r="C44">
        <v>1</v>
      </c>
      <c r="D44">
        <v>1110.1521050749291</v>
      </c>
      <c r="E44">
        <v>54</v>
      </c>
      <c r="F44">
        <v>5.2713649458801939</v>
      </c>
      <c r="G44">
        <f t="shared" si="1"/>
        <v>-5.2713649458801939</v>
      </c>
      <c r="H44">
        <v>878.80050000000006</v>
      </c>
      <c r="J44">
        <v>18</v>
      </c>
      <c r="K44">
        <v>-3.0312930789558408</v>
      </c>
      <c r="L44">
        <f t="shared" si="0"/>
        <v>3.0312930789558408</v>
      </c>
      <c r="M44">
        <v>12.058889336108393</v>
      </c>
      <c r="N44">
        <v>153.30500000000001</v>
      </c>
      <c r="O44">
        <v>-1.4505270798062735</v>
      </c>
      <c r="P44">
        <v>18.861741235392323</v>
      </c>
      <c r="Q44">
        <v>-0.4061639992554395</v>
      </c>
      <c r="R44">
        <v>17.845769461077843</v>
      </c>
      <c r="S44">
        <v>-1.9668136916601766</v>
      </c>
      <c r="T44">
        <v>16.434446575342466</v>
      </c>
    </row>
    <row r="45" spans="1:20" x14ac:dyDescent="0.25">
      <c r="A45" t="s">
        <v>26</v>
      </c>
      <c r="B45">
        <v>1.1000000000000001</v>
      </c>
      <c r="C45">
        <v>2</v>
      </c>
      <c r="D45">
        <v>1087.0503817490828</v>
      </c>
      <c r="E45">
        <v>61</v>
      </c>
      <c r="F45">
        <v>0.94532924056746026</v>
      </c>
      <c r="G45">
        <f t="shared" si="1"/>
        <v>-0.94532924056746026</v>
      </c>
      <c r="H45">
        <v>873.75699999999995</v>
      </c>
      <c r="J45">
        <v>24</v>
      </c>
      <c r="K45">
        <v>-7.6608616820116566</v>
      </c>
      <c r="L45">
        <f t="shared" si="0"/>
        <v>7.6608616820116566</v>
      </c>
      <c r="M45">
        <v>18.509916847054569</v>
      </c>
      <c r="N45">
        <v>176.39500000000001</v>
      </c>
      <c r="O45">
        <v>6.8140191898051086</v>
      </c>
      <c r="P45">
        <v>22.142797619047617</v>
      </c>
      <c r="Q45">
        <v>9.1198792551165049</v>
      </c>
      <c r="R45">
        <v>24.006892857142855</v>
      </c>
      <c r="S45">
        <v>1.0753941454053677</v>
      </c>
      <c r="T45">
        <v>20.634828571428567</v>
      </c>
    </row>
    <row r="46" spans="1:20" x14ac:dyDescent="0.25">
      <c r="A46" t="s">
        <v>26</v>
      </c>
      <c r="B46">
        <v>1.1000000000000001</v>
      </c>
      <c r="C46">
        <v>3</v>
      </c>
      <c r="D46">
        <v>872.26603278450796</v>
      </c>
      <c r="E46">
        <v>58</v>
      </c>
      <c r="F46">
        <v>2.7728577677254265</v>
      </c>
      <c r="G46">
        <f t="shared" si="1"/>
        <v>-2.7728577677254265</v>
      </c>
      <c r="H46">
        <v>653.36699999999996</v>
      </c>
      <c r="J46">
        <v>11</v>
      </c>
      <c r="K46">
        <v>-7.3775353718319963</v>
      </c>
      <c r="L46">
        <f t="shared" si="0"/>
        <v>7.3775353718319963</v>
      </c>
      <c r="M46">
        <v>22.45435407832889</v>
      </c>
      <c r="N46">
        <v>172.858</v>
      </c>
      <c r="O46">
        <v>1.7254523645163917</v>
      </c>
      <c r="P46">
        <v>22.247</v>
      </c>
      <c r="Q46">
        <v>0.31207556262035041</v>
      </c>
      <c r="R46">
        <v>25.997057142857141</v>
      </c>
      <c r="S46">
        <v>-0.26531288655590662</v>
      </c>
      <c r="T46">
        <v>5.7263285714285699</v>
      </c>
    </row>
    <row r="47" spans="1:20" x14ac:dyDescent="0.25">
      <c r="A47" t="s">
        <v>26</v>
      </c>
      <c r="B47">
        <v>1.1000000000000001</v>
      </c>
      <c r="C47">
        <v>4</v>
      </c>
      <c r="D47">
        <v>1013.2981482770449</v>
      </c>
      <c r="E47">
        <v>19</v>
      </c>
      <c r="F47">
        <v>6.2882106683912582</v>
      </c>
      <c r="G47">
        <f t="shared" si="1"/>
        <v>-6.2882106683912582</v>
      </c>
      <c r="H47">
        <v>382.53499999999997</v>
      </c>
      <c r="I47">
        <v>1</v>
      </c>
      <c r="J47">
        <v>6</v>
      </c>
      <c r="K47">
        <v>1.2224695588498378</v>
      </c>
      <c r="L47">
        <f t="shared" si="0"/>
        <v>-1.2224695588498378</v>
      </c>
      <c r="M47">
        <v>13.225265108717409</v>
      </c>
      <c r="N47">
        <v>166.61799999999999</v>
      </c>
      <c r="O47">
        <v>-5.8320257179055588</v>
      </c>
      <c r="P47">
        <v>28.266416382252558</v>
      </c>
      <c r="Q47">
        <v>-3.1716147326127837</v>
      </c>
      <c r="R47">
        <v>40.30977142857143</v>
      </c>
      <c r="S47">
        <v>-5.3902304081399768</v>
      </c>
      <c r="T47">
        <v>14.684214285714285</v>
      </c>
    </row>
    <row r="48" spans="1:20" x14ac:dyDescent="0.25">
      <c r="A48" t="s">
        <v>26</v>
      </c>
      <c r="B48">
        <v>1.1000000000000001</v>
      </c>
      <c r="C48">
        <v>7</v>
      </c>
      <c r="D48">
        <v>1342.9429786343226</v>
      </c>
      <c r="E48">
        <v>52</v>
      </c>
      <c r="F48">
        <v>6.5403989989365812</v>
      </c>
      <c r="G48">
        <f t="shared" si="1"/>
        <v>-6.5403989989365812</v>
      </c>
      <c r="H48">
        <v>460.28</v>
      </c>
      <c r="J48">
        <v>45</v>
      </c>
      <c r="K48">
        <v>1.5525061002752523</v>
      </c>
      <c r="L48">
        <f t="shared" si="0"/>
        <v>-1.5525061002752523</v>
      </c>
      <c r="M48">
        <v>6.3989395587130957</v>
      </c>
      <c r="N48">
        <v>148.52099999999999</v>
      </c>
      <c r="O48">
        <v>-6.9756090290896511</v>
      </c>
      <c r="P48">
        <v>39.550250000000005</v>
      </c>
      <c r="Q48">
        <v>-1.1131407532813682</v>
      </c>
      <c r="R48">
        <v>34.295257142857139</v>
      </c>
      <c r="S48">
        <v>-9.1681009758561043</v>
      </c>
      <c r="T48">
        <v>43.349831578947374</v>
      </c>
    </row>
    <row r="49" spans="1:20" x14ac:dyDescent="0.25">
      <c r="A49" t="s">
        <v>26</v>
      </c>
      <c r="B49">
        <v>1.2</v>
      </c>
      <c r="C49">
        <v>2</v>
      </c>
      <c r="D49">
        <v>1245.2577761520179</v>
      </c>
      <c r="E49">
        <v>61</v>
      </c>
      <c r="F49">
        <v>5.2457510461641732</v>
      </c>
      <c r="G49">
        <f t="shared" si="1"/>
        <v>-5.2457510461641732</v>
      </c>
      <c r="H49">
        <v>1718.3910000000001</v>
      </c>
      <c r="J49">
        <v>6</v>
      </c>
      <c r="K49">
        <v>-5.6902684965861283</v>
      </c>
      <c r="L49">
        <f t="shared" si="0"/>
        <v>5.6902684965861283</v>
      </c>
      <c r="M49">
        <v>14.483848951064061</v>
      </c>
      <c r="N49">
        <v>172.23400000000001</v>
      </c>
      <c r="O49">
        <v>1.9194426111849681</v>
      </c>
      <c r="P49">
        <v>34.281163776493258</v>
      </c>
      <c r="Q49">
        <v>10.024205367406079</v>
      </c>
      <c r="R49">
        <v>52.096600000000009</v>
      </c>
      <c r="S49">
        <v>-2.046232766827647</v>
      </c>
      <c r="T49">
        <v>30.946655290102385</v>
      </c>
    </row>
    <row r="50" spans="1:20" x14ac:dyDescent="0.25">
      <c r="A50" t="s">
        <v>26</v>
      </c>
      <c r="B50">
        <v>1.2</v>
      </c>
      <c r="C50">
        <v>4</v>
      </c>
      <c r="D50">
        <v>1312.6718262454222</v>
      </c>
      <c r="E50">
        <v>61</v>
      </c>
      <c r="F50">
        <v>10.651395342098098</v>
      </c>
      <c r="G50">
        <f t="shared" si="1"/>
        <v>-10.651395342098098</v>
      </c>
      <c r="H50">
        <v>1620.4169999999999</v>
      </c>
      <c r="J50">
        <v>9</v>
      </c>
      <c r="K50">
        <v>-1.3321769319630761</v>
      </c>
      <c r="L50">
        <f t="shared" si="0"/>
        <v>1.3321769319630761</v>
      </c>
      <c r="M50">
        <v>18.947392713632865</v>
      </c>
      <c r="N50">
        <v>225.27799999999999</v>
      </c>
      <c r="O50">
        <v>-1.209459499281349</v>
      </c>
      <c r="P50">
        <v>36.273905587668594</v>
      </c>
      <c r="Q50">
        <v>2.3085281205332064</v>
      </c>
      <c r="R50">
        <v>39.534371428571426</v>
      </c>
      <c r="S50">
        <v>-2.6611927392200228</v>
      </c>
      <c r="T50">
        <v>33.23741428571428</v>
      </c>
    </row>
    <row r="51" spans="1:20" x14ac:dyDescent="0.25">
      <c r="A51" t="s">
        <v>26</v>
      </c>
      <c r="B51">
        <v>1.2</v>
      </c>
      <c r="C51">
        <v>5</v>
      </c>
      <c r="D51">
        <v>1373.7821402220359</v>
      </c>
      <c r="E51">
        <v>50</v>
      </c>
      <c r="F51">
        <v>3.8327448021373414</v>
      </c>
      <c r="G51">
        <f t="shared" si="1"/>
        <v>-3.8327448021373414</v>
      </c>
      <c r="H51">
        <v>1328.8879999999999</v>
      </c>
      <c r="J51">
        <v>9</v>
      </c>
      <c r="K51">
        <v>-10.429809892412194</v>
      </c>
      <c r="L51">
        <f t="shared" si="0"/>
        <v>10.429809892412194</v>
      </c>
      <c r="M51">
        <v>16.64619651913938</v>
      </c>
      <c r="N51">
        <v>178.995</v>
      </c>
      <c r="O51">
        <v>11.903108254630057</v>
      </c>
      <c r="P51">
        <v>23.719335051546391</v>
      </c>
      <c r="Q51">
        <v>17.830648263933128</v>
      </c>
      <c r="R51">
        <v>23.732813559322032</v>
      </c>
      <c r="S51">
        <v>-5.0589317261895443</v>
      </c>
      <c r="T51">
        <v>32.356299999999997</v>
      </c>
    </row>
    <row r="52" spans="1:20" x14ac:dyDescent="0.25">
      <c r="A52" t="s">
        <v>26</v>
      </c>
      <c r="B52">
        <v>2</v>
      </c>
      <c r="C52">
        <v>1</v>
      </c>
      <c r="D52">
        <v>1321.7929867740677</v>
      </c>
      <c r="J52">
        <v>8</v>
      </c>
      <c r="K52">
        <v>-15.79834042451013</v>
      </c>
      <c r="L52">
        <f t="shared" si="0"/>
        <v>15.79834042451013</v>
      </c>
      <c r="M52">
        <v>25.389090784384436</v>
      </c>
      <c r="N52">
        <v>217.78899999999999</v>
      </c>
      <c r="O52">
        <v>13.953565410102097</v>
      </c>
      <c r="P52">
        <v>33.32962775330396</v>
      </c>
      <c r="Q52">
        <v>26.813220535696043</v>
      </c>
      <c r="R52">
        <v>37.51255405405405</v>
      </c>
      <c r="S52">
        <v>-3.5328303133000685E-2</v>
      </c>
      <c r="T52">
        <v>26.777114285714283</v>
      </c>
    </row>
    <row r="53" spans="1:20" x14ac:dyDescent="0.25">
      <c r="A53" t="s">
        <v>26</v>
      </c>
      <c r="B53">
        <v>2</v>
      </c>
      <c r="C53">
        <v>2</v>
      </c>
      <c r="D53">
        <v>946.59055771819851</v>
      </c>
      <c r="J53">
        <v>18</v>
      </c>
      <c r="K53">
        <v>-4.6048512359119229</v>
      </c>
      <c r="L53">
        <f t="shared" si="0"/>
        <v>4.6048512359119229</v>
      </c>
      <c r="M53">
        <v>18.584711759279259</v>
      </c>
      <c r="N53">
        <v>170.46600000000001</v>
      </c>
      <c r="O53">
        <v>3.4606074509941642</v>
      </c>
      <c r="P53">
        <v>7.123172602739726</v>
      </c>
      <c r="Q53">
        <v>1.5968533275276069</v>
      </c>
      <c r="R53">
        <v>11.92207142857143</v>
      </c>
      <c r="S53">
        <v>-2.8771604147641514</v>
      </c>
      <c r="T53">
        <v>8.0105140186915857</v>
      </c>
    </row>
    <row r="54" spans="1:20" x14ac:dyDescent="0.25">
      <c r="A54" t="s">
        <v>26</v>
      </c>
      <c r="B54">
        <v>3</v>
      </c>
      <c r="C54">
        <v>2</v>
      </c>
      <c r="D54">
        <v>1558.5296872408112</v>
      </c>
      <c r="E54">
        <v>60</v>
      </c>
      <c r="F54">
        <v>7.3809861193470141</v>
      </c>
      <c r="G54">
        <f t="shared" si="1"/>
        <v>-7.3809861193470141</v>
      </c>
      <c r="H54">
        <v>1164.454</v>
      </c>
      <c r="J54">
        <v>14</v>
      </c>
      <c r="K54">
        <v>-3.9368485284624626</v>
      </c>
      <c r="L54">
        <f t="shared" si="0"/>
        <v>3.9368485284624626</v>
      </c>
      <c r="M54">
        <v>17.394150192353038</v>
      </c>
      <c r="N54">
        <v>231.62200000000001</v>
      </c>
      <c r="O54">
        <v>6.3926937584963941</v>
      </c>
      <c r="P54">
        <v>13.501457142857143</v>
      </c>
      <c r="Q54">
        <v>3.6809926273150642</v>
      </c>
      <c r="R54">
        <v>18.292232876712333</v>
      </c>
      <c r="S54">
        <v>-9.361103655840008</v>
      </c>
      <c r="T54">
        <v>20.686900000000001</v>
      </c>
    </row>
    <row r="55" spans="1:20" x14ac:dyDescent="0.25">
      <c r="A55" t="s">
        <v>26</v>
      </c>
      <c r="B55">
        <v>3</v>
      </c>
      <c r="C55">
        <v>3</v>
      </c>
      <c r="D55">
        <v>1421.098870579634</v>
      </c>
      <c r="J55">
        <v>10</v>
      </c>
      <c r="K55">
        <v>-4.5313141864463802</v>
      </c>
      <c r="L55">
        <f t="shared" si="0"/>
        <v>4.5313141864463802</v>
      </c>
      <c r="M55">
        <v>22.551429910086625</v>
      </c>
      <c r="N55">
        <v>249.40700000000001</v>
      </c>
      <c r="O55">
        <v>1.1654721185075376</v>
      </c>
      <c r="P55">
        <v>42.503894557823131</v>
      </c>
      <c r="Q55">
        <v>3.360918370844924</v>
      </c>
      <c r="R55">
        <v>39.740216216216218</v>
      </c>
      <c r="S55">
        <v>-0.9716859441874931</v>
      </c>
      <c r="T55">
        <v>22.780729032258066</v>
      </c>
    </row>
    <row r="56" spans="1:20" x14ac:dyDescent="0.25">
      <c r="A56" t="s">
        <v>26</v>
      </c>
      <c r="B56">
        <v>3</v>
      </c>
      <c r="C56">
        <v>5</v>
      </c>
      <c r="D56">
        <v>1140.3489663454914</v>
      </c>
      <c r="J56">
        <v>9</v>
      </c>
      <c r="K56">
        <v>-9.6218136736291484</v>
      </c>
      <c r="L56">
        <f t="shared" si="0"/>
        <v>9.6218136736291484</v>
      </c>
      <c r="M56">
        <v>21.84968898742575</v>
      </c>
      <c r="N56">
        <v>196.15600000000001</v>
      </c>
      <c r="O56">
        <v>4.126829142010437</v>
      </c>
      <c r="P56">
        <v>28.384002923976606</v>
      </c>
      <c r="Q56">
        <v>15.504599335819284</v>
      </c>
      <c r="R56">
        <v>42.424300000000002</v>
      </c>
      <c r="S56">
        <v>-2.2300537738274069</v>
      </c>
      <c r="T56">
        <v>14.951642857142858</v>
      </c>
    </row>
    <row r="57" spans="1:20" x14ac:dyDescent="0.25">
      <c r="A57" t="s">
        <v>26</v>
      </c>
      <c r="B57">
        <v>4</v>
      </c>
      <c r="C57">
        <v>3</v>
      </c>
      <c r="D57">
        <v>1521.1606682590088</v>
      </c>
      <c r="E57">
        <v>47</v>
      </c>
      <c r="F57">
        <v>3.8938463620167312</v>
      </c>
      <c r="G57">
        <f t="shared" si="1"/>
        <v>-3.8938463620167312</v>
      </c>
      <c r="H57">
        <v>706.77449999999999</v>
      </c>
      <c r="J57">
        <v>22</v>
      </c>
      <c r="K57">
        <v>-3.036382818007084</v>
      </c>
      <c r="L57">
        <f t="shared" si="0"/>
        <v>3.036382818007084</v>
      </c>
      <c r="M57">
        <v>12.999719961972957</v>
      </c>
      <c r="N57">
        <v>197.3</v>
      </c>
      <c r="O57">
        <v>2.4746865553233337</v>
      </c>
      <c r="P57">
        <v>14.650410852713179</v>
      </c>
      <c r="Q57">
        <v>4.2752120342949409</v>
      </c>
      <c r="R57">
        <v>15.409365497076026</v>
      </c>
      <c r="S57">
        <v>-0.33544910667595063</v>
      </c>
      <c r="T57">
        <v>18.053430107526875</v>
      </c>
    </row>
    <row r="58" spans="1:20" x14ac:dyDescent="0.25">
      <c r="A58" t="s">
        <v>26</v>
      </c>
      <c r="B58">
        <v>4</v>
      </c>
      <c r="C58">
        <v>5</v>
      </c>
      <c r="D58">
        <v>841.87017750192922</v>
      </c>
      <c r="E58">
        <v>20</v>
      </c>
      <c r="F58">
        <v>11.296301196437312</v>
      </c>
      <c r="G58">
        <f t="shared" si="1"/>
        <v>-11.296301196437312</v>
      </c>
      <c r="H58">
        <v>536.98400000000004</v>
      </c>
      <c r="I58">
        <v>1</v>
      </c>
      <c r="J58">
        <v>4</v>
      </c>
      <c r="K58">
        <v>1.2196446718696876</v>
      </c>
      <c r="L58">
        <f t="shared" si="0"/>
        <v>-1.2196446718696876</v>
      </c>
      <c r="M58">
        <v>20.576038313367931</v>
      </c>
      <c r="N58">
        <v>180.13900000000001</v>
      </c>
      <c r="O58">
        <v>-7.4826483927275467</v>
      </c>
      <c r="P58">
        <v>30.547845814977965</v>
      </c>
      <c r="Q58">
        <v>-4.2287702018803426</v>
      </c>
      <c r="R58">
        <v>44.078000000000003</v>
      </c>
      <c r="S58">
        <v>-8.0868606175164857</v>
      </c>
      <c r="T58">
        <v>25.03875714285714</v>
      </c>
    </row>
    <row r="59" spans="1:20" x14ac:dyDescent="0.25">
      <c r="A59" t="s">
        <v>26</v>
      </c>
      <c r="B59">
        <v>4</v>
      </c>
      <c r="C59">
        <v>8</v>
      </c>
      <c r="D59">
        <v>672.2227638264709</v>
      </c>
      <c r="J59">
        <v>6</v>
      </c>
      <c r="K59">
        <v>-8.1378643956929579</v>
      </c>
      <c r="L59">
        <f t="shared" si="0"/>
        <v>8.1378643956929579</v>
      </c>
      <c r="M59">
        <v>29.570797615336204</v>
      </c>
      <c r="N59">
        <v>169.84200000000001</v>
      </c>
      <c r="O59">
        <v>0.72986920660681565</v>
      </c>
      <c r="P59">
        <v>33.611440528634354</v>
      </c>
      <c r="Q59">
        <v>10.945972543554058</v>
      </c>
      <c r="R59">
        <v>52.3568</v>
      </c>
      <c r="S59">
        <v>-6.0842525104473306E-2</v>
      </c>
      <c r="T59">
        <v>17.972371428571424</v>
      </c>
    </row>
    <row r="60" spans="1:20" x14ac:dyDescent="0.25">
      <c r="A60" t="s">
        <v>26</v>
      </c>
      <c r="B60">
        <v>5</v>
      </c>
      <c r="C60">
        <v>1</v>
      </c>
      <c r="D60">
        <v>1033.9450260039723</v>
      </c>
      <c r="E60">
        <v>10</v>
      </c>
      <c r="F60">
        <v>3.418803026996855</v>
      </c>
      <c r="G60">
        <f t="shared" si="1"/>
        <v>-3.418803026996855</v>
      </c>
      <c r="H60">
        <v>277.38499999999999</v>
      </c>
      <c r="J60">
        <v>5</v>
      </c>
      <c r="K60">
        <v>-0.80268868985787378</v>
      </c>
      <c r="L60">
        <f t="shared" si="0"/>
        <v>0.80268868985787378</v>
      </c>
      <c r="M60">
        <v>18.534251672426223</v>
      </c>
      <c r="N60">
        <v>191.476</v>
      </c>
      <c r="O60">
        <v>-5.6514586141151675</v>
      </c>
      <c r="P60">
        <v>29.127555555555556</v>
      </c>
      <c r="Q60">
        <v>0.39189061525898977</v>
      </c>
      <c r="R60">
        <v>56.6629</v>
      </c>
      <c r="S60">
        <v>-3.839615250271843</v>
      </c>
      <c r="T60">
        <v>20.465887850467293</v>
      </c>
    </row>
    <row r="61" spans="1:20" x14ac:dyDescent="0.25">
      <c r="A61" t="s">
        <v>26</v>
      </c>
      <c r="B61">
        <v>5</v>
      </c>
      <c r="C61">
        <v>3</v>
      </c>
      <c r="D61">
        <v>1574.4383998188407</v>
      </c>
      <c r="E61">
        <v>11</v>
      </c>
      <c r="F61">
        <v>4.9198785831189298</v>
      </c>
      <c r="G61">
        <f t="shared" si="1"/>
        <v>-4.9198785831189298</v>
      </c>
      <c r="H61">
        <v>521.07100000000003</v>
      </c>
      <c r="J61">
        <v>4</v>
      </c>
      <c r="K61">
        <v>-0.51264442633869578</v>
      </c>
      <c r="L61">
        <f t="shared" si="0"/>
        <v>0.51264442633869578</v>
      </c>
      <c r="M61">
        <v>10.257268489001575</v>
      </c>
      <c r="N61">
        <v>190.643</v>
      </c>
      <c r="O61">
        <v>-10.173224894493877</v>
      </c>
      <c r="P61">
        <v>44.668408602150549</v>
      </c>
      <c r="Q61">
        <v>2.3681885862357603</v>
      </c>
      <c r="R61">
        <v>29.188285714285715</v>
      </c>
      <c r="S61">
        <v>-6.9739145562908726</v>
      </c>
      <c r="T61">
        <v>44.484210958904114</v>
      </c>
    </row>
    <row r="62" spans="1:20" x14ac:dyDescent="0.25">
      <c r="A62" t="s">
        <v>26</v>
      </c>
      <c r="B62">
        <v>5</v>
      </c>
      <c r="C62">
        <v>7</v>
      </c>
      <c r="D62">
        <v>1264.1877882794315</v>
      </c>
      <c r="J62">
        <v>9</v>
      </c>
      <c r="K62">
        <v>-5.271350724957145</v>
      </c>
      <c r="L62">
        <f t="shared" si="0"/>
        <v>5.271350724957145</v>
      </c>
      <c r="M62">
        <v>16.319451374714362</v>
      </c>
      <c r="N62">
        <v>189.18700000000001</v>
      </c>
      <c r="O62">
        <v>0.99935976886808719</v>
      </c>
      <c r="P62">
        <v>25.84875991189427</v>
      </c>
      <c r="Q62">
        <v>5.3611796038801911</v>
      </c>
      <c r="R62">
        <v>30.773094594594596</v>
      </c>
      <c r="S62">
        <v>-2.0161842375961729</v>
      </c>
      <c r="T62">
        <v>8.8458000000000006</v>
      </c>
    </row>
    <row r="63" spans="1:20" x14ac:dyDescent="0.25">
      <c r="A63" t="s">
        <v>26</v>
      </c>
      <c r="B63">
        <v>5</v>
      </c>
      <c r="C63">
        <v>8</v>
      </c>
      <c r="D63">
        <v>925.46330188735135</v>
      </c>
      <c r="E63">
        <v>60</v>
      </c>
      <c r="F63">
        <v>3.6090687764070424</v>
      </c>
      <c r="G63">
        <f t="shared" si="1"/>
        <v>-3.6090687764070424</v>
      </c>
      <c r="H63">
        <v>542.91300000000001</v>
      </c>
      <c r="J63">
        <v>13</v>
      </c>
      <c r="K63">
        <v>-1.0321470671480597</v>
      </c>
      <c r="L63">
        <f t="shared" si="0"/>
        <v>1.0321470671480597</v>
      </c>
      <c r="M63">
        <v>12.676302447837543</v>
      </c>
      <c r="N63">
        <v>146.649</v>
      </c>
      <c r="O63">
        <v>-1.2176477275008819</v>
      </c>
      <c r="P63">
        <v>8.1998856382978715</v>
      </c>
      <c r="Q63">
        <v>-1.3745768319410538</v>
      </c>
      <c r="R63">
        <v>7.8091304347826087</v>
      </c>
      <c r="S63">
        <v>-2.7101859755534417</v>
      </c>
      <c r="T63">
        <v>11.335214285714287</v>
      </c>
    </row>
    <row r="64" spans="1:20" x14ac:dyDescent="0.25">
      <c r="A64" t="s">
        <v>26</v>
      </c>
      <c r="B64">
        <v>6</v>
      </c>
      <c r="C64">
        <v>2</v>
      </c>
      <c r="D64">
        <v>1259.3306450969715</v>
      </c>
      <c r="E64">
        <v>37</v>
      </c>
      <c r="F64">
        <v>18.285733211562643</v>
      </c>
      <c r="G64">
        <f t="shared" si="1"/>
        <v>-18.285733211562643</v>
      </c>
      <c r="H64">
        <v>1182.6030000000001</v>
      </c>
      <c r="I64">
        <v>1</v>
      </c>
      <c r="J64">
        <v>6</v>
      </c>
      <c r="K64">
        <v>2.8985543458715171</v>
      </c>
      <c r="L64">
        <f t="shared" si="0"/>
        <v>-2.8985543458715171</v>
      </c>
      <c r="M64">
        <v>17.599559999926086</v>
      </c>
      <c r="N64">
        <v>224.23699999999999</v>
      </c>
      <c r="O64">
        <v>-3.1291202420269757</v>
      </c>
      <c r="P64">
        <v>45.994313974591655</v>
      </c>
      <c r="Q64">
        <v>-8.4941624199801939</v>
      </c>
      <c r="R64">
        <v>63.693399999999997</v>
      </c>
      <c r="S64">
        <v>-3.8233105593289336</v>
      </c>
      <c r="T64">
        <v>40.81054280155643</v>
      </c>
    </row>
    <row r="65" spans="1:20" x14ac:dyDescent="0.25">
      <c r="A65" t="s">
        <v>26</v>
      </c>
      <c r="B65">
        <v>6</v>
      </c>
      <c r="C65">
        <v>3</v>
      </c>
      <c r="D65">
        <v>647.50675983662143</v>
      </c>
      <c r="E65">
        <v>15</v>
      </c>
      <c r="F65">
        <v>2.7415325476278554</v>
      </c>
      <c r="G65">
        <f t="shared" si="1"/>
        <v>-2.7415325476278554</v>
      </c>
      <c r="H65">
        <v>194.12799999999999</v>
      </c>
      <c r="J65">
        <v>8</v>
      </c>
      <c r="K65">
        <v>-0.82509899093771821</v>
      </c>
      <c r="L65">
        <f t="shared" si="0"/>
        <v>0.82509899093771821</v>
      </c>
      <c r="M65">
        <v>11.333406011690201</v>
      </c>
      <c r="N65">
        <v>109.831</v>
      </c>
      <c r="O65">
        <v>-1.8505987265842661</v>
      </c>
      <c r="P65">
        <v>19.046914096916296</v>
      </c>
      <c r="Q65">
        <v>1.8424488781558808</v>
      </c>
      <c r="R65">
        <v>31.774099999999997</v>
      </c>
      <c r="S65">
        <v>-2.9245478625394203</v>
      </c>
      <c r="T65">
        <v>13.043857142857142</v>
      </c>
    </row>
    <row r="66" spans="1:20" x14ac:dyDescent="0.25">
      <c r="A66" t="s">
        <v>26</v>
      </c>
      <c r="B66">
        <v>6</v>
      </c>
      <c r="C66">
        <v>5</v>
      </c>
      <c r="D66">
        <v>1645.4418092552892</v>
      </c>
      <c r="E66">
        <v>61</v>
      </c>
      <c r="F66">
        <v>15.854696139069461</v>
      </c>
      <c r="G66">
        <f t="shared" si="1"/>
        <v>-15.854696139069461</v>
      </c>
      <c r="H66">
        <v>1431.126</v>
      </c>
      <c r="J66">
        <v>17</v>
      </c>
      <c r="K66">
        <v>-4.0367567227041121</v>
      </c>
      <c r="L66">
        <f t="shared" si="0"/>
        <v>4.0367567227041121</v>
      </c>
      <c r="M66">
        <v>12.353684933545352</v>
      </c>
      <c r="N66">
        <v>196.46799999999999</v>
      </c>
      <c r="O66">
        <v>0.18804459294672349</v>
      </c>
      <c r="P66">
        <v>32.888985294117653</v>
      </c>
      <c r="Q66">
        <v>7.5042216471727219</v>
      </c>
      <c r="R66">
        <v>36.755799999999994</v>
      </c>
      <c r="S66">
        <v>-8.9895356045155062</v>
      </c>
      <c r="T66">
        <v>32.888985294117653</v>
      </c>
    </row>
    <row r="67" spans="1:20" x14ac:dyDescent="0.25">
      <c r="A67" t="s">
        <v>26</v>
      </c>
      <c r="B67">
        <v>7</v>
      </c>
      <c r="C67">
        <v>1</v>
      </c>
      <c r="D67">
        <v>1190.9679731839558</v>
      </c>
      <c r="E67">
        <v>39</v>
      </c>
      <c r="F67">
        <v>14.521898556279837</v>
      </c>
      <c r="G67">
        <f t="shared" si="1"/>
        <v>-14.521898556279837</v>
      </c>
      <c r="H67">
        <v>990.34799999999996</v>
      </c>
      <c r="J67">
        <v>8</v>
      </c>
      <c r="K67">
        <v>-4.8314414403939878</v>
      </c>
      <c r="L67">
        <f t="shared" si="0"/>
        <v>4.8314414403939878</v>
      </c>
      <c r="M67">
        <v>10.453143569066043</v>
      </c>
      <c r="N67">
        <v>138.536</v>
      </c>
      <c r="O67">
        <v>-2.7049521966635997</v>
      </c>
      <c r="P67">
        <v>29.885544578313262</v>
      </c>
      <c r="Q67">
        <v>7.7668173441718862</v>
      </c>
      <c r="R67">
        <v>37.296599999999998</v>
      </c>
      <c r="S67">
        <v>-5.5983105351488556</v>
      </c>
      <c r="T67">
        <v>35.512532</v>
      </c>
    </row>
    <row r="68" spans="1:20" x14ac:dyDescent="0.25">
      <c r="A68" t="s">
        <v>26</v>
      </c>
      <c r="B68">
        <v>7</v>
      </c>
      <c r="C68">
        <v>3</v>
      </c>
      <c r="D68">
        <v>1222.7918900150883</v>
      </c>
      <c r="E68">
        <v>39</v>
      </c>
      <c r="F68">
        <v>3.3681694646451916</v>
      </c>
      <c r="G68">
        <f t="shared" si="1"/>
        <v>-3.3681694646451916</v>
      </c>
      <c r="H68">
        <v>999.18799999999999</v>
      </c>
      <c r="J68">
        <v>4</v>
      </c>
      <c r="K68">
        <v>-6.565315941512651</v>
      </c>
      <c r="L68">
        <f t="shared" ref="L68:L86" si="2">K68*(-1)</f>
        <v>6.565315941512651</v>
      </c>
      <c r="M68">
        <v>11.393557253668121</v>
      </c>
      <c r="N68">
        <v>139.99199999999999</v>
      </c>
      <c r="O68">
        <v>2.5535992345262186</v>
      </c>
      <c r="P68">
        <v>43.301222466960347</v>
      </c>
      <c r="Q68">
        <v>24.410325366996858</v>
      </c>
      <c r="R68">
        <v>55.954999999999984</v>
      </c>
      <c r="S68">
        <v>-0.20424345296724533</v>
      </c>
      <c r="T68">
        <v>40.486824232081908</v>
      </c>
    </row>
    <row r="69" spans="1:20" x14ac:dyDescent="0.25">
      <c r="A69" t="s">
        <v>26</v>
      </c>
      <c r="B69">
        <v>7</v>
      </c>
      <c r="C69">
        <v>7</v>
      </c>
      <c r="D69">
        <v>1345.8238885513013</v>
      </c>
      <c r="J69">
        <v>18</v>
      </c>
      <c r="K69">
        <v>-9.6505603305103307</v>
      </c>
      <c r="L69">
        <f t="shared" si="2"/>
        <v>9.6505603305103307</v>
      </c>
      <c r="M69">
        <v>16.298127152502516</v>
      </c>
      <c r="N69">
        <v>177.435</v>
      </c>
      <c r="O69">
        <v>-6.9773124098953143E-2</v>
      </c>
      <c r="P69">
        <v>45.749033333333337</v>
      </c>
      <c r="Q69">
        <v>0.44716370768480501</v>
      </c>
      <c r="R69">
        <v>32.041961538461535</v>
      </c>
      <c r="S69">
        <v>-6.0993383992948811</v>
      </c>
      <c r="T69">
        <v>49.855736986301366</v>
      </c>
    </row>
    <row r="70" spans="1:20" x14ac:dyDescent="0.25">
      <c r="A70" t="s">
        <v>26</v>
      </c>
      <c r="B70">
        <v>7</v>
      </c>
      <c r="C70">
        <v>8</v>
      </c>
      <c r="D70">
        <v>2222.9176142551592</v>
      </c>
      <c r="E70">
        <v>25</v>
      </c>
      <c r="F70">
        <v>1.5497305245506965</v>
      </c>
      <c r="G70">
        <f t="shared" ref="G70:G86" si="3">F70*(-1)</f>
        <v>-1.5497305245506965</v>
      </c>
      <c r="H70">
        <v>1052.6475</v>
      </c>
      <c r="J70">
        <v>10</v>
      </c>
      <c r="K70">
        <v>-3.9076373470714145</v>
      </c>
      <c r="L70">
        <f t="shared" si="2"/>
        <v>3.9076373470714145</v>
      </c>
      <c r="M70">
        <v>14.470607432880584</v>
      </c>
      <c r="N70">
        <v>264.488</v>
      </c>
      <c r="O70">
        <v>0.45436369834898704</v>
      </c>
      <c r="P70">
        <v>49.912315789473681</v>
      </c>
      <c r="Q70">
        <v>3.5814127468104124</v>
      </c>
      <c r="R70">
        <v>38.127228571428574</v>
      </c>
      <c r="S70">
        <v>-6.7215339892861019</v>
      </c>
      <c r="T70">
        <v>59.322257142857133</v>
      </c>
    </row>
    <row r="71" spans="1:20" x14ac:dyDescent="0.25">
      <c r="A71" t="s">
        <v>26</v>
      </c>
      <c r="B71">
        <v>8</v>
      </c>
      <c r="C71">
        <v>1</v>
      </c>
      <c r="D71">
        <v>1691.6186848738464</v>
      </c>
      <c r="E71">
        <v>38</v>
      </c>
      <c r="F71">
        <v>18.606163554532884</v>
      </c>
      <c r="G71">
        <f t="shared" si="3"/>
        <v>-18.606163554532884</v>
      </c>
      <c r="H71">
        <v>1258.58</v>
      </c>
      <c r="J71">
        <v>12</v>
      </c>
      <c r="K71">
        <v>-4.9478183883154827</v>
      </c>
      <c r="L71">
        <f t="shared" si="2"/>
        <v>4.9478183883154827</v>
      </c>
      <c r="M71">
        <v>15.01247854712355</v>
      </c>
      <c r="N71">
        <v>219.97300000000001</v>
      </c>
      <c r="O71">
        <v>-14.325868129032353</v>
      </c>
      <c r="P71">
        <v>55.514651877133097</v>
      </c>
      <c r="Q71">
        <v>-4.5002629711048714</v>
      </c>
      <c r="R71">
        <v>55.144142857142867</v>
      </c>
      <c r="S71">
        <v>-14.381199061667086</v>
      </c>
      <c r="T71">
        <v>59.347471428571431</v>
      </c>
    </row>
    <row r="72" spans="1:20" x14ac:dyDescent="0.25">
      <c r="A72" t="s">
        <v>26</v>
      </c>
      <c r="B72">
        <v>9</v>
      </c>
      <c r="C72">
        <v>2</v>
      </c>
      <c r="D72">
        <v>1847.8796327285891</v>
      </c>
      <c r="E72">
        <v>61</v>
      </c>
      <c r="F72">
        <v>8.3472854415442441</v>
      </c>
      <c r="G72">
        <f t="shared" si="3"/>
        <v>-8.3472854415442441</v>
      </c>
      <c r="H72">
        <v>770.89400000000001</v>
      </c>
      <c r="J72">
        <v>34</v>
      </c>
      <c r="K72">
        <v>-3.8985289457470458</v>
      </c>
      <c r="L72">
        <f t="shared" si="2"/>
        <v>3.8985289457470458</v>
      </c>
      <c r="M72">
        <v>11.441155388377908</v>
      </c>
      <c r="N72">
        <v>203.43600000000001</v>
      </c>
      <c r="O72">
        <v>-4.867286797465038</v>
      </c>
      <c r="P72">
        <v>23.487685606060609</v>
      </c>
      <c r="Q72">
        <v>-3.4054687394489753</v>
      </c>
      <c r="R72">
        <v>21.615552941176475</v>
      </c>
      <c r="S72">
        <v>-14.051166916673852</v>
      </c>
      <c r="T72">
        <v>41.187654794520533</v>
      </c>
    </row>
    <row r="73" spans="1:20" x14ac:dyDescent="0.25">
      <c r="A73" t="s">
        <v>26</v>
      </c>
      <c r="B73">
        <v>9</v>
      </c>
      <c r="C73">
        <v>3</v>
      </c>
      <c r="D73">
        <v>2170.7499557695251</v>
      </c>
      <c r="E73">
        <v>35</v>
      </c>
      <c r="F73">
        <v>12.031095672354269</v>
      </c>
      <c r="G73">
        <f t="shared" si="3"/>
        <v>-12.031095672354269</v>
      </c>
      <c r="H73">
        <v>1073.345</v>
      </c>
      <c r="J73">
        <v>17</v>
      </c>
      <c r="K73">
        <v>-0.79100218629132257</v>
      </c>
      <c r="L73">
        <f t="shared" si="2"/>
        <v>0.79100218629132257</v>
      </c>
      <c r="M73">
        <v>11.512214109697453</v>
      </c>
      <c r="N73">
        <v>248.15899999999999</v>
      </c>
      <c r="O73">
        <v>-9.8117823247038309</v>
      </c>
      <c r="P73">
        <v>64.642808823529435</v>
      </c>
      <c r="Q73">
        <v>-9.489915226581024</v>
      </c>
      <c r="R73">
        <v>78.54549999999999</v>
      </c>
      <c r="S73">
        <v>-11.944709588747864</v>
      </c>
      <c r="T73">
        <v>46.863218340611361</v>
      </c>
    </row>
    <row r="74" spans="1:20" x14ac:dyDescent="0.25">
      <c r="A74" t="s">
        <v>26</v>
      </c>
      <c r="B74">
        <v>9</v>
      </c>
      <c r="C74">
        <v>4</v>
      </c>
      <c r="D74">
        <v>1590.3395639420264</v>
      </c>
      <c r="J74">
        <v>19</v>
      </c>
      <c r="K74">
        <v>-6.2484419924465584</v>
      </c>
      <c r="L74">
        <f t="shared" si="2"/>
        <v>6.2484419924465584</v>
      </c>
      <c r="M74">
        <v>11.316709717815158</v>
      </c>
      <c r="N74">
        <v>168.07400000000001</v>
      </c>
      <c r="O74">
        <v>-4.7008115298383553</v>
      </c>
      <c r="P74">
        <v>42.411594713656385</v>
      </c>
      <c r="Q74">
        <v>7.9208303659464265</v>
      </c>
      <c r="R74">
        <v>48.029900000000005</v>
      </c>
      <c r="S74">
        <v>-4.4733134207721106</v>
      </c>
      <c r="T74">
        <v>34.782628571428567</v>
      </c>
    </row>
    <row r="75" spans="1:20" x14ac:dyDescent="0.25">
      <c r="A75" t="s">
        <v>26</v>
      </c>
      <c r="B75">
        <v>9</v>
      </c>
      <c r="C75">
        <v>7</v>
      </c>
      <c r="D75">
        <v>1892.7594431583918</v>
      </c>
      <c r="E75">
        <v>33</v>
      </c>
      <c r="F75">
        <v>17.983368547710256</v>
      </c>
      <c r="G75">
        <f t="shared" si="3"/>
        <v>-17.983368547710256</v>
      </c>
      <c r="H75">
        <v>1422.2335</v>
      </c>
      <c r="J75">
        <v>14</v>
      </c>
      <c r="K75">
        <v>-8.1725507908323038</v>
      </c>
      <c r="L75">
        <f t="shared" si="2"/>
        <v>8.1725507908323038</v>
      </c>
      <c r="M75">
        <v>14.821697650200164</v>
      </c>
      <c r="N75">
        <v>216.125</v>
      </c>
      <c r="O75">
        <v>-27.644208449671694</v>
      </c>
      <c r="P75">
        <v>79.287453488372108</v>
      </c>
      <c r="Q75">
        <v>0.41181690324378906</v>
      </c>
      <c r="R75">
        <v>65.180800000000005</v>
      </c>
      <c r="S75">
        <v>-35.584574625698238</v>
      </c>
      <c r="T75">
        <v>80.033050660792952</v>
      </c>
    </row>
    <row r="76" spans="1:20" x14ac:dyDescent="0.25">
      <c r="A76" t="s">
        <v>26</v>
      </c>
      <c r="B76">
        <v>10</v>
      </c>
      <c r="C76">
        <v>1</v>
      </c>
      <c r="D76">
        <v>1757.9532093387911</v>
      </c>
      <c r="E76">
        <v>61</v>
      </c>
      <c r="F76">
        <v>9.1770668144111482</v>
      </c>
      <c r="G76">
        <f t="shared" si="3"/>
        <v>-9.1770668144111482</v>
      </c>
      <c r="H76">
        <v>1339.7049999999999</v>
      </c>
      <c r="J76">
        <v>22</v>
      </c>
      <c r="K76">
        <v>-2.9106359007793543</v>
      </c>
      <c r="L76">
        <f t="shared" si="2"/>
        <v>2.9106359007793543</v>
      </c>
      <c r="M76">
        <v>9.8681233889265627</v>
      </c>
      <c r="N76">
        <v>186.17099999999999</v>
      </c>
      <c r="O76">
        <v>-3.2823353913638336</v>
      </c>
      <c r="P76">
        <v>41.545830645161281</v>
      </c>
      <c r="Q76">
        <v>3.0542706416176966</v>
      </c>
      <c r="R76">
        <v>35.466142857142856</v>
      </c>
      <c r="S76">
        <v>-6.7345049616432373</v>
      </c>
      <c r="T76">
        <v>46.313305460750854</v>
      </c>
    </row>
    <row r="77" spans="1:20" x14ac:dyDescent="0.25">
      <c r="A77" t="s">
        <v>26</v>
      </c>
      <c r="B77">
        <v>10</v>
      </c>
      <c r="C77">
        <v>2</v>
      </c>
      <c r="D77">
        <v>2124.4352154613207</v>
      </c>
      <c r="E77">
        <v>58</v>
      </c>
      <c r="F77">
        <v>23.461601999253475</v>
      </c>
      <c r="G77">
        <f t="shared" si="3"/>
        <v>-23.461601999253475</v>
      </c>
      <c r="H77">
        <v>1974.2470000000001</v>
      </c>
      <c r="J77">
        <v>6</v>
      </c>
      <c r="K77">
        <v>-1.6459797250941648</v>
      </c>
      <c r="L77">
        <f t="shared" si="2"/>
        <v>1.6459797250941648</v>
      </c>
      <c r="M77">
        <v>16.207105885391385</v>
      </c>
      <c r="N77">
        <v>285.49700000000001</v>
      </c>
      <c r="O77">
        <v>-18.644422227486807</v>
      </c>
      <c r="P77">
        <v>61.044628654970758</v>
      </c>
      <c r="Q77">
        <v>-2.3196945349729958</v>
      </c>
      <c r="R77">
        <v>66.584699999999998</v>
      </c>
      <c r="S77">
        <v>-25.101885468665234</v>
      </c>
      <c r="T77">
        <v>57.955271428571422</v>
      </c>
    </row>
    <row r="78" spans="1:20" x14ac:dyDescent="0.25">
      <c r="A78" t="s">
        <v>26</v>
      </c>
      <c r="B78">
        <v>10</v>
      </c>
      <c r="C78">
        <v>4</v>
      </c>
      <c r="D78">
        <v>1423.7653773126162</v>
      </c>
      <c r="J78">
        <v>15</v>
      </c>
      <c r="K78">
        <v>-4.7213967398574397</v>
      </c>
      <c r="L78">
        <f t="shared" si="2"/>
        <v>4.7213967398574397</v>
      </c>
      <c r="M78">
        <v>17.292884336524793</v>
      </c>
      <c r="N78">
        <v>214.25299999999999</v>
      </c>
      <c r="O78">
        <v>3.1186176304964128</v>
      </c>
      <c r="P78">
        <v>26.260167235494876</v>
      </c>
      <c r="Q78">
        <v>3.028449636814035</v>
      </c>
      <c r="R78">
        <v>31.634974137931032</v>
      </c>
      <c r="S78">
        <v>0.48066619314557474</v>
      </c>
      <c r="T78">
        <v>14.650057142857145</v>
      </c>
    </row>
    <row r="79" spans="1:20" x14ac:dyDescent="0.25">
      <c r="A79" t="s">
        <v>26</v>
      </c>
      <c r="B79">
        <v>10</v>
      </c>
      <c r="C79">
        <v>5</v>
      </c>
      <c r="D79">
        <v>1669.7249184593743</v>
      </c>
      <c r="E79">
        <v>61</v>
      </c>
      <c r="F79">
        <v>9.0750725067705531</v>
      </c>
      <c r="G79">
        <f t="shared" si="3"/>
        <v>-9.0750725067705531</v>
      </c>
      <c r="H79">
        <v>1290.1980000000001</v>
      </c>
      <c r="J79">
        <v>6</v>
      </c>
      <c r="K79">
        <v>-0.97640811150867535</v>
      </c>
      <c r="L79">
        <f t="shared" si="2"/>
        <v>0.97640811150867535</v>
      </c>
      <c r="M79">
        <v>12.063191412549216</v>
      </c>
      <c r="N79">
        <v>212.27699999999999</v>
      </c>
      <c r="O79">
        <v>-4.6229960484556907</v>
      </c>
      <c r="P79">
        <v>35.151263565891469</v>
      </c>
      <c r="Q79">
        <v>3.9769842354058484</v>
      </c>
      <c r="R79">
        <v>44.483499999999999</v>
      </c>
      <c r="S79">
        <v>-6.1805978341150647</v>
      </c>
      <c r="T79">
        <v>27.298436860068257</v>
      </c>
    </row>
    <row r="80" spans="1:20" x14ac:dyDescent="0.25">
      <c r="A80" t="s">
        <v>26</v>
      </c>
      <c r="B80">
        <v>10</v>
      </c>
      <c r="C80">
        <v>6</v>
      </c>
      <c r="D80">
        <v>2131.7658331726625</v>
      </c>
      <c r="E80">
        <v>61</v>
      </c>
      <c r="F80">
        <v>9.8186698358728819</v>
      </c>
      <c r="G80">
        <f t="shared" si="3"/>
        <v>-9.8186698358728819</v>
      </c>
      <c r="H80">
        <v>1462.0160000000001</v>
      </c>
      <c r="J80">
        <v>18</v>
      </c>
      <c r="K80">
        <v>-1.1814659475932388</v>
      </c>
      <c r="L80">
        <f t="shared" si="2"/>
        <v>1.1814659475932388</v>
      </c>
      <c r="M80">
        <v>7.9304834916502358</v>
      </c>
      <c r="N80">
        <v>200.21199999999999</v>
      </c>
      <c r="O80">
        <v>-8.1338672661905829</v>
      </c>
      <c r="P80">
        <v>35.499589147286819</v>
      </c>
      <c r="Q80">
        <v>-3.6059002637391782</v>
      </c>
      <c r="R80">
        <v>33.870285714285714</v>
      </c>
      <c r="S80">
        <v>-7.4232612694881563</v>
      </c>
      <c r="T80">
        <v>24.314131506849314</v>
      </c>
    </row>
    <row r="81" spans="1:20" x14ac:dyDescent="0.25">
      <c r="A81" t="s">
        <v>26</v>
      </c>
      <c r="B81">
        <v>10</v>
      </c>
      <c r="C81">
        <v>7</v>
      </c>
      <c r="D81">
        <v>1530.752484563666</v>
      </c>
      <c r="E81">
        <v>37</v>
      </c>
      <c r="F81">
        <v>3.2084203519566046</v>
      </c>
      <c r="G81">
        <f t="shared" si="3"/>
        <v>-3.2084203519566046</v>
      </c>
      <c r="H81">
        <v>794.55600000000004</v>
      </c>
      <c r="J81">
        <v>6</v>
      </c>
      <c r="K81">
        <v>-2.4382796589481757</v>
      </c>
      <c r="L81">
        <f t="shared" si="2"/>
        <v>2.4382796589481757</v>
      </c>
      <c r="M81">
        <v>13.146332301016514</v>
      </c>
      <c r="N81">
        <v>202.292</v>
      </c>
      <c r="O81">
        <v>0.76598787636214849</v>
      </c>
      <c r="P81">
        <v>34.346011976047897</v>
      </c>
      <c r="Q81">
        <v>4.4454381600724222</v>
      </c>
      <c r="R81">
        <v>44.857799999999997</v>
      </c>
      <c r="S81">
        <v>-1.3662942503702715</v>
      </c>
      <c r="T81">
        <v>23.266841772151903</v>
      </c>
    </row>
    <row r="82" spans="1:20" x14ac:dyDescent="0.25">
      <c r="A82" t="s">
        <v>26</v>
      </c>
      <c r="B82">
        <v>10</v>
      </c>
      <c r="C82">
        <v>10</v>
      </c>
      <c r="D82">
        <v>947.54071887843531</v>
      </c>
      <c r="J82">
        <v>7</v>
      </c>
      <c r="K82">
        <v>-6.5223412065814586</v>
      </c>
      <c r="L82">
        <f t="shared" si="2"/>
        <v>6.5223412065814586</v>
      </c>
      <c r="M82">
        <v>17.189037102716824</v>
      </c>
      <c r="N82">
        <v>157.04900000000001</v>
      </c>
      <c r="O82">
        <v>-8.6576110922578504</v>
      </c>
      <c r="P82">
        <v>23.342969162995598</v>
      </c>
      <c r="Q82">
        <v>-3.9724590819073797</v>
      </c>
      <c r="R82">
        <v>50.338999999999999</v>
      </c>
      <c r="S82">
        <v>-6.6612262011738546</v>
      </c>
      <c r="T82">
        <v>8.7142857142857135</v>
      </c>
    </row>
    <row r="83" spans="1:20" x14ac:dyDescent="0.25">
      <c r="A83" t="s">
        <v>26</v>
      </c>
      <c r="B83">
        <v>11</v>
      </c>
      <c r="C83">
        <v>1</v>
      </c>
      <c r="D83">
        <v>1372.586373903016</v>
      </c>
      <c r="E83">
        <v>53</v>
      </c>
      <c r="F83">
        <v>15.872963358438099</v>
      </c>
      <c r="G83">
        <f t="shared" si="3"/>
        <v>-15.872963358438099</v>
      </c>
      <c r="H83">
        <v>910.99099999999999</v>
      </c>
      <c r="J83">
        <v>10</v>
      </c>
      <c r="K83">
        <v>6.8040004405673926E-2</v>
      </c>
      <c r="L83">
        <f t="shared" si="2"/>
        <v>-6.8040004405673926E-2</v>
      </c>
      <c r="M83">
        <v>11.280040395296552</v>
      </c>
      <c r="N83">
        <v>184.923</v>
      </c>
      <c r="O83">
        <v>-4.2503807088458414</v>
      </c>
      <c r="P83">
        <v>25.059102119460501</v>
      </c>
      <c r="Q83">
        <v>-2.4383993781951308</v>
      </c>
      <c r="R83">
        <v>34.31605714285714</v>
      </c>
      <c r="S83">
        <v>-7.1568036221100906</v>
      </c>
      <c r="T83">
        <v>17.199642857142859</v>
      </c>
    </row>
    <row r="84" spans="1:20" x14ac:dyDescent="0.25">
      <c r="A84" t="s">
        <v>26</v>
      </c>
      <c r="B84">
        <v>12</v>
      </c>
      <c r="C84">
        <v>2</v>
      </c>
      <c r="D84">
        <v>950.37683702840741</v>
      </c>
      <c r="E84">
        <v>61</v>
      </c>
      <c r="F84">
        <v>12.36445669459124</v>
      </c>
      <c r="G84">
        <f t="shared" si="3"/>
        <v>-12.36445669459124</v>
      </c>
      <c r="H84">
        <v>681.13699999999994</v>
      </c>
      <c r="J84">
        <v>6</v>
      </c>
      <c r="K84">
        <v>-0.30781790561094624</v>
      </c>
      <c r="L84">
        <f t="shared" si="2"/>
        <v>0.30781790561094624</v>
      </c>
      <c r="M84">
        <v>12.701148189951596</v>
      </c>
      <c r="N84">
        <v>151.84899999999999</v>
      </c>
      <c r="O84">
        <v>-4.4595861085777351</v>
      </c>
      <c r="P84">
        <v>27.10211403508772</v>
      </c>
      <c r="Q84">
        <v>-0.86510873189347426</v>
      </c>
      <c r="R84">
        <v>31.2851</v>
      </c>
      <c r="S84">
        <v>-3.8392109215609791</v>
      </c>
      <c r="T84">
        <v>21.908171428571432</v>
      </c>
    </row>
    <row r="85" spans="1:20" x14ac:dyDescent="0.25">
      <c r="A85" t="s">
        <v>26</v>
      </c>
      <c r="B85">
        <v>12</v>
      </c>
      <c r="C85">
        <v>5</v>
      </c>
      <c r="D85">
        <v>726.97413425461411</v>
      </c>
      <c r="E85">
        <v>26</v>
      </c>
      <c r="F85">
        <v>11.002440647766875</v>
      </c>
      <c r="G85">
        <f t="shared" si="3"/>
        <v>-11.002440647766875</v>
      </c>
      <c r="H85">
        <v>372.654</v>
      </c>
      <c r="I85">
        <v>1</v>
      </c>
      <c r="J85">
        <v>4</v>
      </c>
      <c r="K85">
        <v>0.32090260029937667</v>
      </c>
      <c r="L85">
        <f t="shared" si="2"/>
        <v>-0.32090260029937667</v>
      </c>
      <c r="M85">
        <v>13.374862928492135</v>
      </c>
      <c r="N85">
        <v>131.88</v>
      </c>
      <c r="O85">
        <v>-3.0034526197124758</v>
      </c>
      <c r="P85">
        <v>20.896749163879601</v>
      </c>
      <c r="Q85">
        <v>1.5595428056133755</v>
      </c>
      <c r="R85">
        <v>54.395499999999998</v>
      </c>
      <c r="S85">
        <v>-2.7088707051029588</v>
      </c>
      <c r="T85">
        <v>14.467687635574839</v>
      </c>
    </row>
    <row r="86" spans="1:20" x14ac:dyDescent="0.25">
      <c r="A86" t="s">
        <v>26</v>
      </c>
      <c r="B86">
        <v>12</v>
      </c>
      <c r="C86">
        <v>6</v>
      </c>
      <c r="D86">
        <v>877.84166725607201</v>
      </c>
      <c r="E86">
        <v>19</v>
      </c>
      <c r="F86">
        <v>11.616445083150907</v>
      </c>
      <c r="G86">
        <f t="shared" si="3"/>
        <v>-11.616445083150907</v>
      </c>
      <c r="H86">
        <v>765.90200000000004</v>
      </c>
      <c r="J86">
        <v>3</v>
      </c>
      <c r="K86">
        <v>-1.8627026356997476</v>
      </c>
      <c r="L86">
        <f t="shared" si="2"/>
        <v>1.8627026356997476</v>
      </c>
      <c r="M86">
        <v>11.792295819494029</v>
      </c>
      <c r="N86">
        <v>133.648</v>
      </c>
      <c r="O86">
        <v>-8.5933353270501716</v>
      </c>
      <c r="P86">
        <v>32.513134812286687</v>
      </c>
      <c r="Q86">
        <v>8.1757899366247671</v>
      </c>
      <c r="R86">
        <v>62.299499999999995</v>
      </c>
      <c r="S86">
        <v>-8.1880812714015256</v>
      </c>
      <c r="T86">
        <v>30.491685714285708</v>
      </c>
    </row>
    <row r="88" spans="1:20" x14ac:dyDescent="0.25">
      <c r="D88">
        <f>COUNT(D2:D86)</f>
        <v>85</v>
      </c>
      <c r="G88">
        <f>COUNT(G2:G86)</f>
        <v>65</v>
      </c>
      <c r="H88">
        <f>AVERAGE(H2:H86)</f>
        <v>907.73383846153865</v>
      </c>
      <c r="I88">
        <f>COUNT(I2:I86)</f>
        <v>19</v>
      </c>
    </row>
    <row r="89" spans="1:20" x14ac:dyDescent="0.25">
      <c r="H89">
        <f>_xlfn.STDEV.P(H2:H86)</f>
        <v>387.99213080259585</v>
      </c>
    </row>
    <row r="91" spans="1:20" x14ac:dyDescent="0.25">
      <c r="I91">
        <f>I88*100/D88</f>
        <v>22.352941176470587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2"/>
  <sheetViews>
    <sheetView zoomScale="80" zoomScaleNormal="80" workbookViewId="0">
      <selection activeCell="W2" sqref="W2:AG2"/>
    </sheetView>
  </sheetViews>
  <sheetFormatPr defaultRowHeight="15" x14ac:dyDescent="0.25"/>
  <cols>
    <col min="1" max="1" width="12.140625" customWidth="1"/>
  </cols>
  <sheetData>
    <row r="1" spans="1:33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H1" t="s">
        <v>5</v>
      </c>
      <c r="I1" t="s">
        <v>6</v>
      </c>
      <c r="J1" t="s">
        <v>7</v>
      </c>
      <c r="K1" t="str">
        <f>"-deltaV"</f>
        <v>-deltaV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</row>
    <row r="2" spans="1:33" x14ac:dyDescent="0.25">
      <c r="A2" s="2" t="s">
        <v>25</v>
      </c>
      <c r="B2" s="2">
        <v>5</v>
      </c>
      <c r="C2" s="2">
        <v>1</v>
      </c>
      <c r="D2" s="2">
        <v>1005.6256486579849</v>
      </c>
      <c r="E2" s="2"/>
      <c r="F2" s="2"/>
      <c r="G2" s="2"/>
      <c r="H2" s="2"/>
      <c r="I2" s="2">
        <v>29</v>
      </c>
      <c r="J2" s="2">
        <v>-5.1307834398201067</v>
      </c>
      <c r="K2" s="2">
        <f>J2*(-1)</f>
        <v>5.1307834398201067</v>
      </c>
      <c r="L2" s="2">
        <v>13.489636109517946</v>
      </c>
      <c r="M2" s="2">
        <v>144.881</v>
      </c>
      <c r="N2" s="2">
        <v>7.9267319864203953</v>
      </c>
      <c r="O2" s="2">
        <v>20.917312206572774</v>
      </c>
      <c r="P2" s="2">
        <v>7.413670690793742</v>
      </c>
      <c r="Q2" s="2">
        <v>24.050941860465116</v>
      </c>
      <c r="R2" s="2">
        <v>2.1906751952497827</v>
      </c>
      <c r="S2" s="2">
        <v>1.0027364864864858</v>
      </c>
      <c r="W2" t="s">
        <v>12</v>
      </c>
      <c r="X2" t="s">
        <v>20</v>
      </c>
      <c r="Y2" t="s">
        <v>13</v>
      </c>
      <c r="Z2" t="s">
        <v>20</v>
      </c>
      <c r="AA2" t="s">
        <v>14</v>
      </c>
      <c r="AB2" t="s">
        <v>20</v>
      </c>
      <c r="AC2" t="s">
        <v>15</v>
      </c>
      <c r="AD2" t="s">
        <v>20</v>
      </c>
      <c r="AE2" t="s">
        <v>33</v>
      </c>
      <c r="AF2" t="s">
        <v>2</v>
      </c>
      <c r="AG2" t="s">
        <v>20</v>
      </c>
    </row>
    <row r="3" spans="1:33" x14ac:dyDescent="0.25">
      <c r="A3" s="2" t="s">
        <v>25</v>
      </c>
      <c r="B3" s="2">
        <v>6</v>
      </c>
      <c r="C3" s="2">
        <v>7</v>
      </c>
      <c r="D3" s="2">
        <v>1874.3029193502298</v>
      </c>
      <c r="E3" s="2"/>
      <c r="F3" s="2"/>
      <c r="G3" s="2"/>
      <c r="H3" s="2"/>
      <c r="I3" s="2">
        <v>35</v>
      </c>
      <c r="J3" s="2">
        <v>-2.6854292719044537</v>
      </c>
      <c r="K3" s="2">
        <f t="shared" ref="K3:K39" si="0">J3*(-1)</f>
        <v>2.6854292719044537</v>
      </c>
      <c r="L3" s="2">
        <v>11.157492957782125</v>
      </c>
      <c r="M3" s="2">
        <v>210.09299999999999</v>
      </c>
      <c r="N3" s="2">
        <v>16.628653986277005</v>
      </c>
      <c r="O3" s="2">
        <v>23.261990925589831</v>
      </c>
      <c r="P3" s="2">
        <v>14.224186655523308</v>
      </c>
      <c r="Q3" s="2">
        <v>24.607167808219177</v>
      </c>
      <c r="R3" s="2">
        <v>-0.86866539577157587</v>
      </c>
      <c r="S3" s="2">
        <v>0.73292405063291177</v>
      </c>
      <c r="U3" t="s">
        <v>30</v>
      </c>
      <c r="V3" t="s">
        <v>25</v>
      </c>
      <c r="W3">
        <f>MEDIAN(P2:P22)</f>
        <v>8.4871173041701358</v>
      </c>
      <c r="X3">
        <f>_xlfn.STDEV.P(P2:P22)</f>
        <v>7.9092960174381677</v>
      </c>
      <c r="Y3">
        <f>MEDIAN(Q2:Q22)</f>
        <v>17.112761904761904</v>
      </c>
      <c r="Z3">
        <f>_xlfn.STDEV.P(Q2:Q22)</f>
        <v>8.6725848515054853</v>
      </c>
      <c r="AA3">
        <f>MEDIAN(R2:R22)</f>
        <v>-0.13225022446252255</v>
      </c>
      <c r="AB3">
        <f>_xlfn.STDEV.P(R2:R22)</f>
        <v>7.6258901256232265</v>
      </c>
      <c r="AC3">
        <f>MEDIAN(S2:S22)</f>
        <v>4.6923598130841118</v>
      </c>
      <c r="AD3">
        <f>_xlfn.STDEV.P(S2:S22)</f>
        <v>7.3575848004026891</v>
      </c>
      <c r="AE3">
        <f>COUNT(D2:D22)</f>
        <v>21</v>
      </c>
      <c r="AF3">
        <f>MEDIAN(D2:D22)</f>
        <v>1440.4808204881663</v>
      </c>
      <c r="AG3">
        <f>_xlfn.STDEV.P(D2:D22)</f>
        <v>486.29366306025827</v>
      </c>
    </row>
    <row r="4" spans="1:33" x14ac:dyDescent="0.25">
      <c r="A4" s="2" t="s">
        <v>25</v>
      </c>
      <c r="B4" s="2">
        <v>7</v>
      </c>
      <c r="C4" s="2">
        <v>5</v>
      </c>
      <c r="D4" s="2">
        <v>1440.4808204881663</v>
      </c>
      <c r="E4" s="2"/>
      <c r="F4" s="2"/>
      <c r="G4" s="2"/>
      <c r="H4" s="2"/>
      <c r="I4" s="2">
        <v>30</v>
      </c>
      <c r="J4" s="2">
        <v>-15.522650154882257</v>
      </c>
      <c r="K4" s="2">
        <f t="shared" si="0"/>
        <v>15.522650154882257</v>
      </c>
      <c r="L4" s="2">
        <v>19.603951885004676</v>
      </c>
      <c r="M4" s="2">
        <v>184.923</v>
      </c>
      <c r="N4" s="2">
        <v>7.397730839667501</v>
      </c>
      <c r="O4" s="2">
        <v>1.9047571428571433</v>
      </c>
      <c r="P4" s="2">
        <v>8.4871173041701358</v>
      </c>
      <c r="Q4" s="2">
        <v>13.348457831325298</v>
      </c>
      <c r="R4" s="2">
        <v>5.1477913379122731</v>
      </c>
      <c r="S4" s="2">
        <v>1.9357619047619055</v>
      </c>
      <c r="U4" t="s">
        <v>30</v>
      </c>
      <c r="V4" t="s">
        <v>26</v>
      </c>
      <c r="W4">
        <f>MEDIAN(P23:P39)</f>
        <v>7.8369682721851941</v>
      </c>
      <c r="X4">
        <f>_xlfn.STDEV.P(P23:P39)</f>
        <v>7.4298176195089987</v>
      </c>
      <c r="Y4">
        <f>MEDIAN(Q23:Q39)</f>
        <v>20.576857142857143</v>
      </c>
      <c r="Z4">
        <f>_xlfn.STDEV.P(Q23:Q39)</f>
        <v>9.8681865319183917</v>
      </c>
      <c r="AA4">
        <f>MEDIAN(R23:R39)</f>
        <v>-3.7921497770313182</v>
      </c>
      <c r="AB4">
        <f>_xlfn.STDEV.P(R23:R39)</f>
        <v>6.5695877553620701</v>
      </c>
      <c r="AC4">
        <f>MEDIAN(S23:S39)</f>
        <v>11.167300000000001</v>
      </c>
      <c r="AD4">
        <f>_xlfn.STDEV.P(S23:S39)</f>
        <v>8.4812682073070338</v>
      </c>
      <c r="AE4">
        <f>COUNT(D23:D39)</f>
        <v>17</v>
      </c>
      <c r="AF4">
        <f>MEDIAN(D23:D39)</f>
        <v>1233.3731832523436</v>
      </c>
      <c r="AG4">
        <f>_xlfn.STDEV.P(D23:D39)</f>
        <v>281.26924888939521</v>
      </c>
    </row>
    <row r="5" spans="1:33" x14ac:dyDescent="0.25">
      <c r="A5" s="2" t="s">
        <v>25</v>
      </c>
      <c r="B5" s="2">
        <v>7</v>
      </c>
      <c r="C5" s="2">
        <v>9</v>
      </c>
      <c r="D5" s="2">
        <v>1130.1421789576552</v>
      </c>
      <c r="E5" s="2"/>
      <c r="F5" s="2"/>
      <c r="G5" s="2"/>
      <c r="H5" s="2"/>
      <c r="I5" s="2">
        <v>16</v>
      </c>
      <c r="J5" s="2">
        <v>-11.464705499349947</v>
      </c>
      <c r="K5" s="2">
        <f t="shared" si="0"/>
        <v>11.464705499349947</v>
      </c>
      <c r="L5" s="2">
        <v>15.598431177512552</v>
      </c>
      <c r="M5" s="2">
        <v>143.94499999999999</v>
      </c>
      <c r="N5" s="2">
        <v>10.195548214855076</v>
      </c>
      <c r="O5" s="2">
        <v>11.683144855144855</v>
      </c>
      <c r="P5" s="2">
        <v>10.195548214855076</v>
      </c>
      <c r="Q5" s="2">
        <v>11.683144855144855</v>
      </c>
      <c r="R5" s="2">
        <v>-0.13225022446252255</v>
      </c>
      <c r="S5" s="2">
        <v>10.073204918032786</v>
      </c>
    </row>
    <row r="6" spans="1:33" x14ac:dyDescent="0.25">
      <c r="A6" s="2" t="s">
        <v>25</v>
      </c>
      <c r="B6" s="2">
        <v>7</v>
      </c>
      <c r="C6" s="2">
        <v>10</v>
      </c>
      <c r="D6" s="2">
        <v>777.39350580488804</v>
      </c>
      <c r="E6" s="2"/>
      <c r="F6" s="2"/>
      <c r="G6" s="2"/>
      <c r="H6" s="2"/>
      <c r="I6" s="2">
        <v>36</v>
      </c>
      <c r="J6" s="2">
        <v>-21.579499219165555</v>
      </c>
      <c r="K6" s="2">
        <f t="shared" si="0"/>
        <v>21.579499219165555</v>
      </c>
      <c r="L6" s="2">
        <v>20.831170856505736</v>
      </c>
      <c r="M6" s="2">
        <v>107.334</v>
      </c>
      <c r="N6" s="2">
        <v>4.5632744698676433</v>
      </c>
      <c r="O6" s="2">
        <v>2.6466510851419032</v>
      </c>
      <c r="P6" s="2">
        <v>6.0269714281697322</v>
      </c>
      <c r="Q6" s="2">
        <v>6.3818367346938789</v>
      </c>
      <c r="R6" s="2">
        <v>-0.42059902138362926</v>
      </c>
      <c r="S6" s="2">
        <v>1.7775491803278689</v>
      </c>
    </row>
    <row r="7" spans="1:33" x14ac:dyDescent="0.25">
      <c r="A7" s="2" t="s">
        <v>25</v>
      </c>
      <c r="B7" s="2">
        <v>8</v>
      </c>
      <c r="C7" s="2">
        <v>3</v>
      </c>
      <c r="D7" s="2">
        <v>2365.7971016542474</v>
      </c>
      <c r="E7" s="2"/>
      <c r="F7" s="2"/>
      <c r="G7" s="2"/>
      <c r="H7" s="2"/>
      <c r="I7" s="2">
        <v>60</v>
      </c>
      <c r="J7" s="2">
        <v>-9.4981393196758432</v>
      </c>
      <c r="K7" s="2">
        <f t="shared" si="0"/>
        <v>9.4981393196758432</v>
      </c>
      <c r="L7" s="2">
        <v>13.013720258813279</v>
      </c>
      <c r="M7" s="2">
        <v>215.18899999999999</v>
      </c>
      <c r="N7" s="2">
        <v>31.251052481892106</v>
      </c>
      <c r="O7" s="2">
        <v>25.186698630136991</v>
      </c>
      <c r="P7" s="2">
        <v>36.115528895249426</v>
      </c>
      <c r="Q7" s="2">
        <v>26.566285714285716</v>
      </c>
      <c r="R7" s="2"/>
      <c r="S7" s="2"/>
    </row>
    <row r="8" spans="1:33" x14ac:dyDescent="0.25">
      <c r="A8" s="2" t="s">
        <v>25</v>
      </c>
      <c r="B8" s="2">
        <v>8</v>
      </c>
      <c r="C8" s="2">
        <v>7</v>
      </c>
      <c r="D8" s="2">
        <v>1767.4517318249771</v>
      </c>
      <c r="E8" s="2">
        <v>58</v>
      </c>
      <c r="F8" s="2">
        <v>3.3284571964418035</v>
      </c>
      <c r="G8" s="2">
        <f>F8*(-1)</f>
        <v>-3.3284571964418035</v>
      </c>
      <c r="H8" s="2">
        <v>338.02</v>
      </c>
      <c r="I8" s="2">
        <v>25</v>
      </c>
      <c r="J8" s="2">
        <v>-0.66134995744810965</v>
      </c>
      <c r="K8" s="2">
        <f t="shared" si="0"/>
        <v>0.66134995744810965</v>
      </c>
      <c r="L8" s="2">
        <v>10.167866685217589</v>
      </c>
      <c r="M8" s="2">
        <v>204.16399999999999</v>
      </c>
      <c r="N8" s="2">
        <v>4.339001505828767</v>
      </c>
      <c r="O8" s="2">
        <v>15.898460606060606</v>
      </c>
      <c r="P8" s="2">
        <v>7.4479704308882484</v>
      </c>
      <c r="Q8" s="2">
        <v>15.898460606060606</v>
      </c>
      <c r="R8" s="2">
        <v>3.4230872181969807</v>
      </c>
      <c r="S8" s="2">
        <v>0.77710000000000068</v>
      </c>
      <c r="V8" t="s">
        <v>2</v>
      </c>
      <c r="W8" t="s">
        <v>20</v>
      </c>
      <c r="X8" t="s">
        <v>33</v>
      </c>
    </row>
    <row r="9" spans="1:33" x14ac:dyDescent="0.25">
      <c r="A9" s="2" t="s">
        <v>25</v>
      </c>
      <c r="B9" s="2">
        <v>10</v>
      </c>
      <c r="C9" s="2">
        <v>1</v>
      </c>
      <c r="D9" s="2">
        <v>1140.7414035663346</v>
      </c>
      <c r="E9" s="2"/>
      <c r="F9" s="2"/>
      <c r="G9" s="2"/>
      <c r="H9" s="2"/>
      <c r="I9" s="2">
        <v>7</v>
      </c>
      <c r="J9" s="2">
        <v>-4.814626444611136</v>
      </c>
      <c r="K9" s="2">
        <f t="shared" si="0"/>
        <v>4.814626444611136</v>
      </c>
      <c r="L9" s="2">
        <v>10.690171569329607</v>
      </c>
      <c r="M9" s="2">
        <v>136.768</v>
      </c>
      <c r="N9" s="2">
        <v>3.5623484848823264</v>
      </c>
      <c r="O9" s="2">
        <v>11.455316017316017</v>
      </c>
      <c r="P9" s="2">
        <v>8.7644093171551027</v>
      </c>
      <c r="Q9" s="2">
        <v>13.123285714285714</v>
      </c>
      <c r="R9" s="2">
        <v>10.050213480633651</v>
      </c>
      <c r="S9" s="2">
        <v>5.868346416382253</v>
      </c>
      <c r="V9">
        <f>AVERAGE(D2:D39)</f>
        <v>1355.9271731279193</v>
      </c>
      <c r="W9">
        <f>_xlfn.STDEV.P(D2:D39)</f>
        <v>429.13402287317228</v>
      </c>
      <c r="X9">
        <f>COUNT(D2:D39)</f>
        <v>38</v>
      </c>
    </row>
    <row r="10" spans="1:33" x14ac:dyDescent="0.25">
      <c r="A10" s="2" t="s">
        <v>25</v>
      </c>
      <c r="B10" s="2">
        <v>10</v>
      </c>
      <c r="C10" s="2">
        <v>2</v>
      </c>
      <c r="D10" s="2">
        <v>912.10230783143868</v>
      </c>
      <c r="E10" s="2"/>
      <c r="F10" s="2"/>
      <c r="G10" s="2"/>
      <c r="H10" s="2"/>
      <c r="I10" s="2">
        <v>7</v>
      </c>
      <c r="J10" s="2">
        <v>-8.5727507100474014</v>
      </c>
      <c r="K10" s="2">
        <f t="shared" si="0"/>
        <v>8.5727507100474014</v>
      </c>
      <c r="L10" s="2">
        <v>15.397187454770986</v>
      </c>
      <c r="M10" s="2">
        <v>135.10400000000001</v>
      </c>
      <c r="N10" s="2">
        <v>10.525504483561244</v>
      </c>
      <c r="O10" s="2">
        <v>18.036198443579767</v>
      </c>
      <c r="P10" s="2">
        <v>14.591426717864859</v>
      </c>
      <c r="Q10" s="2">
        <v>21.243300000000001</v>
      </c>
      <c r="R10" s="2">
        <v>0.72665604362629421</v>
      </c>
      <c r="S10" s="2">
        <v>4.4142857142857128</v>
      </c>
    </row>
    <row r="11" spans="1:33" x14ac:dyDescent="0.25">
      <c r="A11" s="2" t="s">
        <v>25</v>
      </c>
      <c r="B11" s="2">
        <v>10</v>
      </c>
      <c r="C11" s="2">
        <v>3</v>
      </c>
      <c r="D11" s="2">
        <v>1104.5807717404775</v>
      </c>
      <c r="E11" s="2"/>
      <c r="F11" s="2"/>
      <c r="G11" s="2"/>
      <c r="H11" s="2"/>
      <c r="I11" s="2">
        <v>9</v>
      </c>
      <c r="J11" s="2">
        <v>-5.2085674065748009</v>
      </c>
      <c r="K11" s="2">
        <f t="shared" si="0"/>
        <v>5.2085674065748009</v>
      </c>
      <c r="L11" s="2">
        <v>15.841043824115886</v>
      </c>
      <c r="M11" s="2">
        <v>170.05</v>
      </c>
      <c r="N11" s="2">
        <v>4.1965027989354313</v>
      </c>
      <c r="O11" s="2">
        <v>17.444125925925924</v>
      </c>
      <c r="P11" s="2">
        <v>5.7776000692701661</v>
      </c>
      <c r="Q11" s="2">
        <v>16.605698630136981</v>
      </c>
      <c r="R11" s="2">
        <v>1.4633395631810124</v>
      </c>
      <c r="S11" s="2">
        <v>4.5139499999999986</v>
      </c>
    </row>
    <row r="12" spans="1:33" x14ac:dyDescent="0.25">
      <c r="A12" s="2" t="s">
        <v>25</v>
      </c>
      <c r="B12" s="2">
        <v>10</v>
      </c>
      <c r="C12" s="2">
        <v>4</v>
      </c>
      <c r="D12" s="2">
        <v>1638.2241055835577</v>
      </c>
      <c r="E12" s="2">
        <v>57</v>
      </c>
      <c r="F12" s="2">
        <v>4.4641593944091511</v>
      </c>
      <c r="G12" s="2">
        <f>F12*(-1)</f>
        <v>-4.4641593944091511</v>
      </c>
      <c r="H12" s="2">
        <v>507.55050000000006</v>
      </c>
      <c r="I12" s="2">
        <v>36</v>
      </c>
      <c r="J12" s="2">
        <v>-5.0094527999851266</v>
      </c>
      <c r="K12" s="2">
        <f t="shared" si="0"/>
        <v>5.0094527999851266</v>
      </c>
      <c r="L12" s="2">
        <v>13.545060563319723</v>
      </c>
      <c r="M12" s="2">
        <v>201.77199999999999</v>
      </c>
      <c r="N12" s="2">
        <v>1.7865622477370504</v>
      </c>
      <c r="O12" s="2">
        <v>29.657926356589144</v>
      </c>
      <c r="P12" s="2">
        <v>8.8306959068062998</v>
      </c>
      <c r="Q12" s="2">
        <v>26.599607142857142</v>
      </c>
      <c r="R12" s="2">
        <v>-10.184645631618237</v>
      </c>
      <c r="S12" s="2">
        <v>23.427500000000009</v>
      </c>
    </row>
    <row r="13" spans="1:33" x14ac:dyDescent="0.25">
      <c r="A13" s="2" t="s">
        <v>25</v>
      </c>
      <c r="B13" s="2">
        <v>11</v>
      </c>
      <c r="C13" s="2">
        <v>1</v>
      </c>
      <c r="D13" s="2">
        <v>986.25090879853792</v>
      </c>
      <c r="E13" s="2"/>
      <c r="F13" s="2"/>
      <c r="G13" s="2"/>
      <c r="H13" s="2"/>
      <c r="I13" s="2">
        <v>21</v>
      </c>
      <c r="J13" s="2">
        <v>-4.8272017262277274</v>
      </c>
      <c r="K13" s="2">
        <f t="shared" si="0"/>
        <v>4.8272017262277274</v>
      </c>
      <c r="L13" s="2">
        <v>11.482124455549496</v>
      </c>
      <c r="M13" s="2">
        <v>130.11199999999999</v>
      </c>
      <c r="N13" s="2">
        <v>3.9900384821178054</v>
      </c>
      <c r="O13" s="2">
        <v>5.0663522504892367</v>
      </c>
      <c r="P13" s="2">
        <v>1.5177142842277942</v>
      </c>
      <c r="Q13" s="2">
        <v>7.3551360759493658</v>
      </c>
      <c r="R13" s="2">
        <v>4.2492329611049007</v>
      </c>
      <c r="S13" s="2">
        <v>2.2881800433839468</v>
      </c>
    </row>
    <row r="14" spans="1:33" x14ac:dyDescent="0.25">
      <c r="A14" s="2" t="s">
        <v>25</v>
      </c>
      <c r="B14" s="2">
        <v>11</v>
      </c>
      <c r="C14" s="2">
        <v>2</v>
      </c>
      <c r="D14" s="2">
        <v>1923.6813167910384</v>
      </c>
      <c r="E14" s="2"/>
      <c r="F14" s="2"/>
      <c r="G14" s="2"/>
      <c r="H14" s="2"/>
      <c r="I14" s="2">
        <v>56</v>
      </c>
      <c r="J14" s="2">
        <v>-10.290102396878666</v>
      </c>
      <c r="K14" s="2">
        <f t="shared" si="0"/>
        <v>10.290102396878666</v>
      </c>
      <c r="L14" s="2">
        <v>13.991985443221083</v>
      </c>
      <c r="M14" s="2">
        <v>193.97200000000001</v>
      </c>
      <c r="N14" s="2">
        <v>-8.6636583665781508</v>
      </c>
      <c r="O14" s="2">
        <v>28.496763636363635</v>
      </c>
      <c r="P14" s="2">
        <v>6.8993651136162697</v>
      </c>
      <c r="Q14" s="2">
        <v>34.120114285714294</v>
      </c>
      <c r="R14" s="2">
        <v>-17.856508910388182</v>
      </c>
      <c r="S14" s="2">
        <v>19.570828571428567</v>
      </c>
    </row>
    <row r="15" spans="1:33" x14ac:dyDescent="0.25">
      <c r="A15" s="2" t="s">
        <v>25</v>
      </c>
      <c r="B15" s="2">
        <v>11</v>
      </c>
      <c r="C15" s="2">
        <v>2</v>
      </c>
      <c r="D15" s="2">
        <v>1923.6813167910384</v>
      </c>
      <c r="E15" s="2"/>
      <c r="F15" s="2"/>
      <c r="G15" s="2"/>
      <c r="H15" s="2"/>
      <c r="I15" s="2">
        <v>56</v>
      </c>
      <c r="J15" s="2">
        <v>-10.290102396878666</v>
      </c>
      <c r="K15" s="2">
        <f t="shared" si="0"/>
        <v>10.290102396878666</v>
      </c>
      <c r="L15" s="2">
        <v>13.991985443221083</v>
      </c>
      <c r="M15" s="2">
        <v>193.97200000000001</v>
      </c>
      <c r="N15" s="2">
        <v>-8.6636583665781508</v>
      </c>
      <c r="O15" s="2">
        <v>28.496763636363635</v>
      </c>
      <c r="P15" s="2">
        <v>6.8993651136162697</v>
      </c>
      <c r="Q15" s="2">
        <v>34.120114285714294</v>
      </c>
      <c r="R15" s="2">
        <v>-17.856508910388182</v>
      </c>
      <c r="S15" s="2">
        <v>19.570828571428567</v>
      </c>
    </row>
    <row r="16" spans="1:33" x14ac:dyDescent="0.25">
      <c r="A16" s="2" t="s">
        <v>25</v>
      </c>
      <c r="B16" s="2">
        <v>11</v>
      </c>
      <c r="C16" s="2">
        <v>4</v>
      </c>
      <c r="D16" s="2">
        <v>1200.2093455580232</v>
      </c>
      <c r="E16" s="2">
        <v>53</v>
      </c>
      <c r="F16" s="2">
        <v>12.158878826170266</v>
      </c>
      <c r="G16" s="2">
        <f>F16*(-1)</f>
        <v>-12.158878826170266</v>
      </c>
      <c r="H16" s="2">
        <v>823.93799999999999</v>
      </c>
      <c r="I16" s="2">
        <v>8</v>
      </c>
      <c r="J16" s="2">
        <v>-8.4990252618855209</v>
      </c>
      <c r="K16" s="2">
        <f t="shared" si="0"/>
        <v>8.4990252618855209</v>
      </c>
      <c r="L16" s="2">
        <v>13.468293829484779</v>
      </c>
      <c r="M16" s="2">
        <v>146.54499999999999</v>
      </c>
      <c r="N16" s="2">
        <v>7.43235207854734</v>
      </c>
      <c r="O16" s="2">
        <v>16.6011064516129</v>
      </c>
      <c r="P16" s="2">
        <v>14.357032556304144</v>
      </c>
      <c r="Q16" s="2">
        <v>17.112761904761904</v>
      </c>
      <c r="R16" s="2">
        <v>-13.64060188022089</v>
      </c>
      <c r="S16" s="2">
        <v>12.43167142857143</v>
      </c>
    </row>
    <row r="17" spans="1:19" x14ac:dyDescent="0.25">
      <c r="A17" s="2" t="s">
        <v>25</v>
      </c>
      <c r="B17" s="2">
        <v>11</v>
      </c>
      <c r="C17" s="2">
        <v>5</v>
      </c>
      <c r="D17" s="2">
        <v>1569.8731331698891</v>
      </c>
      <c r="E17" s="2"/>
      <c r="F17" s="2"/>
      <c r="G17" s="2"/>
      <c r="H17" s="2"/>
      <c r="I17" s="2">
        <v>12</v>
      </c>
      <c r="J17" s="2">
        <v>-8.8985062215494111</v>
      </c>
      <c r="K17" s="2">
        <f t="shared" si="0"/>
        <v>8.8985062215494111</v>
      </c>
      <c r="L17" s="2">
        <v>14.143052704527662</v>
      </c>
      <c r="M17" s="2">
        <v>179.827</v>
      </c>
      <c r="N17" s="2">
        <v>10.526970478408312</v>
      </c>
      <c r="O17" s="2">
        <v>22.144764932562619</v>
      </c>
      <c r="P17" s="2">
        <v>17.436921314335308</v>
      </c>
      <c r="Q17" s="2">
        <v>31.891371428571425</v>
      </c>
      <c r="R17" s="2">
        <v>0.87406154569529126</v>
      </c>
      <c r="S17" s="2">
        <v>1.5756500000000002</v>
      </c>
    </row>
    <row r="18" spans="1:19" x14ac:dyDescent="0.25">
      <c r="A18" s="2" t="s">
        <v>25</v>
      </c>
      <c r="B18" s="2">
        <v>11</v>
      </c>
      <c r="C18" s="2">
        <v>6</v>
      </c>
      <c r="D18" s="2">
        <v>1617.7910044867967</v>
      </c>
      <c r="E18" s="2"/>
      <c r="F18" s="2"/>
      <c r="G18" s="2"/>
      <c r="H18" s="2"/>
      <c r="I18" s="2">
        <v>49</v>
      </c>
      <c r="J18" s="2">
        <v>-9.4176703242767559</v>
      </c>
      <c r="K18" s="2">
        <f t="shared" si="0"/>
        <v>9.4176703242767559</v>
      </c>
      <c r="L18" s="2">
        <v>13.529749602398866</v>
      </c>
      <c r="M18" s="2">
        <v>173.482</v>
      </c>
      <c r="N18" s="2">
        <v>3.4951783645515371</v>
      </c>
      <c r="O18" s="2">
        <v>3.8757539267015706</v>
      </c>
      <c r="P18" s="2">
        <v>3.7201338072376386</v>
      </c>
      <c r="Q18" s="2">
        <v>9.8251688311688277</v>
      </c>
      <c r="R18" s="2">
        <v>1.3031206739255616</v>
      </c>
      <c r="S18" s="2">
        <v>7.9345903614457818</v>
      </c>
    </row>
    <row r="19" spans="1:19" x14ac:dyDescent="0.25">
      <c r="A19" s="2" t="s">
        <v>25</v>
      </c>
      <c r="B19" s="2">
        <v>11</v>
      </c>
      <c r="C19" s="2">
        <v>9</v>
      </c>
      <c r="D19" s="2">
        <v>1131.198583281488</v>
      </c>
      <c r="E19" s="2">
        <v>57</v>
      </c>
      <c r="F19" s="2">
        <v>2.152930528350268</v>
      </c>
      <c r="G19" s="2">
        <f t="shared" ref="G19:G20" si="1">F19*(-1)</f>
        <v>-2.152930528350268</v>
      </c>
      <c r="H19" s="2">
        <v>464.07550000000003</v>
      </c>
      <c r="I19" s="2">
        <v>15</v>
      </c>
      <c r="J19" s="2">
        <v>-7.6895744558736965</v>
      </c>
      <c r="K19" s="2">
        <f t="shared" si="0"/>
        <v>7.6895744558736965</v>
      </c>
      <c r="L19" s="2">
        <v>13.67438473832641</v>
      </c>
      <c r="M19" s="2">
        <v>146.54499999999999</v>
      </c>
      <c r="N19" s="2">
        <v>8.0927125569888574</v>
      </c>
      <c r="O19" s="2">
        <v>17.032960144927539</v>
      </c>
      <c r="P19" s="2">
        <v>9.8740802702597534</v>
      </c>
      <c r="Q19" s="2">
        <v>16.767811643835614</v>
      </c>
      <c r="R19" s="2">
        <v>-4.1345820041733514</v>
      </c>
      <c r="S19" s="2">
        <v>4.6923598130841118</v>
      </c>
    </row>
    <row r="20" spans="1:19" x14ac:dyDescent="0.25">
      <c r="A20" s="2" t="s">
        <v>25</v>
      </c>
      <c r="B20" s="2">
        <v>11</v>
      </c>
      <c r="C20" s="2">
        <v>10</v>
      </c>
      <c r="D20" s="2">
        <v>1980.0413371983318</v>
      </c>
      <c r="E20" s="2">
        <v>61</v>
      </c>
      <c r="F20" s="2">
        <v>7.3529844525857442</v>
      </c>
      <c r="G20" s="2">
        <f t="shared" si="1"/>
        <v>-7.3529844525857442</v>
      </c>
      <c r="H20" s="2">
        <v>574.84299999999996</v>
      </c>
      <c r="I20" s="2">
        <v>11</v>
      </c>
      <c r="J20" s="2">
        <v>1.7378372666139228</v>
      </c>
      <c r="K20" s="2">
        <f t="shared" si="0"/>
        <v>-1.7378372666139228</v>
      </c>
      <c r="L20" s="2">
        <v>7.3058266867166992</v>
      </c>
      <c r="M20" s="2">
        <v>204.476</v>
      </c>
      <c r="N20" s="2">
        <v>-7.3461942024501612</v>
      </c>
      <c r="O20" s="2">
        <v>24.098731268731267</v>
      </c>
      <c r="P20" s="2">
        <v>-4.7463300015165419</v>
      </c>
      <c r="Q20" s="2">
        <v>26.533976190476189</v>
      </c>
      <c r="R20" s="2">
        <v>-9.4999158383552427</v>
      </c>
      <c r="S20" s="2">
        <v>20.326002577319588</v>
      </c>
    </row>
    <row r="21" spans="1:19" x14ac:dyDescent="0.25">
      <c r="A21" s="2" t="s">
        <v>25</v>
      </c>
      <c r="B21" s="2">
        <v>11</v>
      </c>
      <c r="C21" s="2">
        <v>11</v>
      </c>
      <c r="D21" s="2">
        <v>2544.6205231848789</v>
      </c>
      <c r="E21" s="2"/>
      <c r="F21" s="2"/>
      <c r="G21" s="2"/>
      <c r="H21" s="2"/>
      <c r="I21" s="2">
        <v>61</v>
      </c>
      <c r="J21" s="2">
        <v>-8.5550338007072355</v>
      </c>
      <c r="K21" s="2">
        <f t="shared" si="0"/>
        <v>8.5550338007072355</v>
      </c>
      <c r="L21" s="2">
        <v>12.472859566376485</v>
      </c>
      <c r="M21" s="2">
        <v>226.31800000000001</v>
      </c>
      <c r="N21" s="2">
        <v>14.133624276918805</v>
      </c>
      <c r="O21" s="2">
        <v>1.6283032786885245</v>
      </c>
      <c r="P21" s="2">
        <v>-1.5256648384327067</v>
      </c>
      <c r="Q21" s="2">
        <v>4.8978181818181827</v>
      </c>
      <c r="R21" s="2"/>
      <c r="S21" s="2"/>
    </row>
    <row r="22" spans="1:19" x14ac:dyDescent="0.25">
      <c r="A22" s="2" t="s">
        <v>25</v>
      </c>
      <c r="B22" s="2">
        <v>11</v>
      </c>
      <c r="C22" s="2">
        <v>13</v>
      </c>
      <c r="D22" s="2">
        <v>980.61489569795287</v>
      </c>
      <c r="E22" s="2"/>
      <c r="F22" s="2"/>
      <c r="G22" s="2"/>
      <c r="H22" s="2"/>
      <c r="I22" s="2">
        <v>16</v>
      </c>
      <c r="J22" s="2">
        <v>-10.913704915765379</v>
      </c>
      <c r="K22" s="2">
        <f t="shared" si="0"/>
        <v>10.913704915765379</v>
      </c>
      <c r="L22" s="2">
        <v>16.561182808479785</v>
      </c>
      <c r="M22" s="2">
        <v>140.40799999999999</v>
      </c>
      <c r="N22" s="2">
        <v>6.4274615783520446</v>
      </c>
      <c r="O22" s="2">
        <v>18.29545154185022</v>
      </c>
      <c r="P22" s="2">
        <v>10.213437109996669</v>
      </c>
      <c r="Q22" s="2">
        <v>18.158264705882353</v>
      </c>
      <c r="R22" s="2">
        <v>-6.522182349737669</v>
      </c>
      <c r="S22" s="2">
        <v>6.1201000000000025</v>
      </c>
    </row>
    <row r="23" spans="1:19" x14ac:dyDescent="0.25">
      <c r="A23" t="s">
        <v>26</v>
      </c>
      <c r="B23">
        <v>2</v>
      </c>
      <c r="C23">
        <v>1</v>
      </c>
      <c r="D23">
        <v>914.88564212154313</v>
      </c>
      <c r="E23">
        <v>45</v>
      </c>
      <c r="F23">
        <v>3.1612447643126416</v>
      </c>
      <c r="G23">
        <f>F23*(-1)</f>
        <v>-3.1612447643126416</v>
      </c>
      <c r="H23">
        <v>458.35599999999999</v>
      </c>
      <c r="I23">
        <v>8</v>
      </c>
      <c r="J23">
        <v>-1.8769423088010342</v>
      </c>
      <c r="K23">
        <f t="shared" si="0"/>
        <v>1.8769423088010342</v>
      </c>
      <c r="L23">
        <v>12.400556451340236</v>
      </c>
      <c r="M23">
        <v>141.03200000000001</v>
      </c>
      <c r="N23">
        <v>2.094386387099707</v>
      </c>
      <c r="O23">
        <v>17.982484337349398</v>
      </c>
      <c r="P23">
        <v>3.5630081044114825</v>
      </c>
      <c r="Q23">
        <v>20.576857142857143</v>
      </c>
      <c r="R23">
        <v>-4.0794611149480717</v>
      </c>
      <c r="S23">
        <v>13.592725130890051</v>
      </c>
    </row>
    <row r="24" spans="1:19" x14ac:dyDescent="0.25">
      <c r="A24" t="s">
        <v>26</v>
      </c>
      <c r="B24">
        <v>2</v>
      </c>
      <c r="C24">
        <v>2</v>
      </c>
      <c r="D24">
        <v>822.8464770279096</v>
      </c>
      <c r="I24">
        <v>16</v>
      </c>
      <c r="J24">
        <v>-2.478310048578038</v>
      </c>
      <c r="K24">
        <f t="shared" si="0"/>
        <v>2.478310048578038</v>
      </c>
      <c r="L24">
        <v>17.555013294163373</v>
      </c>
      <c r="M24">
        <v>155.905</v>
      </c>
      <c r="N24">
        <v>4.4149772818778743</v>
      </c>
      <c r="O24">
        <v>16.916334801762115</v>
      </c>
      <c r="P24">
        <v>9.8048452894821363</v>
      </c>
      <c r="Q24">
        <v>48.841300000000004</v>
      </c>
      <c r="R24">
        <v>4.8905212759797942</v>
      </c>
      <c r="S24">
        <v>0.85000000000000009</v>
      </c>
    </row>
    <row r="25" spans="1:19" x14ac:dyDescent="0.25">
      <c r="A25" t="s">
        <v>26</v>
      </c>
      <c r="B25">
        <v>2</v>
      </c>
      <c r="C25">
        <v>6</v>
      </c>
      <c r="D25">
        <v>788.55904454225924</v>
      </c>
      <c r="E25">
        <v>18</v>
      </c>
      <c r="F25">
        <v>9.1621163610055731</v>
      </c>
      <c r="G25">
        <f>F25*(-1)</f>
        <v>-9.1621163610055731</v>
      </c>
      <c r="H25">
        <v>273.536</v>
      </c>
      <c r="I25">
        <v>4</v>
      </c>
      <c r="J25">
        <v>1.1857360272125419</v>
      </c>
      <c r="K25">
        <f t="shared" si="0"/>
        <v>-1.1857360272125419</v>
      </c>
      <c r="L25">
        <v>7.2412818920231814</v>
      </c>
      <c r="M25">
        <v>108.167</v>
      </c>
      <c r="N25">
        <v>-3.5596481905628665</v>
      </c>
      <c r="O25">
        <v>16.793495890410959</v>
      </c>
      <c r="P25">
        <v>-3.9603992486684776</v>
      </c>
      <c r="Q25">
        <v>21.05414285714286</v>
      </c>
      <c r="R25">
        <v>-5.4631219955224317</v>
      </c>
      <c r="S25">
        <v>11.315885714285713</v>
      </c>
    </row>
    <row r="26" spans="1:19" x14ac:dyDescent="0.25">
      <c r="A26" t="s">
        <v>26</v>
      </c>
      <c r="B26">
        <v>4</v>
      </c>
      <c r="C26">
        <v>1</v>
      </c>
      <c r="D26">
        <v>929.75379764611444</v>
      </c>
      <c r="I26">
        <v>28</v>
      </c>
      <c r="J26">
        <v>-6.9574818546311832</v>
      </c>
      <c r="K26">
        <f t="shared" si="0"/>
        <v>6.9574818546311832</v>
      </c>
      <c r="L26">
        <v>13.016586073099333</v>
      </c>
      <c r="M26">
        <v>126.992</v>
      </c>
      <c r="N26">
        <v>2.6306063062272642</v>
      </c>
      <c r="O26">
        <v>2.6497042801556412</v>
      </c>
      <c r="P26">
        <v>1.2274818486420487</v>
      </c>
      <c r="Q26">
        <v>11.80758108108108</v>
      </c>
      <c r="R26">
        <v>-0.92121905658764058</v>
      </c>
      <c r="S26">
        <v>17.095133333333333</v>
      </c>
    </row>
    <row r="27" spans="1:19" x14ac:dyDescent="0.25">
      <c r="A27" t="s">
        <v>26</v>
      </c>
      <c r="B27">
        <v>4</v>
      </c>
      <c r="C27">
        <v>2</v>
      </c>
      <c r="D27">
        <v>1278.969259110133</v>
      </c>
      <c r="I27">
        <v>14</v>
      </c>
      <c r="J27">
        <v>-16.359518751967556</v>
      </c>
      <c r="K27">
        <f t="shared" si="0"/>
        <v>16.359518751967556</v>
      </c>
      <c r="L27">
        <v>20.139347634434046</v>
      </c>
      <c r="M27">
        <v>171.298</v>
      </c>
      <c r="N27">
        <v>13.477163122597178</v>
      </c>
      <c r="O27">
        <v>17.252245136186772</v>
      </c>
      <c r="P27">
        <v>16.48672437851841</v>
      </c>
      <c r="Q27">
        <v>19.016963265306124</v>
      </c>
      <c r="R27">
        <v>-1.915628531184236</v>
      </c>
      <c r="S27">
        <v>2.8965999999999994</v>
      </c>
    </row>
    <row r="28" spans="1:19" x14ac:dyDescent="0.25">
      <c r="A28" t="s">
        <v>26</v>
      </c>
      <c r="B28">
        <v>5</v>
      </c>
      <c r="C28">
        <v>1</v>
      </c>
      <c r="D28">
        <v>1555.5040828891165</v>
      </c>
      <c r="E28">
        <v>40</v>
      </c>
      <c r="F28">
        <v>9.1668712975731239</v>
      </c>
      <c r="G28">
        <f>F28*(-1)</f>
        <v>-9.1668712975731239</v>
      </c>
      <c r="H28">
        <v>644.16300000000001</v>
      </c>
      <c r="I28">
        <v>15</v>
      </c>
      <c r="J28">
        <v>-7.0346550326625561</v>
      </c>
      <c r="K28">
        <f t="shared" si="0"/>
        <v>7.0346550326625561</v>
      </c>
      <c r="L28">
        <v>15.393959424211729</v>
      </c>
      <c r="M28">
        <v>200.94</v>
      </c>
      <c r="N28">
        <v>6.6154439102548661</v>
      </c>
      <c r="O28">
        <v>21.917248768472906</v>
      </c>
      <c r="P28">
        <v>17.810532609518972</v>
      </c>
      <c r="Q28">
        <v>22.711761261261262</v>
      </c>
      <c r="R28">
        <v>-24.028925082258695</v>
      </c>
      <c r="S28">
        <v>24.995422907488987</v>
      </c>
    </row>
    <row r="29" spans="1:19" x14ac:dyDescent="0.25">
      <c r="A29" t="s">
        <v>26</v>
      </c>
      <c r="B29">
        <v>5</v>
      </c>
      <c r="C29">
        <v>4</v>
      </c>
      <c r="D29">
        <v>1147.4390199067525</v>
      </c>
      <c r="I29">
        <v>16</v>
      </c>
      <c r="J29">
        <v>-13.227050123527718</v>
      </c>
      <c r="K29">
        <f t="shared" si="0"/>
        <v>13.227050123527718</v>
      </c>
      <c r="L29">
        <v>17.941586096516943</v>
      </c>
      <c r="M29">
        <v>156.21700000000001</v>
      </c>
      <c r="N29">
        <v>7.7530363055647351</v>
      </c>
      <c r="O29">
        <v>11.988</v>
      </c>
      <c r="P29">
        <v>7.8369682721851941</v>
      </c>
      <c r="Q29">
        <v>12.495088659793815</v>
      </c>
      <c r="R29">
        <v>-7.3260470887060753</v>
      </c>
      <c r="S29">
        <v>7.6307877094972048</v>
      </c>
    </row>
    <row r="30" spans="1:19" x14ac:dyDescent="0.25">
      <c r="A30" t="s">
        <v>26</v>
      </c>
      <c r="B30">
        <v>7</v>
      </c>
      <c r="C30">
        <v>1</v>
      </c>
      <c r="D30">
        <v>1008.9923346409088</v>
      </c>
      <c r="I30">
        <v>28</v>
      </c>
      <c r="J30">
        <v>0.82044726330330775</v>
      </c>
      <c r="K30">
        <f t="shared" si="0"/>
        <v>-0.82044726330330775</v>
      </c>
      <c r="L30">
        <v>7.261662156878657</v>
      </c>
      <c r="M30">
        <v>125.952</v>
      </c>
      <c r="N30">
        <v>2.0403554740382086</v>
      </c>
      <c r="O30">
        <v>9.9235645161290282</v>
      </c>
      <c r="P30">
        <v>2.6492862852228551</v>
      </c>
      <c r="Q30">
        <v>9.8469122807017548</v>
      </c>
      <c r="R30">
        <v>-0.59296252950308603</v>
      </c>
      <c r="S30">
        <v>7.3606142857142851</v>
      </c>
    </row>
    <row r="31" spans="1:19" x14ac:dyDescent="0.25">
      <c r="A31" t="s">
        <v>26</v>
      </c>
      <c r="B31">
        <v>7</v>
      </c>
      <c r="C31">
        <v>2</v>
      </c>
      <c r="D31">
        <v>863.60376967555089</v>
      </c>
      <c r="I31">
        <v>14</v>
      </c>
      <c r="J31">
        <v>-8.6701625496421002</v>
      </c>
      <c r="K31">
        <f t="shared" si="0"/>
        <v>8.6701625496421002</v>
      </c>
      <c r="L31">
        <v>16.560579258538453</v>
      </c>
      <c r="M31">
        <v>137.08000000000001</v>
      </c>
      <c r="N31">
        <v>9.2473704690131626</v>
      </c>
      <c r="O31">
        <v>17.856360308285161</v>
      </c>
      <c r="P31">
        <v>8.4058590958510493</v>
      </c>
      <c r="Q31">
        <v>24.405742857142858</v>
      </c>
      <c r="R31">
        <v>-4.8615509392801536E-2</v>
      </c>
      <c r="S31">
        <v>2.2494857142857141</v>
      </c>
    </row>
    <row r="32" spans="1:19" x14ac:dyDescent="0.25">
      <c r="A32" t="s">
        <v>26</v>
      </c>
      <c r="B32">
        <v>8</v>
      </c>
      <c r="C32">
        <v>1</v>
      </c>
      <c r="D32">
        <v>1360.3578400391079</v>
      </c>
      <c r="I32">
        <v>24</v>
      </c>
      <c r="J32">
        <v>-17.097557895514285</v>
      </c>
      <c r="K32">
        <f t="shared" si="0"/>
        <v>17.097557895514285</v>
      </c>
      <c r="L32">
        <v>19.864652633016462</v>
      </c>
      <c r="M32">
        <v>172.13</v>
      </c>
      <c r="N32">
        <v>12.40952136078022</v>
      </c>
      <c r="O32">
        <v>10.933139784946237</v>
      </c>
      <c r="P32">
        <v>13.750821460787982</v>
      </c>
      <c r="Q32">
        <v>13.330194827586205</v>
      </c>
      <c r="R32">
        <v>-0.59206945957831025</v>
      </c>
      <c r="S32">
        <v>2.5243714285714298</v>
      </c>
    </row>
    <row r="33" spans="1:19" x14ac:dyDescent="0.25">
      <c r="A33" t="s">
        <v>26</v>
      </c>
      <c r="B33">
        <v>9</v>
      </c>
      <c r="C33">
        <v>1</v>
      </c>
      <c r="D33">
        <v>1477.6693556738167</v>
      </c>
      <c r="I33">
        <v>22</v>
      </c>
      <c r="J33">
        <v>-14.542745771870614</v>
      </c>
      <c r="K33">
        <f t="shared" si="0"/>
        <v>14.542745771870614</v>
      </c>
      <c r="L33">
        <v>16.54509904520981</v>
      </c>
      <c r="M33">
        <v>162.97800000000001</v>
      </c>
      <c r="N33">
        <v>20.528249521906748</v>
      </c>
      <c r="O33">
        <v>18.61631007751938</v>
      </c>
      <c r="P33">
        <v>19.398210200185172</v>
      </c>
      <c r="Q33">
        <v>22.060464285714286</v>
      </c>
      <c r="R33">
        <v>-9.8969587508002568E-2</v>
      </c>
      <c r="S33">
        <v>11.167300000000001</v>
      </c>
    </row>
    <row r="34" spans="1:19" x14ac:dyDescent="0.25">
      <c r="A34" t="s">
        <v>26</v>
      </c>
      <c r="B34">
        <v>9</v>
      </c>
      <c r="C34">
        <v>4</v>
      </c>
      <c r="D34">
        <v>1267.7710282626433</v>
      </c>
      <c r="I34">
        <v>22</v>
      </c>
      <c r="J34">
        <v>-9.137329024337177</v>
      </c>
      <c r="K34">
        <f t="shared" si="0"/>
        <v>9.137329024337177</v>
      </c>
      <c r="L34">
        <v>13.364720326959542</v>
      </c>
      <c r="M34">
        <v>147.48099999999999</v>
      </c>
      <c r="N34">
        <v>5.1819472774639443</v>
      </c>
      <c r="O34">
        <v>17.044563139931739</v>
      </c>
      <c r="P34">
        <v>4.8061002097032919</v>
      </c>
      <c r="Q34">
        <v>16.280768421052628</v>
      </c>
      <c r="R34">
        <v>-3.7921497770313182</v>
      </c>
      <c r="S34">
        <v>8.4408285714285718</v>
      </c>
    </row>
    <row r="35" spans="1:19" x14ac:dyDescent="0.25">
      <c r="A35" t="s">
        <v>26</v>
      </c>
      <c r="B35">
        <v>9</v>
      </c>
      <c r="C35">
        <v>6</v>
      </c>
      <c r="D35">
        <v>1591.8708499630839</v>
      </c>
      <c r="I35">
        <v>14</v>
      </c>
      <c r="J35">
        <v>-6.9693313226639475</v>
      </c>
      <c r="K35">
        <f t="shared" si="0"/>
        <v>6.9693313226639475</v>
      </c>
      <c r="L35">
        <v>11.713688283178044</v>
      </c>
      <c r="M35">
        <v>167.762</v>
      </c>
      <c r="N35">
        <v>13.158702706341108</v>
      </c>
      <c r="O35">
        <v>15.593433333333335</v>
      </c>
      <c r="P35">
        <v>13.129534235553338</v>
      </c>
      <c r="Q35">
        <v>15.890987113402062</v>
      </c>
      <c r="R35">
        <v>-9.644153474568613</v>
      </c>
      <c r="S35">
        <v>5.1482857142857128</v>
      </c>
    </row>
    <row r="36" spans="1:19" x14ac:dyDescent="0.25">
      <c r="A36" t="s">
        <v>26</v>
      </c>
      <c r="B36">
        <v>9</v>
      </c>
      <c r="C36">
        <v>6</v>
      </c>
      <c r="D36">
        <v>1485.408147657055</v>
      </c>
      <c r="I36">
        <v>9</v>
      </c>
      <c r="J36">
        <v>-5.3630157334331443</v>
      </c>
      <c r="K36">
        <f t="shared" si="0"/>
        <v>5.3630157334331443</v>
      </c>
      <c r="L36">
        <v>15.5395234870753</v>
      </c>
      <c r="M36">
        <v>204.06</v>
      </c>
      <c r="N36">
        <v>-2.2049891802913923</v>
      </c>
      <c r="O36">
        <v>26.935526315789478</v>
      </c>
      <c r="P36">
        <v>6.8053850136241101</v>
      </c>
      <c r="Q36">
        <v>28.622485714285713</v>
      </c>
      <c r="R36">
        <v>-9.6382720453729984</v>
      </c>
      <c r="S36">
        <v>23.862028571428574</v>
      </c>
    </row>
    <row r="37" spans="1:19" x14ac:dyDescent="0.25">
      <c r="A37" t="s">
        <v>26</v>
      </c>
      <c r="B37">
        <v>10</v>
      </c>
      <c r="C37">
        <v>2</v>
      </c>
      <c r="D37">
        <v>1093.6357000474402</v>
      </c>
      <c r="I37">
        <v>21</v>
      </c>
      <c r="J37">
        <v>-17.662276753347513</v>
      </c>
      <c r="K37">
        <f t="shared" si="0"/>
        <v>17.662276753347513</v>
      </c>
      <c r="L37">
        <v>18.326640275912339</v>
      </c>
      <c r="M37">
        <v>132.816</v>
      </c>
      <c r="N37">
        <v>12.791982672939511</v>
      </c>
      <c r="O37">
        <v>9.1347945544554463</v>
      </c>
      <c r="P37">
        <v>1.5141423664261868</v>
      </c>
      <c r="Q37">
        <v>7.9776939759036143</v>
      </c>
      <c r="R37">
        <v>-10.225994343324889</v>
      </c>
      <c r="S37">
        <v>13.0534602739726</v>
      </c>
    </row>
    <row r="38" spans="1:19" x14ac:dyDescent="0.25">
      <c r="A38" t="s">
        <v>26</v>
      </c>
      <c r="B38">
        <v>10</v>
      </c>
      <c r="C38">
        <v>4</v>
      </c>
      <c r="D38">
        <v>1233.3731832523436</v>
      </c>
      <c r="I38">
        <v>25</v>
      </c>
      <c r="J38">
        <v>-8.8097321981455821</v>
      </c>
      <c r="K38">
        <f t="shared" si="0"/>
        <v>8.8097321981455821</v>
      </c>
      <c r="L38">
        <v>14.376869278401784</v>
      </c>
      <c r="M38">
        <v>155.59299999999999</v>
      </c>
      <c r="N38">
        <v>-10.746698475697508</v>
      </c>
      <c r="O38">
        <v>29.584791288566244</v>
      </c>
      <c r="P38">
        <v>20.011273203277419</v>
      </c>
      <c r="Q38">
        <v>24.250850931677018</v>
      </c>
      <c r="R38">
        <v>-12.006980688701397</v>
      </c>
      <c r="S38">
        <v>29.842882165605097</v>
      </c>
    </row>
    <row r="39" spans="1:19" x14ac:dyDescent="0.25">
      <c r="A39" t="s">
        <v>26</v>
      </c>
      <c r="B39">
        <v>10</v>
      </c>
      <c r="C39">
        <v>6</v>
      </c>
      <c r="D39">
        <v>1689.7881859872257</v>
      </c>
      <c r="I39">
        <v>14</v>
      </c>
      <c r="J39">
        <v>-0.60303599915663142</v>
      </c>
      <c r="K39">
        <f t="shared" si="0"/>
        <v>0.60303599915663142</v>
      </c>
      <c r="L39">
        <v>15.285255254953128</v>
      </c>
      <c r="M39">
        <v>242.43899999999999</v>
      </c>
      <c r="N39">
        <v>-7.4602918838615899</v>
      </c>
      <c r="O39">
        <v>34.431321705426356</v>
      </c>
      <c r="P39">
        <v>-3.9519744834985886</v>
      </c>
      <c r="Q39">
        <v>36.29821428571428</v>
      </c>
      <c r="R39">
        <v>0.72997708379064286</v>
      </c>
      <c r="S39">
        <v>20.483257142857141</v>
      </c>
    </row>
    <row r="41" spans="1:19" x14ac:dyDescent="0.25">
      <c r="D41">
        <f>COUNT(D2:D39)</f>
        <v>38</v>
      </c>
      <c r="E41">
        <f>COUNT(E2:E39)</f>
        <v>8</v>
      </c>
      <c r="H41">
        <f>AVERAGE(H2:H39)</f>
        <v>510.56024999999994</v>
      </c>
    </row>
    <row r="42" spans="1:19" x14ac:dyDescent="0.25">
      <c r="E42">
        <f>9*100/D41</f>
        <v>23.684210526315791</v>
      </c>
      <c r="H42">
        <f>_xlfn.STDEV.P(H2:H39)</f>
        <v>162.41666640311288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zoomScale="80" zoomScaleNormal="80" workbookViewId="0">
      <selection activeCell="F50" sqref="F50"/>
    </sheetView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10</v>
      </c>
      <c r="F1">
        <f>MEDIAN(D2:D48)</f>
        <v>-1.1746228013967859</v>
      </c>
      <c r="I1">
        <f>AVERAGE(C2:C48)</f>
        <v>1155.9047058995952</v>
      </c>
      <c r="J1">
        <f>_xlfn.STDEV.P(C2:C48)</f>
        <v>298.45734146214141</v>
      </c>
      <c r="K1">
        <f>COUNT(C2:C48)</f>
        <v>47</v>
      </c>
    </row>
    <row r="2" spans="1:11" x14ac:dyDescent="0.25">
      <c r="A2">
        <v>1</v>
      </c>
      <c r="B2">
        <v>1</v>
      </c>
      <c r="C2">
        <v>842.81468281337186</v>
      </c>
      <c r="D2">
        <v>3.3029290938501212</v>
      </c>
      <c r="F2">
        <f>_xlfn.STDEV.P(D2:D48)</f>
        <v>3.2997748396532538</v>
      </c>
    </row>
    <row r="3" spans="1:11" x14ac:dyDescent="0.25">
      <c r="A3">
        <v>1</v>
      </c>
      <c r="B3">
        <v>2</v>
      </c>
      <c r="C3">
        <v>989.57179817375686</v>
      </c>
      <c r="D3">
        <v>-2.2224032115077308</v>
      </c>
      <c r="H3">
        <f>AVERAGE(D2:D48)</f>
        <v>-0.41718426640366707</v>
      </c>
      <c r="I3">
        <f>_xlfn.STDEV.P(D2:D48)</f>
        <v>3.2997748396532538</v>
      </c>
    </row>
    <row r="4" spans="1:11" x14ac:dyDescent="0.25">
      <c r="A4">
        <v>1</v>
      </c>
      <c r="B4">
        <v>2</v>
      </c>
      <c r="C4">
        <v>1063.1717377934422</v>
      </c>
      <c r="D4">
        <v>-2.2249712993550745</v>
      </c>
    </row>
    <row r="5" spans="1:11" x14ac:dyDescent="0.25">
      <c r="A5">
        <v>1</v>
      </c>
      <c r="B5">
        <v>4</v>
      </c>
      <c r="C5">
        <v>1142.4386186063723</v>
      </c>
      <c r="D5">
        <v>-2.5605608001518205</v>
      </c>
    </row>
    <row r="6" spans="1:11" x14ac:dyDescent="0.25">
      <c r="A6">
        <v>1</v>
      </c>
      <c r="B6">
        <v>5</v>
      </c>
      <c r="C6">
        <v>1103.3129833764497</v>
      </c>
      <c r="D6">
        <v>-1.984587647121504</v>
      </c>
    </row>
    <row r="7" spans="1:11" x14ac:dyDescent="0.25">
      <c r="A7">
        <v>1</v>
      </c>
      <c r="B7">
        <v>6</v>
      </c>
      <c r="C7">
        <v>1240.7026667429873</v>
      </c>
      <c r="D7">
        <v>8.9780783644671196</v>
      </c>
    </row>
    <row r="8" spans="1:11" x14ac:dyDescent="0.25">
      <c r="A8">
        <v>1</v>
      </c>
      <c r="B8">
        <v>7</v>
      </c>
      <c r="C8">
        <v>1000.215066051117</v>
      </c>
      <c r="D8">
        <v>-1.1746228013967859</v>
      </c>
    </row>
    <row r="9" spans="1:11" x14ac:dyDescent="0.25">
      <c r="A9">
        <v>1</v>
      </c>
      <c r="B9">
        <v>8</v>
      </c>
      <c r="C9">
        <v>1299.7877097245046</v>
      </c>
      <c r="D9">
        <v>2.1925569730421848</v>
      </c>
    </row>
    <row r="10" spans="1:11" x14ac:dyDescent="0.25">
      <c r="A10">
        <v>1</v>
      </c>
      <c r="B10">
        <v>9</v>
      </c>
      <c r="C10">
        <v>1087.4597135889642</v>
      </c>
      <c r="D10">
        <v>-2.5617499594091089</v>
      </c>
    </row>
    <row r="11" spans="1:11" x14ac:dyDescent="0.25">
      <c r="A11">
        <v>1</v>
      </c>
      <c r="B11">
        <v>10</v>
      </c>
      <c r="C11">
        <v>879.83620812796403</v>
      </c>
      <c r="D11">
        <v>6.9773119373169967</v>
      </c>
    </row>
    <row r="12" spans="1:11" x14ac:dyDescent="0.25">
      <c r="A12">
        <v>1</v>
      </c>
      <c r="B12">
        <v>11</v>
      </c>
      <c r="C12">
        <v>603.52122992436762</v>
      </c>
      <c r="D12">
        <v>1.5693280338585416</v>
      </c>
    </row>
    <row r="13" spans="1:11" x14ac:dyDescent="0.25">
      <c r="A13">
        <v>1</v>
      </c>
      <c r="B13">
        <v>12</v>
      </c>
      <c r="C13">
        <v>1573.3596157014974</v>
      </c>
      <c r="D13">
        <v>4.7076875303083501</v>
      </c>
    </row>
    <row r="14" spans="1:11" x14ac:dyDescent="0.25">
      <c r="A14">
        <v>3</v>
      </c>
      <c r="B14">
        <v>1</v>
      </c>
      <c r="C14">
        <v>1067.2645550068032</v>
      </c>
      <c r="D14">
        <v>5.22935468471346</v>
      </c>
    </row>
    <row r="15" spans="1:11" x14ac:dyDescent="0.25">
      <c r="A15">
        <v>3</v>
      </c>
      <c r="B15">
        <v>2</v>
      </c>
      <c r="C15">
        <v>629.69824644940479</v>
      </c>
      <c r="D15">
        <v>-1.5829553102111318</v>
      </c>
    </row>
    <row r="16" spans="1:11" x14ac:dyDescent="0.25">
      <c r="A16">
        <v>3</v>
      </c>
      <c r="B16">
        <v>3</v>
      </c>
      <c r="C16">
        <v>1464.3309535964806</v>
      </c>
      <c r="D16">
        <v>-4.0987277530797037</v>
      </c>
    </row>
    <row r="17" spans="1:4" x14ac:dyDescent="0.25">
      <c r="A17">
        <v>4</v>
      </c>
      <c r="B17">
        <v>1</v>
      </c>
      <c r="C17">
        <v>1557.9693484704685</v>
      </c>
      <c r="D17">
        <v>4.4006517018348301</v>
      </c>
    </row>
    <row r="18" spans="1:4" x14ac:dyDescent="0.25">
      <c r="A18">
        <v>4</v>
      </c>
      <c r="B18">
        <v>2</v>
      </c>
      <c r="C18">
        <v>1467.9303508220712</v>
      </c>
      <c r="D18">
        <v>-4.1479982183433677</v>
      </c>
    </row>
    <row r="19" spans="1:4" x14ac:dyDescent="0.25">
      <c r="A19">
        <v>5</v>
      </c>
      <c r="B19">
        <v>1</v>
      </c>
      <c r="C19">
        <v>1166.8350551139404</v>
      </c>
      <c r="D19">
        <v>-1.5790414270061277</v>
      </c>
    </row>
    <row r="20" spans="1:4" x14ac:dyDescent="0.25">
      <c r="A20">
        <v>5</v>
      </c>
      <c r="B20">
        <v>2</v>
      </c>
      <c r="C20">
        <v>1340.6559537865639</v>
      </c>
      <c r="D20">
        <v>-2.1220063591121558</v>
      </c>
    </row>
    <row r="21" spans="1:4" x14ac:dyDescent="0.25">
      <c r="A21">
        <v>5</v>
      </c>
      <c r="B21">
        <v>4</v>
      </c>
      <c r="C21">
        <v>1609.0326245514373</v>
      </c>
      <c r="D21">
        <v>-0.83646168440913538</v>
      </c>
    </row>
    <row r="22" spans="1:4" x14ac:dyDescent="0.25">
      <c r="A22">
        <v>5</v>
      </c>
      <c r="B22">
        <v>6</v>
      </c>
      <c r="C22">
        <v>943.95084691738896</v>
      </c>
      <c r="D22">
        <v>-1.9040318407128263</v>
      </c>
    </row>
    <row r="23" spans="1:4" x14ac:dyDescent="0.25">
      <c r="A23">
        <v>5</v>
      </c>
      <c r="B23">
        <v>9</v>
      </c>
      <c r="C23">
        <v>1235.3469930178273</v>
      </c>
      <c r="D23">
        <v>-2.1232425146305478</v>
      </c>
    </row>
    <row r="24" spans="1:4" x14ac:dyDescent="0.25">
      <c r="A24">
        <v>6</v>
      </c>
      <c r="B24">
        <v>2</v>
      </c>
      <c r="C24">
        <v>885.60381213256301</v>
      </c>
      <c r="D24">
        <v>-1.7324411557086457</v>
      </c>
    </row>
    <row r="25" spans="1:4" x14ac:dyDescent="0.25">
      <c r="A25">
        <v>6</v>
      </c>
      <c r="B25">
        <v>3</v>
      </c>
      <c r="C25">
        <v>935.98867000329653</v>
      </c>
      <c r="D25">
        <v>0.64346303779204739</v>
      </c>
    </row>
    <row r="26" spans="1:4" x14ac:dyDescent="0.25">
      <c r="A26">
        <v>6</v>
      </c>
      <c r="B26">
        <v>4</v>
      </c>
      <c r="C26">
        <v>1004.5252772013039</v>
      </c>
      <c r="D26">
        <v>-3.3497662936177024</v>
      </c>
    </row>
    <row r="27" spans="1:4" x14ac:dyDescent="0.25">
      <c r="A27">
        <v>6</v>
      </c>
      <c r="B27">
        <v>5</v>
      </c>
      <c r="C27">
        <v>1391.1159819396512</v>
      </c>
      <c r="D27">
        <v>-0.53856596147109859</v>
      </c>
    </row>
    <row r="28" spans="1:4" x14ac:dyDescent="0.25">
      <c r="A28">
        <v>6</v>
      </c>
      <c r="B28">
        <v>6</v>
      </c>
      <c r="C28">
        <v>1706.7331815763273</v>
      </c>
      <c r="D28">
        <v>-3.8030516369056508</v>
      </c>
    </row>
    <row r="29" spans="1:4" x14ac:dyDescent="0.25">
      <c r="A29">
        <v>6</v>
      </c>
      <c r="B29">
        <v>7</v>
      </c>
      <c r="C29">
        <v>1409.5135026137737</v>
      </c>
      <c r="D29">
        <v>1.6376891698923455</v>
      </c>
    </row>
    <row r="30" spans="1:4" x14ac:dyDescent="0.25">
      <c r="A30">
        <v>6</v>
      </c>
      <c r="B30">
        <v>8</v>
      </c>
      <c r="C30">
        <v>1681.6361885103556</v>
      </c>
      <c r="D30">
        <v>0.29250875985065622</v>
      </c>
    </row>
    <row r="31" spans="1:4" x14ac:dyDescent="0.25">
      <c r="A31">
        <v>6</v>
      </c>
      <c r="B31">
        <v>9</v>
      </c>
      <c r="C31">
        <v>1041.1719859978912</v>
      </c>
      <c r="D31">
        <v>-3.5638025396895667</v>
      </c>
    </row>
    <row r="32" spans="1:4" x14ac:dyDescent="0.25">
      <c r="A32">
        <v>6</v>
      </c>
      <c r="B32">
        <v>10</v>
      </c>
      <c r="C32">
        <v>850.75724382242151</v>
      </c>
      <c r="D32">
        <v>0.78826495845348432</v>
      </c>
    </row>
    <row r="33" spans="1:4" x14ac:dyDescent="0.25">
      <c r="A33">
        <v>6</v>
      </c>
      <c r="B33">
        <v>11</v>
      </c>
      <c r="C33">
        <v>883.84202312037871</v>
      </c>
      <c r="D33">
        <v>2.9001304898697824</v>
      </c>
    </row>
    <row r="34" spans="1:4" x14ac:dyDescent="0.25">
      <c r="A34">
        <v>7</v>
      </c>
      <c r="B34">
        <v>1</v>
      </c>
      <c r="C34">
        <v>800.52602182911755</v>
      </c>
      <c r="D34">
        <v>0.7405935498169387</v>
      </c>
    </row>
    <row r="35" spans="1:4" x14ac:dyDescent="0.25">
      <c r="A35">
        <v>7</v>
      </c>
      <c r="B35">
        <v>2</v>
      </c>
      <c r="C35">
        <v>1054.0525578012032</v>
      </c>
      <c r="D35">
        <v>2.1873854200194582</v>
      </c>
    </row>
    <row r="36" spans="1:4" x14ac:dyDescent="0.25">
      <c r="A36">
        <v>7</v>
      </c>
      <c r="B36">
        <v>3</v>
      </c>
      <c r="C36">
        <v>1573.3540634245019</v>
      </c>
      <c r="D36">
        <v>-1.7291076646484684</v>
      </c>
    </row>
    <row r="37" spans="1:4" x14ac:dyDescent="0.25">
      <c r="A37">
        <v>7</v>
      </c>
      <c r="B37">
        <v>4</v>
      </c>
      <c r="C37">
        <v>1196.9490567846931</v>
      </c>
      <c r="D37">
        <v>-6.1603479115279098</v>
      </c>
    </row>
    <row r="38" spans="1:4" x14ac:dyDescent="0.25">
      <c r="A38">
        <v>7</v>
      </c>
      <c r="B38">
        <v>5</v>
      </c>
      <c r="C38">
        <v>1133.090017432113</v>
      </c>
      <c r="D38">
        <v>5.085738636433315</v>
      </c>
    </row>
    <row r="39" spans="1:4" x14ac:dyDescent="0.25">
      <c r="A39">
        <v>8</v>
      </c>
      <c r="B39">
        <v>1</v>
      </c>
      <c r="C39">
        <v>904.4783300568655</v>
      </c>
      <c r="D39">
        <v>0.87173001450158627</v>
      </c>
    </row>
    <row r="40" spans="1:4" x14ac:dyDescent="0.25">
      <c r="A40">
        <v>8</v>
      </c>
      <c r="B40">
        <v>2</v>
      </c>
      <c r="C40">
        <v>1501.6659886915677</v>
      </c>
      <c r="D40">
        <v>-4.9820341636843937</v>
      </c>
    </row>
    <row r="41" spans="1:4" x14ac:dyDescent="0.25">
      <c r="A41">
        <v>8</v>
      </c>
      <c r="B41">
        <v>3</v>
      </c>
      <c r="C41">
        <v>1030.8838786560377</v>
      </c>
      <c r="D41">
        <v>-4.1539386715201827</v>
      </c>
    </row>
    <row r="42" spans="1:4" x14ac:dyDescent="0.25">
      <c r="A42">
        <v>8</v>
      </c>
      <c r="B42">
        <v>4</v>
      </c>
      <c r="C42">
        <v>827.20857979499851</v>
      </c>
      <c r="D42">
        <v>-6.6356683807097356</v>
      </c>
    </row>
    <row r="43" spans="1:4" x14ac:dyDescent="0.25">
      <c r="A43">
        <v>8</v>
      </c>
      <c r="B43">
        <v>5</v>
      </c>
      <c r="C43">
        <v>849.40777462095286</v>
      </c>
      <c r="D43">
        <v>0.23542973523542307</v>
      </c>
    </row>
    <row r="44" spans="1:4" x14ac:dyDescent="0.25">
      <c r="A44">
        <v>8</v>
      </c>
      <c r="B44">
        <v>6</v>
      </c>
      <c r="C44">
        <v>1028.5679463257293</v>
      </c>
      <c r="D44">
        <v>-1.2881443776543815</v>
      </c>
    </row>
    <row r="45" spans="1:4" x14ac:dyDescent="0.25">
      <c r="A45">
        <v>8</v>
      </c>
      <c r="B45">
        <v>7</v>
      </c>
      <c r="C45">
        <v>1905.8577528905305</v>
      </c>
      <c r="D45">
        <v>-2.7569018242450531</v>
      </c>
    </row>
    <row r="46" spans="1:4" x14ac:dyDescent="0.25">
      <c r="A46">
        <v>9</v>
      </c>
      <c r="B46">
        <v>1</v>
      </c>
      <c r="C46">
        <v>1477.5943427444427</v>
      </c>
      <c r="D46">
        <v>-0.816494487127294</v>
      </c>
    </row>
    <row r="47" spans="1:4" x14ac:dyDescent="0.25">
      <c r="A47">
        <v>9</v>
      </c>
      <c r="B47">
        <v>2</v>
      </c>
      <c r="C47">
        <v>872.42241930149771</v>
      </c>
      <c r="D47">
        <v>0.2205561123270689</v>
      </c>
    </row>
    <row r="48" spans="1:4" x14ac:dyDescent="0.25">
      <c r="A48">
        <v>9</v>
      </c>
      <c r="B48">
        <v>4</v>
      </c>
      <c r="C48">
        <v>1071.3676216515719</v>
      </c>
      <c r="D48">
        <v>6.4577170401044395E-2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median</vt:lpstr>
      <vt:lpstr>control</vt:lpstr>
      <vt:lpstr>Y-27</vt:lpstr>
      <vt:lpstr>CK666 100uM</vt:lpstr>
      <vt:lpstr>PEG 20181003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2021-08-04T11:46:43Z</dcterms:modified>
</cp:coreProperties>
</file>