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 activeTab="2"/>
  </bookViews>
  <sheets>
    <sheet name="tau" sheetId="1" r:id="rId1"/>
    <sheet name="dV" sheetId="2" r:id="rId2"/>
    <sheet name="dVdt slope" sheetId="3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7" i="3" l="1"/>
  <c r="J3" i="3"/>
  <c r="J4" i="3"/>
  <c r="J5" i="3"/>
  <c r="J6" i="3"/>
  <c r="J2" i="3"/>
  <c r="A3" i="3"/>
  <c r="A4" i="3"/>
  <c r="A5" i="3"/>
  <c r="A6" i="3"/>
  <c r="A7" i="3"/>
  <c r="A2" i="3"/>
  <c r="U6" i="3" l="1"/>
  <c r="U5" i="3"/>
  <c r="U4" i="3"/>
  <c r="U3" i="3"/>
  <c r="U2" i="3"/>
  <c r="M6" i="3"/>
  <c r="M5" i="3"/>
  <c r="M4" i="3"/>
  <c r="M3" i="3"/>
  <c r="M2" i="3"/>
  <c r="D3" i="3"/>
  <c r="D4" i="3"/>
  <c r="D5" i="3"/>
  <c r="D6" i="3"/>
  <c r="D7" i="3"/>
  <c r="D2" i="3"/>
  <c r="S6" i="3" l="1"/>
  <c r="S5" i="3"/>
  <c r="S4" i="3"/>
  <c r="S3" i="3"/>
  <c r="S2" i="3"/>
  <c r="K6" i="3"/>
  <c r="K5" i="3"/>
  <c r="K4" i="3"/>
  <c r="K3" i="3"/>
  <c r="K2" i="3"/>
  <c r="B3" i="3"/>
  <c r="B4" i="3"/>
  <c r="B5" i="3"/>
  <c r="B6" i="3"/>
  <c r="B7" i="3"/>
  <c r="B2" i="3"/>
</calcChain>
</file>

<file path=xl/sharedStrings.xml><?xml version="1.0" encoding="utf-8"?>
<sst xmlns="http://schemas.openxmlformats.org/spreadsheetml/2006/main" count="74" uniqueCount="17">
  <si>
    <t>Piso/P</t>
  </si>
  <si>
    <t>hyper</t>
  </si>
  <si>
    <t>tau median</t>
  </si>
  <si>
    <t>tau stdev</t>
  </si>
  <si>
    <t>n</t>
  </si>
  <si>
    <t>hypo</t>
  </si>
  <si>
    <t>CONTROL</t>
  </si>
  <si>
    <t>LAT</t>
  </si>
  <si>
    <t>hypo Lat</t>
  </si>
  <si>
    <t>dV %</t>
  </si>
  <si>
    <t>stdev</t>
  </si>
  <si>
    <t>dV/dt</t>
  </si>
  <si>
    <t>hypo C</t>
  </si>
  <si>
    <t>hypo L</t>
  </si>
  <si>
    <t>P abs</t>
  </si>
  <si>
    <t>P/Piso</t>
  </si>
  <si>
    <t>Analysis of individual cells was performed in Origin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</si>
</sst>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sz val="12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control hyper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tau!$B$2:$B$7</c:f>
              <c:numCache>
                <c:formatCode>General</c:formatCode>
                <c:ptCount val="6"/>
                <c:pt idx="0">
                  <c:v>0.87660668380462725</c:v>
                </c:pt>
                <c:pt idx="1">
                  <c:v>0.77676537585421412</c:v>
                </c:pt>
                <c:pt idx="2">
                  <c:v>0.61330935251798557</c:v>
                </c:pt>
                <c:pt idx="3">
                  <c:v>0.50593471810089019</c:v>
                </c:pt>
                <c:pt idx="4">
                  <c:v>0.40402843601895733</c:v>
                </c:pt>
                <c:pt idx="5">
                  <c:v>0.17928496319663512</c:v>
                </c:pt>
              </c:numCache>
            </c:numRef>
          </c:xVal>
          <c:yVal>
            <c:numRef>
              <c:f>tau!$C$2:$C$7</c:f>
              <c:numCache>
                <c:formatCode>General</c:formatCode>
                <c:ptCount val="6"/>
                <c:pt idx="0">
                  <c:v>7.7109103149707057</c:v>
                </c:pt>
                <c:pt idx="1">
                  <c:v>5.5362489224905698</c:v>
                </c:pt>
                <c:pt idx="2">
                  <c:v>3.4248196040583601</c:v>
                </c:pt>
                <c:pt idx="3">
                  <c:v>1.1083570242130198</c:v>
                </c:pt>
                <c:pt idx="4">
                  <c:v>0.75440459572481999</c:v>
                </c:pt>
                <c:pt idx="5">
                  <c:v>0.70786706410615596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AED-465F-971D-298EAFA5DB0C}"/>
            </c:ext>
          </c:extLst>
        </c:ser>
        <c:ser>
          <c:idx val="1"/>
          <c:order val="1"/>
          <c:tx>
            <c:v>control hypo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tau!$B$8:$B$12</c:f>
              <c:numCache>
                <c:formatCode>General</c:formatCode>
                <c:ptCount val="5"/>
                <c:pt idx="0">
                  <c:v>1.1363636363636365</c:v>
                </c:pt>
                <c:pt idx="1">
                  <c:v>1.2544802867383513</c:v>
                </c:pt>
                <c:pt idx="2">
                  <c:v>1.417004048582996</c:v>
                </c:pt>
                <c:pt idx="3">
                  <c:v>1.6587677725118484</c:v>
                </c:pt>
                <c:pt idx="4">
                  <c:v>2.0114942528735633</c:v>
                </c:pt>
              </c:numCache>
            </c:numRef>
          </c:xVal>
          <c:yVal>
            <c:numRef>
              <c:f>tau!$C$8:$C$12</c:f>
              <c:numCache>
                <c:formatCode>General</c:formatCode>
                <c:ptCount val="5"/>
                <c:pt idx="0">
                  <c:v>0.80416500000000002</c:v>
                </c:pt>
                <c:pt idx="1">
                  <c:v>1.7103999999999999</c:v>
                </c:pt>
                <c:pt idx="2">
                  <c:v>1.4823900000000001</c:v>
                </c:pt>
                <c:pt idx="3">
                  <c:v>2.7688000000000001</c:v>
                </c:pt>
                <c:pt idx="4">
                  <c:v>2.0131000000000001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AED-465F-971D-298EAFA5DB0C}"/>
            </c:ext>
          </c:extLst>
        </c:ser>
        <c:ser>
          <c:idx val="2"/>
          <c:order val="2"/>
          <c:tx>
            <c:v>Lat hypo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tau!$H$2:$H$6</c:f>
              <c:numCache>
                <c:formatCode>General</c:formatCode>
                <c:ptCount val="5"/>
                <c:pt idx="0">
                  <c:v>1.1078717201166182</c:v>
                </c:pt>
                <c:pt idx="1">
                  <c:v>1.2258064516129032</c:v>
                </c:pt>
                <c:pt idx="2">
                  <c:v>1.3571428571428572</c:v>
                </c:pt>
                <c:pt idx="3">
                  <c:v>1.5261044176706828</c:v>
                </c:pt>
                <c:pt idx="4">
                  <c:v>1.7757009345794392</c:v>
                </c:pt>
              </c:numCache>
            </c:numRef>
          </c:xVal>
          <c:yVal>
            <c:numRef>
              <c:f>tau!$I$2:$I$6</c:f>
              <c:numCache>
                <c:formatCode>General</c:formatCode>
                <c:ptCount val="5"/>
                <c:pt idx="0">
                  <c:v>1.7116899999999999</c:v>
                </c:pt>
                <c:pt idx="1">
                  <c:v>2.66283</c:v>
                </c:pt>
                <c:pt idx="2">
                  <c:v>3.3457599999999998</c:v>
                </c:pt>
                <c:pt idx="3">
                  <c:v>5.9051099999999996</c:v>
                </c:pt>
                <c:pt idx="4">
                  <c:v>3.3568699999999998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5AED-465F-971D-298EAFA5DB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10505264"/>
        <c:axId val="510505592"/>
      </c:scatterChart>
      <c:valAx>
        <c:axId val="51050526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0505592"/>
        <c:crosses val="autoZero"/>
        <c:crossBetween val="midCat"/>
      </c:valAx>
      <c:valAx>
        <c:axId val="5105055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050526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control hyper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dV!$D$2:$D$7</c:f>
                <c:numCache>
                  <c:formatCode>General</c:formatCode>
                  <c:ptCount val="6"/>
                  <c:pt idx="0">
                    <c:v>1.275446906725249</c:v>
                  </c:pt>
                  <c:pt idx="1">
                    <c:v>1.4879553069246767</c:v>
                  </c:pt>
                  <c:pt idx="2">
                    <c:v>1.9418239484102093</c:v>
                  </c:pt>
                  <c:pt idx="3">
                    <c:v>3.458416605993627</c:v>
                  </c:pt>
                  <c:pt idx="4">
                    <c:v>1.1113761843689054</c:v>
                  </c:pt>
                  <c:pt idx="5">
                    <c:v>3.6345288584395852</c:v>
                  </c:pt>
                </c:numCache>
              </c:numRef>
            </c:plus>
            <c:minus>
              <c:numRef>
                <c:f>dV!$D$2:$D$7</c:f>
                <c:numCache>
                  <c:formatCode>General</c:formatCode>
                  <c:ptCount val="6"/>
                  <c:pt idx="0">
                    <c:v>1.275446906725249</c:v>
                  </c:pt>
                  <c:pt idx="1">
                    <c:v>1.4879553069246767</c:v>
                  </c:pt>
                  <c:pt idx="2">
                    <c:v>1.9418239484102093</c:v>
                  </c:pt>
                  <c:pt idx="3">
                    <c:v>3.458416605993627</c:v>
                  </c:pt>
                  <c:pt idx="4">
                    <c:v>1.1113761843689054</c:v>
                  </c:pt>
                  <c:pt idx="5">
                    <c:v>3.6345288584395852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dV!$B$2:$B$7</c:f>
              <c:numCache>
                <c:formatCode>General</c:formatCode>
                <c:ptCount val="6"/>
                <c:pt idx="0">
                  <c:v>0.87660668380462725</c:v>
                </c:pt>
                <c:pt idx="1">
                  <c:v>0.77676537585421412</c:v>
                </c:pt>
                <c:pt idx="2">
                  <c:v>0.61330935251798557</c:v>
                </c:pt>
                <c:pt idx="3">
                  <c:v>0.50593471810089019</c:v>
                </c:pt>
                <c:pt idx="4">
                  <c:v>0.40402843601895733</c:v>
                </c:pt>
                <c:pt idx="5">
                  <c:v>0.17928496319663512</c:v>
                </c:pt>
              </c:numCache>
            </c:numRef>
          </c:xVal>
          <c:yVal>
            <c:numRef>
              <c:f>dV!$C$2:$C$7</c:f>
              <c:numCache>
                <c:formatCode>General</c:formatCode>
                <c:ptCount val="6"/>
                <c:pt idx="0">
                  <c:v>-5.782857205810096</c:v>
                </c:pt>
                <c:pt idx="1">
                  <c:v>-9.5962818489245194</c:v>
                </c:pt>
                <c:pt idx="2">
                  <c:v>-25.558450961400439</c:v>
                </c:pt>
                <c:pt idx="3">
                  <c:v>-34.609268803595747</c:v>
                </c:pt>
                <c:pt idx="4">
                  <c:v>-43.536047638173827</c:v>
                </c:pt>
                <c:pt idx="5">
                  <c:v>-55.240306226616447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134-443F-8480-20159AAABB55}"/>
            </c:ext>
          </c:extLst>
        </c:ser>
        <c:ser>
          <c:idx val="1"/>
          <c:order val="1"/>
          <c:tx>
            <c:v>control hypo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dV!$D$9:$D$13</c:f>
                <c:numCache>
                  <c:formatCode>General</c:formatCode>
                  <c:ptCount val="5"/>
                  <c:pt idx="0">
                    <c:v>1.2897678975256666</c:v>
                  </c:pt>
                  <c:pt idx="1">
                    <c:v>2.8053696452596886</c:v>
                  </c:pt>
                  <c:pt idx="2">
                    <c:v>3.5315841784404367</c:v>
                  </c:pt>
                  <c:pt idx="3">
                    <c:v>1.3170631264229902</c:v>
                  </c:pt>
                  <c:pt idx="4">
                    <c:v>3.6131415360068901</c:v>
                  </c:pt>
                </c:numCache>
              </c:numRef>
            </c:plus>
            <c:minus>
              <c:numRef>
                <c:f>dV!$D$9:$D$13</c:f>
                <c:numCache>
                  <c:formatCode>General</c:formatCode>
                  <c:ptCount val="5"/>
                  <c:pt idx="0">
                    <c:v>1.2897678975256666</c:v>
                  </c:pt>
                  <c:pt idx="1">
                    <c:v>2.8053696452596886</c:v>
                  </c:pt>
                  <c:pt idx="2">
                    <c:v>3.5315841784404367</c:v>
                  </c:pt>
                  <c:pt idx="3">
                    <c:v>1.3170631264229902</c:v>
                  </c:pt>
                  <c:pt idx="4">
                    <c:v>3.6131415360068901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dV!$B$9:$B$13</c:f>
              <c:numCache>
                <c:formatCode>General</c:formatCode>
                <c:ptCount val="5"/>
                <c:pt idx="0">
                  <c:v>1.1363636363636365</c:v>
                </c:pt>
                <c:pt idx="1">
                  <c:v>1.2544802867383513</c:v>
                </c:pt>
                <c:pt idx="2">
                  <c:v>1.417004048582996</c:v>
                </c:pt>
                <c:pt idx="3">
                  <c:v>1.6587677725118484</c:v>
                </c:pt>
                <c:pt idx="4">
                  <c:v>2.0114942528735633</c:v>
                </c:pt>
              </c:numCache>
            </c:numRef>
          </c:xVal>
          <c:yVal>
            <c:numRef>
              <c:f>dV!$C$9:$C$13</c:f>
              <c:numCache>
                <c:formatCode>General</c:formatCode>
                <c:ptCount val="5"/>
                <c:pt idx="0">
                  <c:v>7.0395114074834879</c:v>
                </c:pt>
                <c:pt idx="1">
                  <c:v>16.96636452945566</c:v>
                </c:pt>
                <c:pt idx="2">
                  <c:v>21.73393616775806</c:v>
                </c:pt>
                <c:pt idx="3">
                  <c:v>37.515053919433967</c:v>
                </c:pt>
                <c:pt idx="4">
                  <c:v>42.437326413154011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134-443F-8480-20159AAABB55}"/>
            </c:ext>
          </c:extLst>
        </c:ser>
        <c:ser>
          <c:idx val="2"/>
          <c:order val="2"/>
          <c:tx>
            <c:v>Lat hypo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dV!$J$2:$J$6</c:f>
                <c:numCache>
                  <c:formatCode>General</c:formatCode>
                  <c:ptCount val="5"/>
                  <c:pt idx="0">
                    <c:v>1.9516135456519159</c:v>
                  </c:pt>
                  <c:pt idx="1">
                    <c:v>2.3902546285238562</c:v>
                  </c:pt>
                  <c:pt idx="2">
                    <c:v>4.7798010450065131</c:v>
                  </c:pt>
                  <c:pt idx="3">
                    <c:v>6.1575652039237729</c:v>
                  </c:pt>
                  <c:pt idx="4">
                    <c:v>3.1570717545056337</c:v>
                  </c:pt>
                </c:numCache>
              </c:numRef>
            </c:plus>
            <c:minus>
              <c:numRef>
                <c:f>dV!$J$2:$J$6</c:f>
                <c:numCache>
                  <c:formatCode>General</c:formatCode>
                  <c:ptCount val="5"/>
                  <c:pt idx="0">
                    <c:v>1.9516135456519159</c:v>
                  </c:pt>
                  <c:pt idx="1">
                    <c:v>2.3902546285238562</c:v>
                  </c:pt>
                  <c:pt idx="2">
                    <c:v>4.7798010450065131</c:v>
                  </c:pt>
                  <c:pt idx="3">
                    <c:v>6.1575652039237729</c:v>
                  </c:pt>
                  <c:pt idx="4">
                    <c:v>3.1570717545056337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dV!$H$2:$H$6</c:f>
              <c:numCache>
                <c:formatCode>General</c:formatCode>
                <c:ptCount val="5"/>
                <c:pt idx="0">
                  <c:v>1.1078717201166182</c:v>
                </c:pt>
                <c:pt idx="1">
                  <c:v>1.2258064516129032</c:v>
                </c:pt>
                <c:pt idx="2">
                  <c:v>1.3571428571428572</c:v>
                </c:pt>
                <c:pt idx="3">
                  <c:v>1.5261044176706828</c:v>
                </c:pt>
                <c:pt idx="4">
                  <c:v>1.7757009345794392</c:v>
                </c:pt>
              </c:numCache>
            </c:numRef>
          </c:xVal>
          <c:yVal>
            <c:numRef>
              <c:f>dV!$I$2:$I$6</c:f>
              <c:numCache>
                <c:formatCode>General</c:formatCode>
                <c:ptCount val="5"/>
                <c:pt idx="0">
                  <c:v>8.6442517770427543</c:v>
                </c:pt>
                <c:pt idx="1">
                  <c:v>18.748533799899164</c:v>
                </c:pt>
                <c:pt idx="2">
                  <c:v>35.075576756448328</c:v>
                </c:pt>
                <c:pt idx="3">
                  <c:v>32.972570212445632</c:v>
                </c:pt>
                <c:pt idx="4">
                  <c:v>43.335024978868759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B134-443F-8480-20159AAABB5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28541968"/>
        <c:axId val="528539016"/>
      </c:scatterChart>
      <c:valAx>
        <c:axId val="528541968"/>
        <c:scaling>
          <c:orientation val="minMax"/>
          <c:max val="2.1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Piso/P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8539016"/>
        <c:crosses val="autoZero"/>
        <c:crossBetween val="midCat"/>
      </c:valAx>
      <c:valAx>
        <c:axId val="528539016"/>
        <c:scaling>
          <c:orientation val="minMax"/>
          <c:max val="50"/>
          <c:min val="-6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dV (%)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854196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'dVdt slope'!$A$1</c:f>
              <c:strCache>
                <c:ptCount val="1"/>
                <c:pt idx="0">
                  <c:v>hyper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'dVdt slope'!$B$2:$B$7</c:f>
              <c:numCache>
                <c:formatCode>General</c:formatCode>
                <c:ptCount val="6"/>
                <c:pt idx="0">
                  <c:v>1.1407624633431086</c:v>
                </c:pt>
                <c:pt idx="1">
                  <c:v>1.2873900293255132</c:v>
                </c:pt>
                <c:pt idx="2">
                  <c:v>1.6304985337243403</c:v>
                </c:pt>
                <c:pt idx="3">
                  <c:v>1.9765395894428153</c:v>
                </c:pt>
                <c:pt idx="4">
                  <c:v>2.4750733137829912</c:v>
                </c:pt>
                <c:pt idx="5">
                  <c:v>5.5777126099706749</c:v>
                </c:pt>
              </c:numCache>
            </c:numRef>
          </c:xVal>
          <c:yVal>
            <c:numRef>
              <c:f>'dVdt slope'!$E$2:$E$7</c:f>
              <c:numCache>
                <c:formatCode>General</c:formatCode>
                <c:ptCount val="6"/>
                <c:pt idx="0">
                  <c:v>-7.9694900000000004</c:v>
                </c:pt>
                <c:pt idx="1">
                  <c:v>-15.506169999999999</c:v>
                </c:pt>
                <c:pt idx="2">
                  <c:v>-63.897730000000003</c:v>
                </c:pt>
                <c:pt idx="3">
                  <c:v>-256.197835</c:v>
                </c:pt>
                <c:pt idx="4">
                  <c:v>-539.33184000000006</c:v>
                </c:pt>
                <c:pt idx="5">
                  <c:v>-679.40575999999999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919-4459-9134-B804AED757A6}"/>
            </c:ext>
          </c:extLst>
        </c:ser>
        <c:ser>
          <c:idx val="1"/>
          <c:order val="1"/>
          <c:tx>
            <c:strRef>
              <c:f>'dVdt slope'!$J$1</c:f>
              <c:strCache>
                <c:ptCount val="1"/>
                <c:pt idx="0">
                  <c:v>hypo C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'dVdt slope'!$K$2:$K$7</c:f>
              <c:numCache>
                <c:formatCode>General</c:formatCode>
                <c:ptCount val="6"/>
                <c:pt idx="0">
                  <c:v>0.87999999999999989</c:v>
                </c:pt>
                <c:pt idx="1">
                  <c:v>0.79714285714285715</c:v>
                </c:pt>
                <c:pt idx="2">
                  <c:v>0.70571428571428574</c:v>
                </c:pt>
                <c:pt idx="3">
                  <c:v>0.60285714285714287</c:v>
                </c:pt>
                <c:pt idx="4">
                  <c:v>0.49714285714285711</c:v>
                </c:pt>
                <c:pt idx="5">
                  <c:v>0</c:v>
                </c:pt>
              </c:numCache>
            </c:numRef>
          </c:xVal>
          <c:yVal>
            <c:numRef>
              <c:f>'dVdt slope'!$N$2:$N$7</c:f>
              <c:numCache>
                <c:formatCode>General</c:formatCode>
                <c:ptCount val="6"/>
                <c:pt idx="0">
                  <c:v>60.355719999999998</c:v>
                </c:pt>
                <c:pt idx="1">
                  <c:v>116.632565</c:v>
                </c:pt>
                <c:pt idx="2">
                  <c:v>129.02742000000001</c:v>
                </c:pt>
                <c:pt idx="3">
                  <c:v>161.02304000000001</c:v>
                </c:pt>
                <c:pt idx="4">
                  <c:v>329.00578000000002</c:v>
                </c:pt>
                <c:pt idx="5">
                  <c:v>544.62378000000001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919-4459-9134-B804AED757A6}"/>
            </c:ext>
          </c:extLst>
        </c:ser>
        <c:ser>
          <c:idx val="2"/>
          <c:order val="2"/>
          <c:tx>
            <c:strRef>
              <c:f>'dVdt slope'!$R$1</c:f>
              <c:strCache>
                <c:ptCount val="1"/>
                <c:pt idx="0">
                  <c:v>hypo L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'dVdt slope'!$S$2:$S$6</c:f>
              <c:numCache>
                <c:formatCode>General</c:formatCode>
                <c:ptCount val="5"/>
                <c:pt idx="0">
                  <c:v>0.90263157894736834</c:v>
                </c:pt>
                <c:pt idx="1">
                  <c:v>0.81578947368421051</c:v>
                </c:pt>
                <c:pt idx="2">
                  <c:v>0.73684210526315785</c:v>
                </c:pt>
                <c:pt idx="3">
                  <c:v>0.65526315789473677</c:v>
                </c:pt>
                <c:pt idx="4">
                  <c:v>0.56315789473684208</c:v>
                </c:pt>
              </c:numCache>
            </c:numRef>
          </c:xVal>
          <c:yVal>
            <c:numRef>
              <c:f>'dVdt slope'!$V$2:$V$6</c:f>
              <c:numCache>
                <c:formatCode>General</c:formatCode>
                <c:ptCount val="5"/>
                <c:pt idx="0">
                  <c:v>66.070819999999998</c:v>
                </c:pt>
                <c:pt idx="1">
                  <c:v>73.800190000000001</c:v>
                </c:pt>
                <c:pt idx="2">
                  <c:v>180.90822</c:v>
                </c:pt>
                <c:pt idx="3">
                  <c:v>47.29795</c:v>
                </c:pt>
                <c:pt idx="4">
                  <c:v>152.03351500000002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4919-4459-9134-B804AED757A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11281184"/>
        <c:axId val="511287416"/>
      </c:scatterChart>
      <c:valAx>
        <c:axId val="51128118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1287416"/>
        <c:crosses val="autoZero"/>
        <c:crossBetween val="midCat"/>
      </c:valAx>
      <c:valAx>
        <c:axId val="5112874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128118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38100</xdr:colOff>
      <xdr:row>13</xdr:row>
      <xdr:rowOff>0</xdr:rowOff>
    </xdr:from>
    <xdr:to>
      <xdr:col>17</xdr:col>
      <xdr:colOff>342900</xdr:colOff>
      <xdr:row>27</xdr:row>
      <xdr:rowOff>76200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600074</xdr:colOff>
      <xdr:row>12</xdr:row>
      <xdr:rowOff>9524</xdr:rowOff>
    </xdr:from>
    <xdr:to>
      <xdr:col>18</xdr:col>
      <xdr:colOff>438149</xdr:colOff>
      <xdr:row>33</xdr:row>
      <xdr:rowOff>76199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310092</xdr:colOff>
      <xdr:row>10</xdr:row>
      <xdr:rowOff>42334</xdr:rowOff>
    </xdr:from>
    <xdr:to>
      <xdr:col>6</xdr:col>
      <xdr:colOff>100542</xdr:colOff>
      <xdr:row>20</xdr:row>
      <xdr:rowOff>88900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"/>
  <sheetViews>
    <sheetView workbookViewId="0">
      <selection activeCell="P9" sqref="P9"/>
    </sheetView>
  </sheetViews>
  <sheetFormatPr defaultRowHeight="15" x14ac:dyDescent="0.25"/>
  <cols>
    <col min="3" max="3" width="12.140625" customWidth="1"/>
    <col min="24" max="24" width="12" customWidth="1"/>
  </cols>
  <sheetData>
    <row r="1" spans="1:11" x14ac:dyDescent="0.25">
      <c r="A1" t="s">
        <v>6</v>
      </c>
      <c r="B1" t="s">
        <v>0</v>
      </c>
      <c r="C1" t="s">
        <v>2</v>
      </c>
      <c r="D1" t="s">
        <v>3</v>
      </c>
      <c r="E1" t="s">
        <v>4</v>
      </c>
      <c r="G1" t="s">
        <v>7</v>
      </c>
      <c r="H1" t="s">
        <v>0</v>
      </c>
      <c r="I1" t="s">
        <v>2</v>
      </c>
      <c r="J1" t="s">
        <v>3</v>
      </c>
      <c r="K1" t="s">
        <v>4</v>
      </c>
    </row>
    <row r="2" spans="1:11" x14ac:dyDescent="0.25">
      <c r="A2" t="s">
        <v>1</v>
      </c>
      <c r="B2">
        <v>0.87660668380462725</v>
      </c>
      <c r="C2">
        <v>7.7109103149707057</v>
      </c>
      <c r="D2">
        <v>3.2337060216821065</v>
      </c>
      <c r="E2">
        <v>16</v>
      </c>
      <c r="G2" t="s">
        <v>8</v>
      </c>
      <c r="H2">
        <v>1.1078717201166182</v>
      </c>
      <c r="I2">
        <v>1.7116899999999999</v>
      </c>
      <c r="J2">
        <v>0.39231852075106638</v>
      </c>
      <c r="K2">
        <v>12</v>
      </c>
    </row>
    <row r="3" spans="1:11" x14ac:dyDescent="0.25">
      <c r="A3" t="s">
        <v>1</v>
      </c>
      <c r="B3">
        <v>0.77676537585421412</v>
      </c>
      <c r="C3">
        <v>5.5362489224905698</v>
      </c>
      <c r="D3">
        <v>1.5981762119045646</v>
      </c>
      <c r="E3">
        <v>15</v>
      </c>
      <c r="G3" t="s">
        <v>8</v>
      </c>
      <c r="H3">
        <v>1.2258064516129032</v>
      </c>
      <c r="I3">
        <v>2.66283</v>
      </c>
      <c r="J3">
        <v>0.81069579989245411</v>
      </c>
      <c r="K3">
        <v>7</v>
      </c>
    </row>
    <row r="4" spans="1:11" x14ac:dyDescent="0.25">
      <c r="A4" t="s">
        <v>1</v>
      </c>
      <c r="B4">
        <v>0.61330935251798557</v>
      </c>
      <c r="C4">
        <v>3.4248196040583601</v>
      </c>
      <c r="D4">
        <v>0.48416776160490471</v>
      </c>
      <c r="E4">
        <v>27</v>
      </c>
      <c r="G4" t="s">
        <v>8</v>
      </c>
      <c r="H4">
        <v>1.3571428571428572</v>
      </c>
      <c r="I4">
        <v>3.3457599999999998</v>
      </c>
      <c r="J4">
        <v>0.10416367537038373</v>
      </c>
      <c r="K4">
        <v>3</v>
      </c>
    </row>
    <row r="5" spans="1:11" x14ac:dyDescent="0.25">
      <c r="A5" t="s">
        <v>1</v>
      </c>
      <c r="B5">
        <v>0.50593471810089019</v>
      </c>
      <c r="C5">
        <v>1.1083570242130198</v>
      </c>
      <c r="D5">
        <v>0.20800010260807505</v>
      </c>
      <c r="E5">
        <v>16</v>
      </c>
      <c r="G5" t="s">
        <v>8</v>
      </c>
      <c r="H5">
        <v>1.5261044176706828</v>
      </c>
      <c r="I5">
        <v>5.9051099999999996</v>
      </c>
      <c r="J5">
        <v>1.6186006779952298</v>
      </c>
      <c r="K5">
        <v>11</v>
      </c>
    </row>
    <row r="6" spans="1:11" x14ac:dyDescent="0.25">
      <c r="A6" t="s">
        <v>1</v>
      </c>
      <c r="B6">
        <v>0.40402843601895733</v>
      </c>
      <c r="C6">
        <v>0.75440459572481999</v>
      </c>
      <c r="D6">
        <v>0.14351411332337644</v>
      </c>
      <c r="E6">
        <v>12</v>
      </c>
      <c r="G6" t="s">
        <v>8</v>
      </c>
      <c r="H6">
        <v>1.7757009345794392</v>
      </c>
      <c r="I6">
        <v>3.3568699999999998</v>
      </c>
      <c r="J6">
        <v>1.0560798257165125</v>
      </c>
      <c r="K6">
        <v>12</v>
      </c>
    </row>
    <row r="7" spans="1:11" x14ac:dyDescent="0.25">
      <c r="A7" t="s">
        <v>1</v>
      </c>
      <c r="B7">
        <v>0.17928496319663512</v>
      </c>
      <c r="C7">
        <v>0.70786706410615596</v>
      </c>
      <c r="D7">
        <v>0.12842234377779843</v>
      </c>
      <c r="E7">
        <v>17</v>
      </c>
    </row>
    <row r="8" spans="1:11" x14ac:dyDescent="0.25">
      <c r="A8" t="s">
        <v>5</v>
      </c>
      <c r="B8">
        <v>1.1363636363636365</v>
      </c>
      <c r="C8">
        <v>0.80416500000000002</v>
      </c>
      <c r="D8">
        <v>0.3137353609109711</v>
      </c>
      <c r="E8">
        <v>8</v>
      </c>
    </row>
    <row r="9" spans="1:11" x14ac:dyDescent="0.25">
      <c r="A9" t="s">
        <v>5</v>
      </c>
      <c r="B9">
        <v>1.2544802867383513</v>
      </c>
      <c r="C9">
        <v>1.7103999999999999</v>
      </c>
      <c r="D9">
        <v>0.374165609972897</v>
      </c>
      <c r="E9">
        <v>13</v>
      </c>
    </row>
    <row r="10" spans="1:11" x14ac:dyDescent="0.25">
      <c r="A10" t="s">
        <v>5</v>
      </c>
      <c r="B10">
        <v>1.417004048582996</v>
      </c>
      <c r="C10">
        <v>1.4823900000000001</v>
      </c>
      <c r="D10">
        <v>0.44595579810858627</v>
      </c>
      <c r="E10">
        <v>9</v>
      </c>
    </row>
    <row r="11" spans="1:11" x14ac:dyDescent="0.25">
      <c r="A11" t="s">
        <v>5</v>
      </c>
      <c r="B11">
        <v>1.6587677725118484</v>
      </c>
      <c r="C11">
        <v>2.7688000000000001</v>
      </c>
      <c r="D11">
        <v>0.79865482912763297</v>
      </c>
      <c r="E11">
        <v>3</v>
      </c>
    </row>
    <row r="12" spans="1:11" x14ac:dyDescent="0.25">
      <c r="A12" t="s">
        <v>5</v>
      </c>
      <c r="B12">
        <v>2.0114942528735633</v>
      </c>
      <c r="C12">
        <v>2.0131000000000001</v>
      </c>
      <c r="D12">
        <v>0.74766916077312451</v>
      </c>
      <c r="E12">
        <v>19</v>
      </c>
    </row>
  </sheetData>
  <conditionalFormatting sqref="G3:G6">
    <cfRule type="uniqueValues" dxfId="3" priority="2"/>
  </conditionalFormatting>
  <conditionalFormatting sqref="U14:U17">
    <cfRule type="uniqueValues" dxfId="2" priority="1"/>
  </conditionalFormatting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3"/>
  <sheetViews>
    <sheetView zoomScaleNormal="100" workbookViewId="0">
      <selection activeCell="B2" sqref="B2:B7"/>
    </sheetView>
  </sheetViews>
  <sheetFormatPr defaultRowHeight="15" x14ac:dyDescent="0.25"/>
  <sheetData>
    <row r="1" spans="1:11" x14ac:dyDescent="0.25">
      <c r="A1" t="s">
        <v>6</v>
      </c>
      <c r="B1" t="s">
        <v>0</v>
      </c>
      <c r="C1" t="s">
        <v>9</v>
      </c>
      <c r="D1" t="s">
        <v>10</v>
      </c>
      <c r="E1" t="s">
        <v>4</v>
      </c>
      <c r="G1" t="s">
        <v>7</v>
      </c>
      <c r="H1" t="s">
        <v>0</v>
      </c>
      <c r="I1" t="s">
        <v>9</v>
      </c>
      <c r="J1" t="s">
        <v>10</v>
      </c>
      <c r="K1" t="s">
        <v>4</v>
      </c>
    </row>
    <row r="2" spans="1:11" x14ac:dyDescent="0.25">
      <c r="A2" t="s">
        <v>1</v>
      </c>
      <c r="B2">
        <v>0.87660668380462725</v>
      </c>
      <c r="C2">
        <v>-5.782857205810096</v>
      </c>
      <c r="D2">
        <v>1.275446906725249</v>
      </c>
      <c r="E2">
        <v>16</v>
      </c>
      <c r="G2" t="s">
        <v>8</v>
      </c>
      <c r="H2">
        <v>1.1078717201166182</v>
      </c>
      <c r="I2">
        <v>8.6442517770427543</v>
      </c>
      <c r="J2">
        <v>1.9516135456519159</v>
      </c>
      <c r="K2">
        <v>12</v>
      </c>
    </row>
    <row r="3" spans="1:11" x14ac:dyDescent="0.25">
      <c r="A3" t="s">
        <v>1</v>
      </c>
      <c r="B3">
        <v>0.77676537585421412</v>
      </c>
      <c r="C3">
        <v>-9.5962818489245194</v>
      </c>
      <c r="D3">
        <v>1.4879553069246767</v>
      </c>
      <c r="E3">
        <v>15</v>
      </c>
      <c r="G3" t="s">
        <v>8</v>
      </c>
      <c r="H3">
        <v>1.2258064516129032</v>
      </c>
      <c r="I3">
        <v>18.748533799899164</v>
      </c>
      <c r="J3">
        <v>2.3902546285238562</v>
      </c>
      <c r="K3">
        <v>7</v>
      </c>
    </row>
    <row r="4" spans="1:11" x14ac:dyDescent="0.25">
      <c r="A4" t="s">
        <v>1</v>
      </c>
      <c r="B4">
        <v>0.61330935251798557</v>
      </c>
      <c r="C4">
        <v>-25.558450961400439</v>
      </c>
      <c r="D4">
        <v>1.9418239484102093</v>
      </c>
      <c r="E4">
        <v>27</v>
      </c>
      <c r="G4" t="s">
        <v>8</v>
      </c>
      <c r="H4">
        <v>1.3571428571428572</v>
      </c>
      <c r="I4">
        <v>35.075576756448328</v>
      </c>
      <c r="J4">
        <v>4.7798010450065131</v>
      </c>
      <c r="K4">
        <v>3</v>
      </c>
    </row>
    <row r="5" spans="1:11" x14ac:dyDescent="0.25">
      <c r="A5" t="s">
        <v>1</v>
      </c>
      <c r="B5">
        <v>0.50593471810089019</v>
      </c>
      <c r="C5">
        <v>-34.609268803595747</v>
      </c>
      <c r="D5">
        <v>3.458416605993627</v>
      </c>
      <c r="E5">
        <v>16</v>
      </c>
      <c r="G5" t="s">
        <v>8</v>
      </c>
      <c r="H5">
        <v>1.5261044176706828</v>
      </c>
      <c r="I5">
        <v>32.972570212445632</v>
      </c>
      <c r="J5">
        <v>6.1575652039237729</v>
      </c>
      <c r="K5">
        <v>11</v>
      </c>
    </row>
    <row r="6" spans="1:11" x14ac:dyDescent="0.25">
      <c r="A6" t="s">
        <v>1</v>
      </c>
      <c r="B6">
        <v>0.40402843601895733</v>
      </c>
      <c r="C6">
        <v>-43.536047638173827</v>
      </c>
      <c r="D6">
        <v>1.1113761843689054</v>
      </c>
      <c r="E6">
        <v>12</v>
      </c>
      <c r="G6" t="s">
        <v>8</v>
      </c>
      <c r="H6">
        <v>1.7757009345794392</v>
      </c>
      <c r="I6">
        <v>43.335024978868759</v>
      </c>
      <c r="J6">
        <v>3.1570717545056337</v>
      </c>
      <c r="K6">
        <v>12</v>
      </c>
    </row>
    <row r="7" spans="1:11" x14ac:dyDescent="0.25">
      <c r="A7" t="s">
        <v>1</v>
      </c>
      <c r="B7">
        <v>0.17928496319663512</v>
      </c>
      <c r="C7">
        <v>-55.240306226616447</v>
      </c>
      <c r="D7">
        <v>3.6345288584395852</v>
      </c>
      <c r="E7">
        <v>17</v>
      </c>
    </row>
    <row r="9" spans="1:11" x14ac:dyDescent="0.25">
      <c r="A9" t="s">
        <v>5</v>
      </c>
      <c r="B9">
        <v>1.1363636363636365</v>
      </c>
      <c r="C9">
        <v>7.0395114074834879</v>
      </c>
      <c r="D9">
        <v>1.2897678975256666</v>
      </c>
      <c r="E9">
        <v>8</v>
      </c>
    </row>
    <row r="10" spans="1:11" x14ac:dyDescent="0.25">
      <c r="A10" t="s">
        <v>5</v>
      </c>
      <c r="B10">
        <v>1.2544802867383513</v>
      </c>
      <c r="C10">
        <v>16.96636452945566</v>
      </c>
      <c r="D10">
        <v>2.8053696452596886</v>
      </c>
      <c r="E10">
        <v>13</v>
      </c>
    </row>
    <row r="11" spans="1:11" x14ac:dyDescent="0.25">
      <c r="A11" t="s">
        <v>5</v>
      </c>
      <c r="B11">
        <v>1.417004048582996</v>
      </c>
      <c r="C11">
        <v>21.73393616775806</v>
      </c>
      <c r="D11">
        <v>3.5315841784404367</v>
      </c>
      <c r="E11">
        <v>9</v>
      </c>
    </row>
    <row r="12" spans="1:11" x14ac:dyDescent="0.25">
      <c r="A12" t="s">
        <v>5</v>
      </c>
      <c r="B12">
        <v>1.6587677725118484</v>
      </c>
      <c r="C12">
        <v>37.515053919433967</v>
      </c>
      <c r="D12">
        <v>1.3170631264229902</v>
      </c>
      <c r="E12">
        <v>3</v>
      </c>
    </row>
    <row r="13" spans="1:11" x14ac:dyDescent="0.25">
      <c r="A13" t="s">
        <v>5</v>
      </c>
      <c r="B13">
        <v>2.0114942528735633</v>
      </c>
      <c r="C13">
        <v>42.437326413154011</v>
      </c>
      <c r="D13">
        <v>3.6131415360068901</v>
      </c>
      <c r="E13">
        <v>19</v>
      </c>
    </row>
  </sheetData>
  <conditionalFormatting sqref="G3:G6">
    <cfRule type="uniqueValues" dxfId="1" priority="2"/>
  </conditionalFormatting>
  <conditionalFormatting sqref="U15:U18">
    <cfRule type="uniqueValues" dxfId="0" priority="1"/>
  </conditionalFormatting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7"/>
  <sheetViews>
    <sheetView tabSelected="1" zoomScale="90" zoomScaleNormal="90" workbookViewId="0">
      <selection activeCell="Z11" sqref="Z11"/>
    </sheetView>
  </sheetViews>
  <sheetFormatPr defaultRowHeight="15" x14ac:dyDescent="0.25"/>
  <sheetData>
    <row r="1" spans="1:26" x14ac:dyDescent="0.25">
      <c r="A1" t="s">
        <v>1</v>
      </c>
      <c r="B1" t="s">
        <v>15</v>
      </c>
      <c r="C1" t="s">
        <v>0</v>
      </c>
      <c r="D1" t="s">
        <v>14</v>
      </c>
      <c r="E1" t="s">
        <v>11</v>
      </c>
      <c r="F1" t="s">
        <v>10</v>
      </c>
      <c r="G1" t="s">
        <v>4</v>
      </c>
      <c r="J1" t="s">
        <v>12</v>
      </c>
      <c r="K1" t="s">
        <v>15</v>
      </c>
      <c r="L1" t="s">
        <v>0</v>
      </c>
      <c r="M1" t="s">
        <v>14</v>
      </c>
      <c r="N1" t="s">
        <v>11</v>
      </c>
      <c r="O1" t="s">
        <v>10</v>
      </c>
      <c r="P1" t="s">
        <v>4</v>
      </c>
      <c r="R1" t="s">
        <v>13</v>
      </c>
      <c r="S1" t="s">
        <v>15</v>
      </c>
      <c r="T1" t="s">
        <v>0</v>
      </c>
      <c r="U1" t="s">
        <v>14</v>
      </c>
      <c r="V1" t="s">
        <v>11</v>
      </c>
      <c r="W1" t="s">
        <v>10</v>
      </c>
      <c r="X1" t="s">
        <v>4</v>
      </c>
      <c r="Z1" t="s">
        <v>16</v>
      </c>
    </row>
    <row r="2" spans="1:26" x14ac:dyDescent="0.25">
      <c r="A2">
        <f>1-B2</f>
        <v>-0.1407624633431086</v>
      </c>
      <c r="B2">
        <f>1/C2</f>
        <v>1.1407624633431086</v>
      </c>
      <c r="C2">
        <v>0.87660668380462725</v>
      </c>
      <c r="D2">
        <f t="shared" ref="D2:D7" si="0">330/C2</f>
        <v>376.45161290322579</v>
      </c>
      <c r="E2">
        <v>-7.9694900000000004</v>
      </c>
      <c r="F2">
        <v>3.1242606946901761</v>
      </c>
      <c r="G2">
        <v>16</v>
      </c>
      <c r="J2">
        <f>1-K2</f>
        <v>0.12000000000000011</v>
      </c>
      <c r="K2">
        <f t="shared" ref="K2:K6" si="1">1/L2</f>
        <v>0.87999999999999989</v>
      </c>
      <c r="L2">
        <v>1.1363636363636365</v>
      </c>
      <c r="M2">
        <f>330/L2</f>
        <v>290.39999999999998</v>
      </c>
      <c r="N2">
        <v>60.355719999999998</v>
      </c>
      <c r="O2">
        <v>45.759978247698882</v>
      </c>
      <c r="P2">
        <v>8</v>
      </c>
      <c r="S2">
        <f>1/T2</f>
        <v>0.90263157894736834</v>
      </c>
      <c r="T2">
        <v>1.1078717201166182</v>
      </c>
      <c r="U2">
        <f>330/T2</f>
        <v>297.86842105263156</v>
      </c>
      <c r="V2">
        <v>66.070819999999998</v>
      </c>
      <c r="W2">
        <v>60.333700477337416</v>
      </c>
      <c r="X2">
        <v>14</v>
      </c>
    </row>
    <row r="3" spans="1:26" x14ac:dyDescent="0.25">
      <c r="A3">
        <f t="shared" ref="A3:A7" si="2">1-B3</f>
        <v>-0.28739002932551316</v>
      </c>
      <c r="B3">
        <f t="shared" ref="B3:B7" si="3">1/C3</f>
        <v>1.2873900293255132</v>
      </c>
      <c r="C3">
        <v>0.77676537585421412</v>
      </c>
      <c r="D3">
        <f t="shared" si="0"/>
        <v>424.83870967741933</v>
      </c>
      <c r="E3">
        <v>-15.506169999999999</v>
      </c>
      <c r="F3">
        <v>5.3121801205261292</v>
      </c>
      <c r="G3">
        <v>15</v>
      </c>
      <c r="J3">
        <f t="shared" ref="J3:J7" si="4">1-K3</f>
        <v>0.20285714285714285</v>
      </c>
      <c r="K3">
        <f t="shared" si="1"/>
        <v>0.79714285714285715</v>
      </c>
      <c r="L3">
        <v>1.2544802867383513</v>
      </c>
      <c r="M3">
        <f>330/L3</f>
        <v>263.05714285714282</v>
      </c>
      <c r="N3">
        <v>116.632565</v>
      </c>
      <c r="O3">
        <v>44.561439439476814</v>
      </c>
      <c r="P3">
        <v>12</v>
      </c>
      <c r="S3">
        <f t="shared" ref="S3:S6" si="5">1/T3</f>
        <v>0.81578947368421051</v>
      </c>
      <c r="T3">
        <v>1.2258064516129032</v>
      </c>
      <c r="U3">
        <f>330/T3</f>
        <v>269.21052631578948</v>
      </c>
      <c r="V3">
        <v>73.800190000000001</v>
      </c>
      <c r="W3">
        <v>39.903988801678871</v>
      </c>
      <c r="X3">
        <v>7</v>
      </c>
    </row>
    <row r="4" spans="1:26" x14ac:dyDescent="0.25">
      <c r="A4">
        <f t="shared" si="2"/>
        <v>-0.63049853372434028</v>
      </c>
      <c r="B4">
        <f t="shared" si="3"/>
        <v>1.6304985337243403</v>
      </c>
      <c r="C4">
        <v>0.61330935251798557</v>
      </c>
      <c r="D4">
        <f t="shared" si="0"/>
        <v>538.06451612903231</v>
      </c>
      <c r="E4">
        <v>-63.897730000000003</v>
      </c>
      <c r="F4">
        <v>14.503173157660145</v>
      </c>
      <c r="G4">
        <v>27</v>
      </c>
      <c r="J4">
        <f t="shared" si="4"/>
        <v>0.29428571428571426</v>
      </c>
      <c r="K4">
        <f t="shared" si="1"/>
        <v>0.70571428571428574</v>
      </c>
      <c r="L4">
        <v>1.417004048582996</v>
      </c>
      <c r="M4">
        <f>330/L4</f>
        <v>232.88571428571427</v>
      </c>
      <c r="N4">
        <v>129.02742000000001</v>
      </c>
      <c r="O4">
        <v>49.914659867771618</v>
      </c>
      <c r="P4">
        <v>9</v>
      </c>
      <c r="S4">
        <f t="shared" si="5"/>
        <v>0.73684210526315785</v>
      </c>
      <c r="T4">
        <v>1.3571428571428572</v>
      </c>
      <c r="U4">
        <f>330/T4</f>
        <v>243.15789473684208</v>
      </c>
      <c r="V4">
        <v>180.90822</v>
      </c>
      <c r="W4">
        <v>9.5542595414226934</v>
      </c>
      <c r="X4">
        <v>3</v>
      </c>
    </row>
    <row r="5" spans="1:26" x14ac:dyDescent="0.25">
      <c r="A5">
        <f t="shared" si="2"/>
        <v>-0.97653958944281527</v>
      </c>
      <c r="B5">
        <f t="shared" si="3"/>
        <v>1.9765395894428153</v>
      </c>
      <c r="C5">
        <v>0.50593471810089019</v>
      </c>
      <c r="D5">
        <f t="shared" si="0"/>
        <v>652.25806451612902</v>
      </c>
      <c r="E5">
        <v>-256.197835</v>
      </c>
      <c r="F5">
        <v>60.400086697030936</v>
      </c>
      <c r="G5">
        <v>16</v>
      </c>
      <c r="J5">
        <f t="shared" si="4"/>
        <v>0.39714285714285713</v>
      </c>
      <c r="K5">
        <f t="shared" si="1"/>
        <v>0.60285714285714287</v>
      </c>
      <c r="L5">
        <v>1.6587677725118484</v>
      </c>
      <c r="M5">
        <f>330/L5</f>
        <v>198.94285714285715</v>
      </c>
      <c r="N5">
        <v>161.02304000000001</v>
      </c>
      <c r="O5">
        <v>12.133595629571463</v>
      </c>
      <c r="P5">
        <v>3</v>
      </c>
      <c r="S5">
        <f t="shared" si="5"/>
        <v>0.65526315789473677</v>
      </c>
      <c r="T5">
        <v>1.5261044176706828</v>
      </c>
      <c r="U5">
        <f>330/T5</f>
        <v>216.23684210526315</v>
      </c>
      <c r="V5">
        <v>47.29795</v>
      </c>
      <c r="W5">
        <v>12.116525969804306</v>
      </c>
      <c r="X5">
        <v>11</v>
      </c>
    </row>
    <row r="6" spans="1:26" x14ac:dyDescent="0.25">
      <c r="A6">
        <f t="shared" si="2"/>
        <v>-1.4750733137829912</v>
      </c>
      <c r="B6">
        <f t="shared" si="3"/>
        <v>2.4750733137829912</v>
      </c>
      <c r="C6">
        <v>0.40402843601895733</v>
      </c>
      <c r="D6">
        <f t="shared" si="0"/>
        <v>816.77419354838719</v>
      </c>
      <c r="E6">
        <v>-539.33184000000006</v>
      </c>
      <c r="F6">
        <v>148.96247092794854</v>
      </c>
      <c r="G6">
        <v>13</v>
      </c>
      <c r="J6">
        <f t="shared" si="4"/>
        <v>0.50285714285714289</v>
      </c>
      <c r="K6">
        <f t="shared" si="1"/>
        <v>0.49714285714285711</v>
      </c>
      <c r="L6">
        <v>2.0114942528735633</v>
      </c>
      <c r="M6">
        <f>330/L6</f>
        <v>164.05714285714285</v>
      </c>
      <c r="N6">
        <v>329.00578000000002</v>
      </c>
      <c r="O6">
        <v>92.581183924675827</v>
      </c>
      <c r="P6">
        <v>19</v>
      </c>
      <c r="S6">
        <f t="shared" si="5"/>
        <v>0.56315789473684208</v>
      </c>
      <c r="T6">
        <v>1.7757009345794392</v>
      </c>
      <c r="U6">
        <f>330/T6</f>
        <v>185.84210526315789</v>
      </c>
      <c r="V6">
        <v>152.03351500000002</v>
      </c>
      <c r="W6">
        <v>57.400947398872717</v>
      </c>
      <c r="X6">
        <v>12</v>
      </c>
    </row>
    <row r="7" spans="1:26" ht="15.75" x14ac:dyDescent="0.25">
      <c r="A7">
        <f t="shared" si="2"/>
        <v>-4.5777126099706749</v>
      </c>
      <c r="B7">
        <f t="shared" si="3"/>
        <v>5.5777126099706749</v>
      </c>
      <c r="C7">
        <v>0.17928496319663512</v>
      </c>
      <c r="D7">
        <f t="shared" si="0"/>
        <v>1840.6451612903227</v>
      </c>
      <c r="E7">
        <v>-679.40575999999999</v>
      </c>
      <c r="F7">
        <v>217.54247174560919</v>
      </c>
      <c r="G7">
        <v>17</v>
      </c>
      <c r="J7">
        <f t="shared" si="4"/>
        <v>1</v>
      </c>
      <c r="K7">
        <v>0</v>
      </c>
      <c r="M7">
        <v>0</v>
      </c>
      <c r="N7">
        <v>544.62378000000001</v>
      </c>
      <c r="O7" s="1">
        <v>129.65088</v>
      </c>
      <c r="P7">
        <v>14</v>
      </c>
    </row>
  </sheetData>
  <pageMargins left="0.7" right="0.7" top="0.75" bottom="0.75" header="0.3" footer="0.3"/>
  <pageSetup paperSize="9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tau</vt:lpstr>
      <vt:lpstr>dV</vt:lpstr>
      <vt:lpstr>dVdt slope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2021-08-04T13:47:56Z</dcterms:modified>
</cp:coreProperties>
</file>