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REVISION\20220211\Datasets\Figure6\Figure6E\"/>
    </mc:Choice>
  </mc:AlternateContent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8" i="1" l="1"/>
  <c r="AG28" i="1"/>
  <c r="AF28" i="1"/>
  <c r="AE28" i="1"/>
  <c r="AD28" i="1"/>
  <c r="AC28" i="1"/>
  <c r="Z28" i="1"/>
  <c r="X28" i="1"/>
  <c r="W28" i="1"/>
  <c r="V28" i="1"/>
  <c r="U28" i="1"/>
  <c r="T28" i="1"/>
  <c r="AI27" i="1"/>
  <c r="AG27" i="1"/>
  <c r="AF27" i="1"/>
  <c r="AE27" i="1"/>
  <c r="AD27" i="1"/>
  <c r="AC27" i="1"/>
  <c r="Z27" i="1"/>
  <c r="X27" i="1"/>
  <c r="W27" i="1"/>
  <c r="V27" i="1"/>
  <c r="U27" i="1"/>
  <c r="T27" i="1"/>
  <c r="AI26" i="1"/>
  <c r="AH26" i="1"/>
  <c r="AG26" i="1"/>
  <c r="AF26" i="1"/>
  <c r="AE26" i="1"/>
  <c r="AD26" i="1"/>
  <c r="AC26" i="1"/>
  <c r="Z26" i="1"/>
  <c r="Y26" i="1"/>
  <c r="X26" i="1"/>
  <c r="W26" i="1"/>
  <c r="V26" i="1"/>
  <c r="U26" i="1"/>
  <c r="T26" i="1"/>
  <c r="AI22" i="1"/>
  <c r="AG22" i="1"/>
  <c r="AF22" i="1"/>
  <c r="AE22" i="1"/>
  <c r="AD22" i="1"/>
  <c r="AC22" i="1"/>
  <c r="X22" i="1"/>
  <c r="W22" i="1"/>
  <c r="V22" i="1"/>
  <c r="U22" i="1"/>
  <c r="T22" i="1"/>
  <c r="AI21" i="1"/>
  <c r="AG21" i="1"/>
  <c r="AF21" i="1"/>
  <c r="AE21" i="1"/>
  <c r="AD21" i="1"/>
  <c r="AC21" i="1"/>
  <c r="X21" i="1"/>
  <c r="W21" i="1"/>
  <c r="V21" i="1"/>
  <c r="U21" i="1"/>
  <c r="T21" i="1"/>
  <c r="AI20" i="1"/>
  <c r="AG20" i="1"/>
  <c r="AF20" i="1"/>
  <c r="AE20" i="1"/>
  <c r="AD20" i="1"/>
  <c r="AC20" i="1"/>
  <c r="X20" i="1"/>
  <c r="W20" i="1"/>
  <c r="V20" i="1"/>
  <c r="U20" i="1"/>
  <c r="T20" i="1"/>
  <c r="AI19" i="1"/>
  <c r="AH19" i="1"/>
  <c r="AG19" i="1"/>
  <c r="AF19" i="1"/>
  <c r="AE19" i="1"/>
  <c r="AD19" i="1"/>
  <c r="AC19" i="1"/>
  <c r="Y19" i="1"/>
  <c r="X33" i="1" s="1"/>
  <c r="X19" i="1"/>
  <c r="X32" i="1" s="1"/>
  <c r="W19" i="1"/>
  <c r="V19" i="1"/>
  <c r="U19" i="1"/>
  <c r="T19" i="1"/>
</calcChain>
</file>

<file path=xl/sharedStrings.xml><?xml version="1.0" encoding="utf-8"?>
<sst xmlns="http://schemas.openxmlformats.org/spreadsheetml/2006/main" count="385" uniqueCount="48">
  <si>
    <t>experiment</t>
  </si>
  <si>
    <t>condition</t>
  </si>
  <si>
    <t>h</t>
  </si>
  <si>
    <t>V</t>
  </si>
  <si>
    <t>stdev</t>
  </si>
  <si>
    <t>n</t>
  </si>
  <si>
    <t>% of 20 µm control in this experiment</t>
  </si>
  <si>
    <t>20170219 hela embl 20x confinement with 2um lat 22 7.3 5.1</t>
  </si>
  <si>
    <t>control</t>
  </si>
  <si>
    <t>Lat A 2 µM</t>
  </si>
  <si>
    <t>20170924 hela embl confinement 20.5 9.4 5.3 lata 5uM wo incubation_1</t>
  </si>
  <si>
    <t>Lat A 5 µM</t>
  </si>
  <si>
    <t>20211005_1</t>
  </si>
  <si>
    <t>Y-27</t>
  </si>
  <si>
    <t>20171011 hela embl confinement 20.5 14.9 9.4 7.8 5.3 3.1 ricm</t>
  </si>
  <si>
    <t>20170924 hela embl confinement 20.5 9.4 5.3 lata 2uM wo incubation_1</t>
  </si>
  <si>
    <t>20170928 hela embl confinement 20.5 9.4 5.3 lata 5uM 30 min incubation_1</t>
  </si>
  <si>
    <t>20211005_3</t>
  </si>
  <si>
    <t>20170601 hela embl confinement  lata2uM</t>
  </si>
  <si>
    <t>20170924 hela embl confinement 20.5 9.4 5.3 lata 2uM wo incubation</t>
  </si>
  <si>
    <t>20170830 hela embl confinement lata5um ricm wo incubation</t>
  </si>
  <si>
    <t>20211026_1</t>
  </si>
  <si>
    <t>20170928 hela embl confinement 20.5 9.4 5.3 lata 2uM 30 min incubation</t>
  </si>
  <si>
    <t>20170924 hela embl confinement 20.5 9.4 5.3 lata 5uM wo incubation</t>
  </si>
  <si>
    <t>20211026_2</t>
  </si>
  <si>
    <t>20170928 hela embl confinement 20.5 9.4 5.3 lata 2uM 30 min incubation_1</t>
  </si>
  <si>
    <t>20170803 20X_HeLa lata 5uM and RICM for control, without incubation</t>
  </si>
  <si>
    <t>20211026_4</t>
  </si>
  <si>
    <t>20170310 hela embl 20x confinement 20.4 14.9 7.3</t>
  </si>
  <si>
    <t>20170928 hela embl confinement 20.5 9.4 5.3 lata 5uM 30 min incubation</t>
  </si>
  <si>
    <t>20170602 hela embl confinement 30min then lata2uM</t>
  </si>
  <si>
    <t xml:space="preserve">20170310 hela embl 20x confinement 14.9 12.4 </t>
  </si>
  <si>
    <t>20170623 hela confinement lata 0</t>
  </si>
  <si>
    <t>20170221 hela embl 20x confinement with 2um lat 19.8 10.3 3.08_3 GOOD</t>
  </si>
  <si>
    <t>20170221 hela embl 20x confinement with 2um lat 19.8 10.3 3.08_2 GOOD</t>
  </si>
  <si>
    <t>20170221 hela embl 20x confinement with 2um lat 19.8 10.3 3.08_1</t>
  </si>
  <si>
    <t>20170623 hela confinement lata 3</t>
  </si>
  <si>
    <t>20170219 hela embl 20x confinement with 2um lat 20.4 10.4 5</t>
  </si>
  <si>
    <t>h_st</t>
  </si>
  <si>
    <t>v</t>
  </si>
  <si>
    <t>v_st</t>
  </si>
  <si>
    <t>N</t>
  </si>
  <si>
    <t>p-value</t>
  </si>
  <si>
    <t>20170623 hela confinement lata 2</t>
  </si>
  <si>
    <t>20171201 hela embl dmem wo incub PIx1000 19.8 9.4 5.3</t>
  </si>
  <si>
    <t>20170623 hela confinement lata 4</t>
  </si>
  <si>
    <t>N average</t>
  </si>
  <si>
    <t>n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</si>
</sst>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0"/>
  <sheetViews>
    <sheetView tabSelected="1" topLeftCell="N1" workbookViewId="0">
      <selection activeCell="F3" sqref="F3"/>
    </sheetView>
  </sheetViews>
  <sheetFormatPr defaultRowHeight="14.75" x14ac:dyDescent="0.75"/>
  <cols>
    <col min="1" max="1" width="10.86328125" customWidth="1"/>
    <col min="2" max="2" width="11" customWidth="1"/>
    <col min="7" max="7" width="15.5" customWidth="1"/>
    <col min="9" max="9" width="8.7265625" customWidth="1"/>
    <col min="35" max="35" width="12" bestFit="1" customWidth="1"/>
  </cols>
  <sheetData>
    <row r="1" spans="1:35" x14ac:dyDescent="0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</v>
      </c>
      <c r="I1" s="1"/>
      <c r="J1" s="1" t="s">
        <v>0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4</v>
      </c>
      <c r="R1" s="1"/>
      <c r="S1" s="1" t="s">
        <v>0</v>
      </c>
      <c r="T1" s="1" t="s">
        <v>1</v>
      </c>
      <c r="U1" s="1" t="s">
        <v>2</v>
      </c>
      <c r="V1" s="1" t="s">
        <v>3</v>
      </c>
      <c r="W1" s="1" t="s">
        <v>4</v>
      </c>
      <c r="X1" s="1" t="s">
        <v>5</v>
      </c>
      <c r="Y1" s="1" t="s">
        <v>6</v>
      </c>
      <c r="Z1" s="1" t="s">
        <v>4</v>
      </c>
      <c r="AA1" s="1"/>
      <c r="AB1" s="1" t="s">
        <v>0</v>
      </c>
      <c r="AC1" s="1" t="s">
        <v>1</v>
      </c>
      <c r="AD1" s="1" t="s">
        <v>2</v>
      </c>
      <c r="AE1" s="1" t="s">
        <v>3</v>
      </c>
      <c r="AF1" s="1" t="s">
        <v>4</v>
      </c>
      <c r="AG1" s="1" t="s">
        <v>5</v>
      </c>
      <c r="AH1" s="1" t="s">
        <v>6</v>
      </c>
      <c r="AI1" s="1" t="s">
        <v>4</v>
      </c>
    </row>
    <row r="2" spans="1:35" x14ac:dyDescent="0.75">
      <c r="A2" t="s">
        <v>7</v>
      </c>
      <c r="B2" t="s">
        <v>8</v>
      </c>
      <c r="C2">
        <v>22</v>
      </c>
      <c r="D2">
        <v>2165.7254084344095</v>
      </c>
      <c r="E2">
        <v>610.16095589575468</v>
      </c>
      <c r="F2">
        <v>113</v>
      </c>
      <c r="G2">
        <v>100</v>
      </c>
      <c r="H2">
        <v>28.173514219276608</v>
      </c>
      <c r="J2" t="s">
        <v>7</v>
      </c>
      <c r="K2" t="s">
        <v>9</v>
      </c>
      <c r="L2">
        <v>22</v>
      </c>
      <c r="M2">
        <v>2352.2380445959448</v>
      </c>
      <c r="N2">
        <v>783.45392917097013</v>
      </c>
      <c r="O2">
        <v>70</v>
      </c>
      <c r="P2">
        <v>108.61201680670885</v>
      </c>
      <c r="Q2">
        <v>36.175127563254868</v>
      </c>
      <c r="S2" t="s">
        <v>10</v>
      </c>
      <c r="T2" t="s">
        <v>11</v>
      </c>
      <c r="U2">
        <v>20</v>
      </c>
      <c r="V2">
        <v>2100.2265696686391</v>
      </c>
      <c r="W2">
        <v>573.12957860443123</v>
      </c>
      <c r="X2">
        <v>191</v>
      </c>
      <c r="Y2">
        <v>95.221684536776763</v>
      </c>
      <c r="Z2">
        <v>25.984988820123995</v>
      </c>
      <c r="AB2" t="s">
        <v>12</v>
      </c>
      <c r="AC2" t="s">
        <v>13</v>
      </c>
      <c r="AD2">
        <v>20.5</v>
      </c>
      <c r="AE2">
        <v>1781.4350630128004</v>
      </c>
      <c r="AF2">
        <v>511.44733500226067</v>
      </c>
      <c r="AG2">
        <v>305</v>
      </c>
      <c r="AH2">
        <v>101.99533525567848</v>
      </c>
      <c r="AI2">
        <v>29.282707791187139</v>
      </c>
    </row>
    <row r="3" spans="1:35" x14ac:dyDescent="0.75">
      <c r="A3" t="s">
        <v>14</v>
      </c>
      <c r="B3" t="s">
        <v>8</v>
      </c>
      <c r="C3">
        <v>20.5</v>
      </c>
      <c r="D3">
        <v>2012.2388309342382</v>
      </c>
      <c r="E3">
        <v>606.23441347263315</v>
      </c>
      <c r="F3">
        <v>66</v>
      </c>
      <c r="G3">
        <v>100</v>
      </c>
      <c r="H3">
        <v>30.12735884791428</v>
      </c>
      <c r="J3" t="s">
        <v>15</v>
      </c>
      <c r="K3" t="s">
        <v>9</v>
      </c>
      <c r="L3">
        <v>20</v>
      </c>
      <c r="M3">
        <v>2139.4273754211231</v>
      </c>
      <c r="N3">
        <v>541.94036179915361</v>
      </c>
      <c r="O3">
        <v>106</v>
      </c>
      <c r="P3">
        <v>88.248266469740614</v>
      </c>
      <c r="Q3">
        <v>22.354251426433887</v>
      </c>
      <c r="S3" t="s">
        <v>16</v>
      </c>
      <c r="T3" t="s">
        <v>11</v>
      </c>
      <c r="U3">
        <v>20</v>
      </c>
      <c r="V3">
        <v>2078.8880058885115</v>
      </c>
      <c r="W3">
        <v>463.24340798087928</v>
      </c>
      <c r="X3">
        <v>138</v>
      </c>
      <c r="Y3">
        <v>97.904987420313802</v>
      </c>
      <c r="Z3">
        <v>21.816394102253316</v>
      </c>
      <c r="AB3" t="s">
        <v>17</v>
      </c>
      <c r="AC3" t="s">
        <v>13</v>
      </c>
      <c r="AD3">
        <v>20.5</v>
      </c>
      <c r="AE3">
        <v>1976.6608316086749</v>
      </c>
      <c r="AF3">
        <v>607.30077527473986</v>
      </c>
      <c r="AG3">
        <v>198</v>
      </c>
      <c r="AH3">
        <v>92.442584170865032</v>
      </c>
      <c r="AI3">
        <v>28.401662104913406</v>
      </c>
    </row>
    <row r="4" spans="1:35" x14ac:dyDescent="0.75">
      <c r="A4" t="s">
        <v>18</v>
      </c>
      <c r="B4" t="s">
        <v>8</v>
      </c>
      <c r="C4">
        <v>20.5</v>
      </c>
      <c r="D4">
        <v>2127.3361268253875</v>
      </c>
      <c r="E4">
        <v>495.65472227226184</v>
      </c>
      <c r="F4">
        <v>198</v>
      </c>
      <c r="G4">
        <v>100</v>
      </c>
      <c r="H4">
        <v>23.299313917632976</v>
      </c>
      <c r="J4" t="s">
        <v>19</v>
      </c>
      <c r="K4" t="s">
        <v>9</v>
      </c>
      <c r="L4">
        <v>20</v>
      </c>
      <c r="M4">
        <v>2345.9253839668095</v>
      </c>
      <c r="N4">
        <v>675.57394242340126</v>
      </c>
      <c r="O4">
        <v>250</v>
      </c>
      <c r="P4">
        <v>104.18596898060639</v>
      </c>
      <c r="Q4">
        <v>30.003224437775327</v>
      </c>
      <c r="S4" t="s">
        <v>20</v>
      </c>
      <c r="T4" t="s">
        <v>11</v>
      </c>
      <c r="U4">
        <v>19.8</v>
      </c>
      <c r="V4">
        <v>2156.0517463720353</v>
      </c>
      <c r="W4">
        <v>898.77574435041743</v>
      </c>
      <c r="X4">
        <v>77</v>
      </c>
      <c r="Y4">
        <v>101.02690260318445</v>
      </c>
      <c r="Z4">
        <v>42.114262674531481</v>
      </c>
      <c r="AB4" t="s">
        <v>21</v>
      </c>
      <c r="AC4" t="s">
        <v>13</v>
      </c>
      <c r="AD4">
        <v>19.8</v>
      </c>
      <c r="AE4">
        <v>1703.1707616200254</v>
      </c>
      <c r="AF4">
        <v>155</v>
      </c>
      <c r="AG4">
        <v>155</v>
      </c>
      <c r="AH4">
        <v>100.82870153615275</v>
      </c>
      <c r="AI4">
        <v>9.1760903194687167</v>
      </c>
    </row>
    <row r="5" spans="1:35" x14ac:dyDescent="0.75">
      <c r="A5" t="s">
        <v>12</v>
      </c>
      <c r="B5" t="s">
        <v>8</v>
      </c>
      <c r="C5">
        <v>20.5</v>
      </c>
      <c r="D5">
        <v>1746.5848399313152</v>
      </c>
      <c r="E5">
        <v>458.75671412458337</v>
      </c>
      <c r="F5">
        <v>413</v>
      </c>
      <c r="G5">
        <v>100</v>
      </c>
      <c r="H5">
        <v>26.265927863121959</v>
      </c>
      <c r="J5" t="s">
        <v>22</v>
      </c>
      <c r="K5" t="s">
        <v>9</v>
      </c>
      <c r="L5">
        <v>20</v>
      </c>
      <c r="M5">
        <v>2064.1103203929511</v>
      </c>
      <c r="N5">
        <v>459.16398085514572</v>
      </c>
      <c r="O5">
        <v>112</v>
      </c>
      <c r="P5">
        <v>94.880123068741639</v>
      </c>
      <c r="Q5">
        <v>21.106204732301251</v>
      </c>
      <c r="S5" t="s">
        <v>23</v>
      </c>
      <c r="T5" t="s">
        <v>11</v>
      </c>
      <c r="U5">
        <v>17.440000000000001</v>
      </c>
      <c r="V5">
        <v>2022.8977842761606</v>
      </c>
      <c r="W5">
        <v>608.57018544003665</v>
      </c>
      <c r="X5">
        <v>253</v>
      </c>
      <c r="Y5">
        <v>89.516017474969871</v>
      </c>
      <c r="Z5">
        <v>26.930070208213223</v>
      </c>
      <c r="AB5" t="s">
        <v>24</v>
      </c>
      <c r="AC5" t="s">
        <v>13</v>
      </c>
      <c r="AD5">
        <v>19.8</v>
      </c>
      <c r="AE5">
        <v>1611.4797718059099</v>
      </c>
      <c r="AF5">
        <v>137</v>
      </c>
      <c r="AG5">
        <v>137</v>
      </c>
      <c r="AH5">
        <v>89.398333047295978</v>
      </c>
      <c r="AI5">
        <v>7.6002019024751828</v>
      </c>
    </row>
    <row r="6" spans="1:35" x14ac:dyDescent="0.75">
      <c r="A6" t="s">
        <v>17</v>
      </c>
      <c r="B6" t="s">
        <v>8</v>
      </c>
      <c r="C6">
        <v>20.5</v>
      </c>
      <c r="D6">
        <v>2138.2578703718841</v>
      </c>
      <c r="E6">
        <v>584.59367214525344</v>
      </c>
      <c r="F6">
        <v>420</v>
      </c>
      <c r="G6">
        <v>100</v>
      </c>
      <c r="H6">
        <v>27.339718012756869</v>
      </c>
      <c r="J6" t="s">
        <v>25</v>
      </c>
      <c r="K6" t="s">
        <v>9</v>
      </c>
      <c r="L6">
        <v>20</v>
      </c>
      <c r="M6">
        <v>2395.2188259488207</v>
      </c>
      <c r="N6">
        <v>682.55712230736845</v>
      </c>
      <c r="O6">
        <v>86</v>
      </c>
      <c r="P6">
        <v>100.72281776723105</v>
      </c>
      <c r="Q6">
        <v>28.702628712287719</v>
      </c>
      <c r="S6" t="s">
        <v>26</v>
      </c>
      <c r="T6" t="s">
        <v>11</v>
      </c>
      <c r="U6">
        <v>12.9</v>
      </c>
      <c r="V6">
        <v>2102.5065085581045</v>
      </c>
      <c r="W6">
        <v>600.4535716907244</v>
      </c>
      <c r="X6">
        <v>87</v>
      </c>
      <c r="Y6">
        <v>96.82758766092509</v>
      </c>
      <c r="Z6">
        <v>27.65293263661373</v>
      </c>
      <c r="AB6" t="s">
        <v>27</v>
      </c>
      <c r="AC6" t="s">
        <v>13</v>
      </c>
      <c r="AD6">
        <v>19.8</v>
      </c>
      <c r="AE6">
        <v>1737.6503559446726</v>
      </c>
      <c r="AF6">
        <v>233</v>
      </c>
      <c r="AG6">
        <v>233</v>
      </c>
      <c r="AH6">
        <v>104.99136335200754</v>
      </c>
      <c r="AI6">
        <v>14.078199090701689</v>
      </c>
    </row>
    <row r="7" spans="1:35" x14ac:dyDescent="0.75">
      <c r="A7" t="s">
        <v>28</v>
      </c>
      <c r="B7" t="s">
        <v>8</v>
      </c>
      <c r="C7">
        <v>20.399999999999999</v>
      </c>
      <c r="D7">
        <v>2213.1577103249438</v>
      </c>
      <c r="E7">
        <v>688.92846544660767</v>
      </c>
      <c r="F7">
        <v>50</v>
      </c>
      <c r="G7">
        <v>100</v>
      </c>
      <c r="H7">
        <v>31.128756086047598</v>
      </c>
      <c r="J7" t="s">
        <v>29</v>
      </c>
      <c r="K7" t="s">
        <v>9</v>
      </c>
      <c r="L7">
        <v>20</v>
      </c>
      <c r="M7">
        <v>2218.1608319091297</v>
      </c>
      <c r="N7">
        <v>633.88569061300507</v>
      </c>
      <c r="O7">
        <v>173</v>
      </c>
      <c r="P7">
        <v>100.04522422829601</v>
      </c>
      <c r="Q7">
        <v>28.590008055414241</v>
      </c>
      <c r="S7" t="s">
        <v>20</v>
      </c>
      <c r="T7" t="s">
        <v>11</v>
      </c>
      <c r="U7">
        <v>12.1</v>
      </c>
      <c r="V7">
        <v>1963.7887041176455</v>
      </c>
      <c r="W7">
        <v>635.90755786796115</v>
      </c>
      <c r="X7">
        <v>170</v>
      </c>
      <c r="Y7">
        <v>92.017963148595612</v>
      </c>
      <c r="Z7">
        <v>29.796952239879065</v>
      </c>
      <c r="AB7" t="s">
        <v>24</v>
      </c>
      <c r="AC7" t="s">
        <v>13</v>
      </c>
      <c r="AD7">
        <v>11.2</v>
      </c>
      <c r="AE7">
        <v>1575.7787792691774</v>
      </c>
      <c r="AF7">
        <v>125</v>
      </c>
      <c r="AG7">
        <v>125</v>
      </c>
      <c r="AH7">
        <v>87.417787416654178</v>
      </c>
      <c r="AI7">
        <v>6.9344907869299108</v>
      </c>
    </row>
    <row r="8" spans="1:35" x14ac:dyDescent="0.75">
      <c r="A8" t="s">
        <v>30</v>
      </c>
      <c r="B8" t="s">
        <v>8</v>
      </c>
      <c r="C8">
        <v>20.399999999999999</v>
      </c>
      <c r="D8">
        <v>2218.5023250620775</v>
      </c>
      <c r="E8">
        <v>514.79619760368348</v>
      </c>
      <c r="F8">
        <v>53</v>
      </c>
      <c r="G8">
        <v>100</v>
      </c>
      <c r="H8">
        <v>23.20467243996594</v>
      </c>
      <c r="J8" t="s">
        <v>31</v>
      </c>
      <c r="K8" t="s">
        <v>9</v>
      </c>
      <c r="L8">
        <v>20</v>
      </c>
      <c r="M8">
        <v>2362.4010800619703</v>
      </c>
      <c r="N8">
        <v>560.437860025237</v>
      </c>
      <c r="O8">
        <v>21</v>
      </c>
      <c r="P8">
        <v>107.50046363315064</v>
      </c>
      <c r="Q8">
        <v>25.502583070569607</v>
      </c>
      <c r="S8" t="s">
        <v>16</v>
      </c>
      <c r="T8" t="s">
        <v>11</v>
      </c>
      <c r="U8">
        <v>11.4</v>
      </c>
      <c r="V8">
        <v>2257.5968865822656</v>
      </c>
      <c r="W8">
        <v>717.02242517867967</v>
      </c>
      <c r="X8">
        <v>165</v>
      </c>
      <c r="Y8">
        <v>106.32126124875528</v>
      </c>
      <c r="Z8">
        <v>33.76808722661238</v>
      </c>
      <c r="AB8" t="s">
        <v>27</v>
      </c>
      <c r="AC8" t="s">
        <v>13</v>
      </c>
      <c r="AD8">
        <v>11.2</v>
      </c>
      <c r="AE8">
        <v>1505.8965635516206</v>
      </c>
      <c r="AF8">
        <v>107</v>
      </c>
      <c r="AG8">
        <v>107</v>
      </c>
      <c r="AH8">
        <v>90.988461938554622</v>
      </c>
      <c r="AI8">
        <v>6.4650957197642951</v>
      </c>
    </row>
    <row r="9" spans="1:35" x14ac:dyDescent="0.75">
      <c r="A9" t="s">
        <v>15</v>
      </c>
      <c r="B9" t="s">
        <v>8</v>
      </c>
      <c r="C9">
        <v>20</v>
      </c>
      <c r="D9">
        <v>2424.3279341410175</v>
      </c>
      <c r="E9">
        <v>584.74144792907941</v>
      </c>
      <c r="F9">
        <v>19</v>
      </c>
      <c r="G9">
        <v>100</v>
      </c>
      <c r="H9">
        <v>24.119733955722609</v>
      </c>
      <c r="J9" t="s">
        <v>32</v>
      </c>
      <c r="K9" t="s">
        <v>9</v>
      </c>
      <c r="L9">
        <v>20</v>
      </c>
      <c r="M9">
        <v>2062.6073314387681</v>
      </c>
      <c r="N9">
        <v>643.34338888109494</v>
      </c>
      <c r="O9">
        <v>146</v>
      </c>
      <c r="P9">
        <v>96.958150836321892</v>
      </c>
      <c r="Q9">
        <v>30.242006991787651</v>
      </c>
      <c r="S9" t="s">
        <v>23</v>
      </c>
      <c r="T9" t="s">
        <v>11</v>
      </c>
      <c r="U9">
        <v>9.4</v>
      </c>
      <c r="V9">
        <v>2110.7939607411327</v>
      </c>
      <c r="W9">
        <v>592.34816195980432</v>
      </c>
      <c r="X9">
        <v>585</v>
      </c>
      <c r="Y9">
        <v>93.405544533420269</v>
      </c>
      <c r="Z9">
        <v>26.212223291466785</v>
      </c>
      <c r="AB9" t="s">
        <v>17</v>
      </c>
      <c r="AC9" t="s">
        <v>13</v>
      </c>
      <c r="AD9">
        <v>9.4</v>
      </c>
      <c r="AE9">
        <v>1973.0328321250702</v>
      </c>
      <c r="AF9">
        <v>483.01037872320603</v>
      </c>
      <c r="AG9">
        <v>206</v>
      </c>
      <c r="AH9">
        <v>92.272913359225569</v>
      </c>
      <c r="AI9">
        <v>22.588967655206208</v>
      </c>
    </row>
    <row r="10" spans="1:35" x14ac:dyDescent="0.75">
      <c r="A10" t="s">
        <v>19</v>
      </c>
      <c r="B10" t="s">
        <v>8</v>
      </c>
      <c r="C10">
        <v>20</v>
      </c>
      <c r="D10">
        <v>2251.6711289631426</v>
      </c>
      <c r="E10">
        <v>712.54334839707587</v>
      </c>
      <c r="F10">
        <v>1503</v>
      </c>
      <c r="G10">
        <v>100</v>
      </c>
      <c r="H10">
        <v>31.645089695012</v>
      </c>
      <c r="J10" t="s">
        <v>33</v>
      </c>
      <c r="K10" t="s">
        <v>9</v>
      </c>
      <c r="L10">
        <v>19.8</v>
      </c>
      <c r="M10">
        <v>2420.2351421104941</v>
      </c>
      <c r="N10">
        <v>650.30927233119201</v>
      </c>
      <c r="O10">
        <v>142</v>
      </c>
      <c r="P10">
        <v>105.64102950671497</v>
      </c>
      <c r="Q10">
        <v>28.385399348809791</v>
      </c>
      <c r="S10" t="s">
        <v>26</v>
      </c>
      <c r="T10" t="s">
        <v>11</v>
      </c>
      <c r="U10">
        <v>7.5</v>
      </c>
      <c r="V10">
        <v>2254.8414629091385</v>
      </c>
      <c r="W10">
        <v>683.37069749519924</v>
      </c>
      <c r="X10">
        <v>140</v>
      </c>
      <c r="Y10">
        <v>103.84313129239924</v>
      </c>
      <c r="Z10">
        <v>31.471548766811008</v>
      </c>
      <c r="AB10" t="s">
        <v>12</v>
      </c>
      <c r="AC10" t="s">
        <v>13</v>
      </c>
      <c r="AD10">
        <v>7.8</v>
      </c>
      <c r="AE10">
        <v>1251.428668322515</v>
      </c>
      <c r="AF10">
        <v>304.14174434223924</v>
      </c>
      <c r="AG10">
        <v>225</v>
      </c>
      <c r="AH10">
        <v>71.650036099690851</v>
      </c>
      <c r="AI10">
        <v>17.413511063922879</v>
      </c>
    </row>
    <row r="11" spans="1:35" x14ac:dyDescent="0.75">
      <c r="A11" t="s">
        <v>23</v>
      </c>
      <c r="B11" t="s">
        <v>8</v>
      </c>
      <c r="C11">
        <v>20</v>
      </c>
      <c r="D11">
        <v>2259.8165572343469</v>
      </c>
      <c r="E11">
        <v>562.7809183074362</v>
      </c>
      <c r="F11">
        <v>143</v>
      </c>
      <c r="G11">
        <v>100</v>
      </c>
      <c r="H11">
        <v>24.903831972812419</v>
      </c>
      <c r="J11" t="s">
        <v>34</v>
      </c>
      <c r="K11" t="s">
        <v>9</v>
      </c>
      <c r="L11">
        <v>19.8</v>
      </c>
      <c r="M11">
        <v>2319.5096074376997</v>
      </c>
      <c r="N11">
        <v>745.56915720143013</v>
      </c>
      <c r="O11">
        <v>51</v>
      </c>
      <c r="P11">
        <v>103.44907168712676</v>
      </c>
      <c r="Q11">
        <v>33.252044718298521</v>
      </c>
      <c r="S11" t="s">
        <v>20</v>
      </c>
      <c r="T11" t="s">
        <v>11</v>
      </c>
      <c r="U11">
        <v>6.7</v>
      </c>
      <c r="V11">
        <v>1605.9914328373115</v>
      </c>
      <c r="W11">
        <v>448.02065150288763</v>
      </c>
      <c r="X11">
        <v>88</v>
      </c>
      <c r="Y11">
        <v>75.252525984043388</v>
      </c>
      <c r="Z11">
        <v>20.993066979843864</v>
      </c>
      <c r="AB11" t="s">
        <v>12</v>
      </c>
      <c r="AC11" t="s">
        <v>13</v>
      </c>
      <c r="AD11">
        <v>5.3</v>
      </c>
      <c r="AE11">
        <v>1251.0967614342412</v>
      </c>
      <c r="AF11">
        <v>321.20635639042047</v>
      </c>
      <c r="AG11">
        <v>200</v>
      </c>
      <c r="AH11">
        <v>71.631032906677518</v>
      </c>
      <c r="AI11">
        <v>18.390538440895433</v>
      </c>
    </row>
    <row r="12" spans="1:35" x14ac:dyDescent="0.75">
      <c r="A12" t="s">
        <v>10</v>
      </c>
      <c r="B12" t="s">
        <v>8</v>
      </c>
      <c r="C12">
        <v>20</v>
      </c>
      <c r="D12">
        <v>2205.6179533953573</v>
      </c>
      <c r="E12">
        <v>643.04140683546973</v>
      </c>
      <c r="F12">
        <v>402</v>
      </c>
      <c r="G12">
        <v>100</v>
      </c>
      <c r="H12">
        <v>29.15470495901447</v>
      </c>
      <c r="J12" t="s">
        <v>35</v>
      </c>
      <c r="K12" t="s">
        <v>9</v>
      </c>
      <c r="L12">
        <v>19.8</v>
      </c>
      <c r="M12">
        <v>2165.5996282291826</v>
      </c>
      <c r="N12">
        <v>611.82150058067066</v>
      </c>
      <c r="O12">
        <v>78</v>
      </c>
      <c r="P12">
        <v>98.774158230127497</v>
      </c>
      <c r="Q12">
        <v>27.905506132897131</v>
      </c>
      <c r="S12" t="s">
        <v>16</v>
      </c>
      <c r="T12" t="s">
        <v>11</v>
      </c>
      <c r="U12">
        <v>6.5</v>
      </c>
      <c r="V12">
        <v>2094.0005834927201</v>
      </c>
      <c r="W12">
        <v>530.80619298302827</v>
      </c>
      <c r="X12">
        <v>135</v>
      </c>
      <c r="Y12">
        <v>98.616712494506146</v>
      </c>
      <c r="Z12">
        <v>24.998255557502631</v>
      </c>
      <c r="AB12" t="s">
        <v>17</v>
      </c>
      <c r="AC12" t="s">
        <v>13</v>
      </c>
      <c r="AD12">
        <v>5.3</v>
      </c>
      <c r="AE12">
        <v>1321.9140277483375</v>
      </c>
      <c r="AF12">
        <v>323.29064659681728</v>
      </c>
      <c r="AG12">
        <v>175</v>
      </c>
      <c r="AH12">
        <v>61.822011557400756</v>
      </c>
      <c r="AI12">
        <v>15.119347908238534</v>
      </c>
    </row>
    <row r="13" spans="1:35" x14ac:dyDescent="0.75">
      <c r="A13" t="s">
        <v>22</v>
      </c>
      <c r="B13" t="s">
        <v>8</v>
      </c>
      <c r="C13">
        <v>20</v>
      </c>
      <c r="D13">
        <v>2175.492878416148</v>
      </c>
      <c r="E13">
        <v>574.65431718838795</v>
      </c>
      <c r="F13">
        <v>112</v>
      </c>
      <c r="G13">
        <v>100</v>
      </c>
      <c r="H13">
        <v>26.414902245359723</v>
      </c>
      <c r="J13" t="s">
        <v>36</v>
      </c>
      <c r="K13" t="s">
        <v>9</v>
      </c>
      <c r="L13">
        <v>19.8</v>
      </c>
      <c r="M13">
        <v>2199.4990734992093</v>
      </c>
      <c r="N13">
        <v>696.73529922588466</v>
      </c>
      <c r="O13">
        <v>56</v>
      </c>
      <c r="P13">
        <v>100.45671998677813</v>
      </c>
      <c r="Q13">
        <v>31.821674172332365</v>
      </c>
      <c r="S13" t="s">
        <v>23</v>
      </c>
      <c r="T13" t="s">
        <v>11</v>
      </c>
      <c r="U13">
        <v>5.3</v>
      </c>
      <c r="V13">
        <v>1951.7373318438879</v>
      </c>
      <c r="W13">
        <v>625.59139447831524</v>
      </c>
      <c r="X13">
        <v>304</v>
      </c>
      <c r="Y13">
        <v>86.367069291345558</v>
      </c>
      <c r="Z13">
        <v>27.683282188353324</v>
      </c>
      <c r="AB13" t="s">
        <v>21</v>
      </c>
      <c r="AC13" t="s">
        <v>13</v>
      </c>
      <c r="AD13">
        <v>5.0999999999999996</v>
      </c>
      <c r="AE13">
        <v>1249.2130897502955</v>
      </c>
      <c r="AF13">
        <v>91</v>
      </c>
      <c r="AG13">
        <v>91</v>
      </c>
      <c r="AH13">
        <v>73.954142837492199</v>
      </c>
      <c r="AI13">
        <v>5.3872530262687306</v>
      </c>
    </row>
    <row r="14" spans="1:35" x14ac:dyDescent="0.75">
      <c r="A14" t="s">
        <v>25</v>
      </c>
      <c r="B14" t="s">
        <v>8</v>
      </c>
      <c r="C14">
        <v>20</v>
      </c>
      <c r="D14">
        <v>2378.0300025800871</v>
      </c>
      <c r="E14">
        <v>610.25139222195605</v>
      </c>
      <c r="F14">
        <v>100</v>
      </c>
      <c r="G14">
        <v>100</v>
      </c>
      <c r="H14">
        <v>25.662056053113403</v>
      </c>
      <c r="J14" t="s">
        <v>30</v>
      </c>
      <c r="K14" t="s">
        <v>9</v>
      </c>
      <c r="L14">
        <v>19</v>
      </c>
      <c r="M14">
        <v>2278.8214630659641</v>
      </c>
      <c r="N14">
        <v>486.78708252623682</v>
      </c>
      <c r="O14">
        <v>43</v>
      </c>
      <c r="P14">
        <v>102.71891254394781</v>
      </c>
      <c r="Q14">
        <v>21.942148855427305</v>
      </c>
      <c r="S14" t="s">
        <v>10</v>
      </c>
      <c r="T14" t="s">
        <v>11</v>
      </c>
      <c r="U14">
        <v>5.0999999999999996</v>
      </c>
      <c r="V14">
        <v>1807.2855620951707</v>
      </c>
      <c r="W14">
        <v>525.86101139968321</v>
      </c>
      <c r="X14">
        <v>263</v>
      </c>
      <c r="Y14">
        <v>81.940100247779156</v>
      </c>
      <c r="Z14">
        <v>23.841890232629176</v>
      </c>
      <c r="AB14" t="s">
        <v>24</v>
      </c>
      <c r="AC14" t="s">
        <v>13</v>
      </c>
      <c r="AD14">
        <v>5.0999999999999996</v>
      </c>
      <c r="AE14">
        <v>1264.1325660473312</v>
      </c>
      <c r="AF14">
        <v>125</v>
      </c>
      <c r="AG14">
        <v>125</v>
      </c>
      <c r="AH14">
        <v>70.128925061706283</v>
      </c>
      <c r="AI14">
        <v>6.9344907869299108</v>
      </c>
    </row>
    <row r="15" spans="1:35" x14ac:dyDescent="0.75">
      <c r="A15" t="s">
        <v>29</v>
      </c>
      <c r="B15" t="s">
        <v>8</v>
      </c>
      <c r="C15">
        <v>20</v>
      </c>
      <c r="D15">
        <v>2217.1581392505514</v>
      </c>
      <c r="E15">
        <v>535.50777973959975</v>
      </c>
      <c r="F15">
        <v>226</v>
      </c>
      <c r="G15">
        <v>100</v>
      </c>
      <c r="H15">
        <v>24.152890597177397</v>
      </c>
      <c r="J15" t="s">
        <v>18</v>
      </c>
      <c r="K15" t="s">
        <v>9</v>
      </c>
      <c r="L15">
        <v>17.600000000000001</v>
      </c>
      <c r="M15">
        <v>2059.1006242593617</v>
      </c>
      <c r="N15">
        <v>587.30407777345965</v>
      </c>
      <c r="O15">
        <v>61</v>
      </c>
      <c r="P15">
        <v>96.792443765440424</v>
      </c>
      <c r="Q15">
        <v>27.607488556586983</v>
      </c>
      <c r="AB15" t="s">
        <v>27</v>
      </c>
      <c r="AC15" t="s">
        <v>13</v>
      </c>
      <c r="AD15">
        <v>5.0999999999999996</v>
      </c>
      <c r="AE15">
        <v>1105.0493319295272</v>
      </c>
      <c r="AF15">
        <v>52</v>
      </c>
      <c r="AG15">
        <v>52</v>
      </c>
      <c r="AH15">
        <v>66.768688840990464</v>
      </c>
      <c r="AI15">
        <v>3.141915676894798</v>
      </c>
    </row>
    <row r="16" spans="1:35" x14ac:dyDescent="0.75">
      <c r="A16" t="s">
        <v>16</v>
      </c>
      <c r="B16" t="s">
        <v>8</v>
      </c>
      <c r="C16">
        <v>20</v>
      </c>
      <c r="D16">
        <v>2123.3729360116067</v>
      </c>
      <c r="E16">
        <v>583.53111756590408</v>
      </c>
      <c r="F16">
        <v>138</v>
      </c>
      <c r="G16">
        <v>100</v>
      </c>
      <c r="H16">
        <v>27.481329712243934</v>
      </c>
      <c r="J16" t="s">
        <v>31</v>
      </c>
      <c r="K16" t="s">
        <v>9</v>
      </c>
      <c r="L16">
        <v>17.100000000000001</v>
      </c>
      <c r="M16">
        <v>1983.5912033553841</v>
      </c>
      <c r="N16">
        <v>560.24694282660369</v>
      </c>
      <c r="O16">
        <v>120</v>
      </c>
      <c r="P16">
        <v>90.262816004871354</v>
      </c>
      <c r="Q16">
        <v>25.493895431733915</v>
      </c>
    </row>
    <row r="17" spans="1:35" x14ac:dyDescent="0.75">
      <c r="A17" t="s">
        <v>26</v>
      </c>
      <c r="B17" t="s">
        <v>8</v>
      </c>
      <c r="C17">
        <v>20</v>
      </c>
      <c r="D17">
        <v>2171.3920168296972</v>
      </c>
      <c r="E17">
        <v>921.42246686894703</v>
      </c>
      <c r="F17">
        <v>89</v>
      </c>
      <c r="G17">
        <v>100</v>
      </c>
      <c r="H17">
        <v>42.434643755126892</v>
      </c>
      <c r="J17" t="s">
        <v>37</v>
      </c>
      <c r="K17" t="s">
        <v>9</v>
      </c>
      <c r="L17">
        <v>16.899999999999999</v>
      </c>
      <c r="M17">
        <v>2144.7749864510929</v>
      </c>
      <c r="N17">
        <v>759.55457965019309</v>
      </c>
      <c r="O17">
        <v>57</v>
      </c>
      <c r="P17">
        <v>104.51999612215666</v>
      </c>
      <c r="Q17">
        <v>37.014904696817155</v>
      </c>
    </row>
    <row r="18" spans="1:35" x14ac:dyDescent="0.75">
      <c r="A18" t="s">
        <v>37</v>
      </c>
      <c r="B18" t="s">
        <v>8</v>
      </c>
      <c r="C18">
        <v>20</v>
      </c>
      <c r="D18">
        <v>2052.0235993353936</v>
      </c>
      <c r="E18">
        <v>456.13891294477617</v>
      </c>
      <c r="F18">
        <v>60</v>
      </c>
      <c r="G18">
        <v>100</v>
      </c>
      <c r="H18">
        <v>22.22873621397482</v>
      </c>
      <c r="J18" t="s">
        <v>28</v>
      </c>
      <c r="K18" t="s">
        <v>9</v>
      </c>
      <c r="L18">
        <v>15.6</v>
      </c>
      <c r="M18">
        <v>2170.5454654190439</v>
      </c>
      <c r="N18">
        <v>543.98131053033808</v>
      </c>
      <c r="O18">
        <v>135</v>
      </c>
      <c r="P18">
        <v>98.074595194589932</v>
      </c>
      <c r="Q18">
        <v>24.579419170740831</v>
      </c>
      <c r="S18" t="s">
        <v>1</v>
      </c>
      <c r="T18" t="s">
        <v>2</v>
      </c>
      <c r="U18" t="s">
        <v>38</v>
      </c>
      <c r="V18" t="s">
        <v>39</v>
      </c>
      <c r="W18" t="s">
        <v>40</v>
      </c>
      <c r="X18" t="s">
        <v>41</v>
      </c>
      <c r="Y18" t="s">
        <v>5</v>
      </c>
      <c r="AB18" t="s">
        <v>1</v>
      </c>
      <c r="AC18" t="s">
        <v>2</v>
      </c>
      <c r="AD18" t="s">
        <v>38</v>
      </c>
      <c r="AE18" t="s">
        <v>39</v>
      </c>
      <c r="AF18" t="s">
        <v>40</v>
      </c>
      <c r="AG18" t="s">
        <v>41</v>
      </c>
      <c r="AH18" t="s">
        <v>5</v>
      </c>
      <c r="AI18" t="s">
        <v>42</v>
      </c>
    </row>
    <row r="19" spans="1:35" x14ac:dyDescent="0.75">
      <c r="A19" t="s">
        <v>31</v>
      </c>
      <c r="B19" t="s">
        <v>8</v>
      </c>
      <c r="C19">
        <v>20</v>
      </c>
      <c r="D19">
        <v>2197.5729222189707</v>
      </c>
      <c r="E19">
        <v>739.58881460215912</v>
      </c>
      <c r="F19">
        <v>125</v>
      </c>
      <c r="G19">
        <v>100</v>
      </c>
      <c r="H19">
        <v>33.654801946475068</v>
      </c>
      <c r="J19" t="s">
        <v>32</v>
      </c>
      <c r="K19" t="s">
        <v>9</v>
      </c>
      <c r="L19">
        <v>14.5</v>
      </c>
      <c r="M19">
        <v>1978.7386873799301</v>
      </c>
      <c r="N19">
        <v>624.36098758309504</v>
      </c>
      <c r="O19">
        <v>120</v>
      </c>
      <c r="P19">
        <v>93.015689992152232</v>
      </c>
      <c r="Q19">
        <v>29.349690504672658</v>
      </c>
      <c r="S19" t="s">
        <v>8</v>
      </c>
      <c r="T19">
        <f>AVERAGE(C2:C31)</f>
        <v>20.093333333333327</v>
      </c>
      <c r="U19">
        <f>STDEV(C2:C31)</f>
        <v>0.43385468195868399</v>
      </c>
      <c r="V19">
        <f>AVERAGE(G2:G31)</f>
        <v>100</v>
      </c>
      <c r="W19">
        <f>STDEV(G2:G31)</f>
        <v>0</v>
      </c>
      <c r="X19">
        <f>COUNT(C2:C31)</f>
        <v>30</v>
      </c>
      <c r="Y19">
        <f>AVERAGE(F2:F90)</f>
        <v>165.2134831460674</v>
      </c>
      <c r="AB19" t="s">
        <v>9</v>
      </c>
      <c r="AC19">
        <f>AVERAGE(L2:L14)</f>
        <v>20.015384615384619</v>
      </c>
      <c r="AD19">
        <f>STDEV(L2:L14)</f>
        <v>0.65554831228795762</v>
      </c>
      <c r="AE19">
        <f>AVERAGE(P2:P14)</f>
        <v>100.93791721119172</v>
      </c>
      <c r="AF19">
        <f>STDEV(P2:P14)</f>
        <v>5.5032186439768287</v>
      </c>
      <c r="AG19">
        <f>COUNT(L2:L14)</f>
        <v>13</v>
      </c>
      <c r="AH19">
        <f>AVERAGE(O2:O43)</f>
        <v>117.02380952380952</v>
      </c>
      <c r="AI19">
        <f>TTEST(G2:G31,P2:P14,2,3)</f>
        <v>0.55036107036978854</v>
      </c>
    </row>
    <row r="20" spans="1:35" x14ac:dyDescent="0.75">
      <c r="A20" t="s">
        <v>32</v>
      </c>
      <c r="B20" t="s">
        <v>8</v>
      </c>
      <c r="C20">
        <v>20</v>
      </c>
      <c r="D20">
        <v>2127.3171091316713</v>
      </c>
      <c r="E20">
        <v>552.530043653907</v>
      </c>
      <c r="F20">
        <v>101</v>
      </c>
      <c r="G20">
        <v>100</v>
      </c>
      <c r="H20">
        <v>25.973092647171857</v>
      </c>
      <c r="J20" t="s">
        <v>43</v>
      </c>
      <c r="K20" t="s">
        <v>9</v>
      </c>
      <c r="L20">
        <v>14.4</v>
      </c>
      <c r="M20">
        <v>1648.0395385871366</v>
      </c>
      <c r="N20">
        <v>410.86965889405582</v>
      </c>
      <c r="O20">
        <v>13</v>
      </c>
      <c r="P20">
        <v>78.006286801899378</v>
      </c>
      <c r="Q20">
        <v>19.44760164999748</v>
      </c>
      <c r="T20">
        <f>AVERAGE(C32:C50)</f>
        <v>12.1</v>
      </c>
      <c r="U20">
        <f>STDEV(C32:C50)</f>
        <v>1.8421002506197455</v>
      </c>
      <c r="V20">
        <f>AVERAGE(G32:G50)</f>
        <v>86.860939449821785</v>
      </c>
      <c r="W20">
        <f>STDEV(G32:G50)</f>
        <v>7.6411564226455075</v>
      </c>
      <c r="X20">
        <f>COUNT(C32:C50)</f>
        <v>19</v>
      </c>
      <c r="AC20">
        <f>AVERAGE(L15:L25)</f>
        <v>13.645454545454548</v>
      </c>
      <c r="AD20">
        <f>STDEV(L2:L14)</f>
        <v>0.65554831228795762</v>
      </c>
      <c r="AE20">
        <f>AVERAGE(P15:P25)</f>
        <v>94.177511582426007</v>
      </c>
      <c r="AF20">
        <f>STDEV(P2:P14)</f>
        <v>5.5032186439768287</v>
      </c>
      <c r="AG20">
        <f>COUNT(L15:L25)</f>
        <v>11</v>
      </c>
      <c r="AI20">
        <f>TTEST(G32:G50,P15:P25,2,3)</f>
        <v>1.6122514625951403E-2</v>
      </c>
    </row>
    <row r="21" spans="1:35" x14ac:dyDescent="0.75">
      <c r="A21" t="s">
        <v>43</v>
      </c>
      <c r="B21" t="s">
        <v>8</v>
      </c>
      <c r="C21">
        <v>20</v>
      </c>
      <c r="D21">
        <v>2112.7009195712781</v>
      </c>
      <c r="E21">
        <v>575.92260678544517</v>
      </c>
      <c r="F21">
        <v>78</v>
      </c>
      <c r="G21">
        <v>100</v>
      </c>
      <c r="H21">
        <v>27.26001590903434</v>
      </c>
      <c r="J21" t="s">
        <v>33</v>
      </c>
      <c r="K21" t="s">
        <v>9</v>
      </c>
      <c r="L21">
        <v>11.4</v>
      </c>
      <c r="M21">
        <v>2102.454856759312</v>
      </c>
      <c r="N21">
        <v>582.35268576567273</v>
      </c>
      <c r="O21">
        <v>98</v>
      </c>
      <c r="P21">
        <v>91.770213437098576</v>
      </c>
      <c r="Q21">
        <v>25.419157085141386</v>
      </c>
      <c r="T21">
        <f>AVERAGE(C51:C76)</f>
        <v>7.0819230769230792</v>
      </c>
      <c r="U21">
        <f>STDEV(C51:C76)</f>
        <v>1.7280093037498678</v>
      </c>
      <c r="V21">
        <f>AVERAGE(G51:G76)</f>
        <v>78.832124106416146</v>
      </c>
      <c r="W21">
        <f>STDEV(G51:G76)</f>
        <v>10.762706223619391</v>
      </c>
      <c r="X21">
        <f>COUNT(C51:C76)</f>
        <v>26</v>
      </c>
      <c r="AC21">
        <f>AVERAGE(L26:L36)</f>
        <v>6.875454545454545</v>
      </c>
      <c r="AD21">
        <f>STDEV(L26:L36)</f>
        <v>1.6533684624811489</v>
      </c>
      <c r="AE21">
        <f>AVERAGE(P26:P36)</f>
        <v>90.444121455330915</v>
      </c>
      <c r="AF21">
        <f>STDEV(P26:P36)</f>
        <v>14.978236513697567</v>
      </c>
      <c r="AG21">
        <f>COUNT(L26:L36)</f>
        <v>11</v>
      </c>
      <c r="AI21">
        <f>TTEST(G50:G76,M26:M36,2,3)</f>
        <v>5.3420458482983394E-9</v>
      </c>
    </row>
    <row r="22" spans="1:35" x14ac:dyDescent="0.75">
      <c r="A22" t="s">
        <v>44</v>
      </c>
      <c r="B22" t="s">
        <v>8</v>
      </c>
      <c r="C22">
        <v>19.8</v>
      </c>
      <c r="D22">
        <v>2106.3824543396345</v>
      </c>
      <c r="E22">
        <v>699.39433076181433</v>
      </c>
      <c r="F22">
        <v>200</v>
      </c>
      <c r="G22">
        <v>100</v>
      </c>
      <c r="H22">
        <v>33.203577504213463</v>
      </c>
      <c r="J22" t="s">
        <v>18</v>
      </c>
      <c r="K22" t="s">
        <v>9</v>
      </c>
      <c r="L22">
        <v>11.1</v>
      </c>
      <c r="M22">
        <v>2216.3802052972387</v>
      </c>
      <c r="N22">
        <v>705.17136581864111</v>
      </c>
      <c r="O22">
        <v>142</v>
      </c>
      <c r="P22">
        <v>104.18570800114841</v>
      </c>
      <c r="Q22">
        <v>33.148093379628008</v>
      </c>
      <c r="T22">
        <f>AVERAGE(C77:C90)</f>
        <v>3.6028571428571428</v>
      </c>
      <c r="U22">
        <f>STDEV(C77:C90)</f>
        <v>1.050658610816815</v>
      </c>
      <c r="V22">
        <f>AVERAGE(G77:G90)</f>
        <v>73.973115536845469</v>
      </c>
      <c r="W22">
        <f>STDEV(G77:G90)</f>
        <v>10.969614594861582</v>
      </c>
      <c r="X22">
        <f>COUNT(C77:C90)</f>
        <v>14</v>
      </c>
      <c r="AC22">
        <f>AVERAGE(L37:L43)</f>
        <v>3.4571428571428569</v>
      </c>
      <c r="AD22">
        <f>STDEV(L37:L43)</f>
        <v>0.83037570383761394</v>
      </c>
      <c r="AE22">
        <f>AVERAGE(P37:P43)</f>
        <v>79.141390864845434</v>
      </c>
      <c r="AF22">
        <f>STDEV(P37:P43)</f>
        <v>18.897730682386346</v>
      </c>
      <c r="AG22">
        <f>COUNT(L37:L43)</f>
        <v>7</v>
      </c>
      <c r="AI22">
        <f>TTEST(G77:G90,P37:P43,2,3)</f>
        <v>0.52190087384845318</v>
      </c>
    </row>
    <row r="23" spans="1:35" x14ac:dyDescent="0.75">
      <c r="A23" t="s">
        <v>20</v>
      </c>
      <c r="B23" t="s">
        <v>8</v>
      </c>
      <c r="C23">
        <v>19.8</v>
      </c>
      <c r="D23">
        <v>2134.1362457093433</v>
      </c>
      <c r="E23">
        <v>740.62229650893141</v>
      </c>
      <c r="F23">
        <v>140</v>
      </c>
      <c r="G23">
        <v>100</v>
      </c>
      <c r="H23">
        <v>34.703608918968698</v>
      </c>
      <c r="J23" t="s">
        <v>30</v>
      </c>
      <c r="K23" t="s">
        <v>9</v>
      </c>
      <c r="L23">
        <v>11</v>
      </c>
      <c r="M23">
        <v>2096.2989903989132</v>
      </c>
      <c r="N23">
        <v>616.75226654740061</v>
      </c>
      <c r="O23">
        <v>71</v>
      </c>
      <c r="P23">
        <v>94.491629182324843</v>
      </c>
      <c r="Q23">
        <v>27.800388558535445</v>
      </c>
    </row>
    <row r="24" spans="1:35" x14ac:dyDescent="0.75">
      <c r="A24" t="s">
        <v>33</v>
      </c>
      <c r="B24" t="s">
        <v>8</v>
      </c>
      <c r="C24">
        <v>19.8</v>
      </c>
      <c r="D24">
        <v>2290.9992011736826</v>
      </c>
      <c r="E24">
        <v>549.93050325269837</v>
      </c>
      <c r="F24">
        <v>74</v>
      </c>
      <c r="G24">
        <v>100</v>
      </c>
      <c r="H24">
        <v>24.003958751751988</v>
      </c>
      <c r="J24" t="s">
        <v>25</v>
      </c>
      <c r="K24" t="s">
        <v>9</v>
      </c>
      <c r="L24">
        <v>10.4</v>
      </c>
      <c r="M24">
        <v>2147.5902756222272</v>
      </c>
      <c r="N24">
        <v>574.67278549871583</v>
      </c>
      <c r="O24">
        <v>140</v>
      </c>
      <c r="P24">
        <v>90.309637527371805</v>
      </c>
      <c r="Q24">
        <v>24.165918212773349</v>
      </c>
    </row>
    <row r="25" spans="1:35" x14ac:dyDescent="0.75">
      <c r="A25" t="s">
        <v>34</v>
      </c>
      <c r="B25" t="s">
        <v>8</v>
      </c>
      <c r="C25">
        <v>19.8</v>
      </c>
      <c r="D25">
        <v>2242.1753715227783</v>
      </c>
      <c r="E25">
        <v>588.96452145811804</v>
      </c>
      <c r="F25">
        <v>46</v>
      </c>
      <c r="G25">
        <v>100</v>
      </c>
      <c r="H25">
        <v>26.267549315650605</v>
      </c>
      <c r="J25" t="s">
        <v>29</v>
      </c>
      <c r="K25" t="s">
        <v>9</v>
      </c>
      <c r="L25">
        <v>10.1</v>
      </c>
      <c r="M25">
        <v>2095.7379431727395</v>
      </c>
      <c r="N25">
        <v>519.02002811790021</v>
      </c>
      <c r="O25">
        <v>171</v>
      </c>
      <c r="P25">
        <v>94.523611377632506</v>
      </c>
      <c r="Q25">
        <v>23.409247131706199</v>
      </c>
      <c r="S25" t="s">
        <v>1</v>
      </c>
      <c r="T25" t="s">
        <v>2</v>
      </c>
      <c r="U25" t="s">
        <v>38</v>
      </c>
      <c r="V25" t="s">
        <v>39</v>
      </c>
      <c r="W25" t="s">
        <v>40</v>
      </c>
      <c r="X25" t="s">
        <v>41</v>
      </c>
      <c r="Y25" t="s">
        <v>5</v>
      </c>
      <c r="Z25" t="s">
        <v>42</v>
      </c>
      <c r="AB25" t="s">
        <v>1</v>
      </c>
      <c r="AC25" t="s">
        <v>2</v>
      </c>
      <c r="AD25" t="s">
        <v>38</v>
      </c>
      <c r="AE25" t="s">
        <v>39</v>
      </c>
      <c r="AF25" t="s">
        <v>40</v>
      </c>
      <c r="AG25" t="s">
        <v>41</v>
      </c>
      <c r="AH25" t="s">
        <v>5</v>
      </c>
      <c r="AI25" t="s">
        <v>42</v>
      </c>
    </row>
    <row r="26" spans="1:35" x14ac:dyDescent="0.75">
      <c r="A26" t="s">
        <v>35</v>
      </c>
      <c r="B26" t="s">
        <v>8</v>
      </c>
      <c r="C26">
        <v>19.8</v>
      </c>
      <c r="D26">
        <v>2192.475913774626</v>
      </c>
      <c r="E26">
        <v>728.64975870605974</v>
      </c>
      <c r="F26">
        <v>33</v>
      </c>
      <c r="G26">
        <v>100</v>
      </c>
      <c r="H26">
        <v>33.234105520985935</v>
      </c>
      <c r="J26" t="s">
        <v>22</v>
      </c>
      <c r="K26" t="s">
        <v>9</v>
      </c>
      <c r="L26">
        <v>9.9</v>
      </c>
      <c r="M26">
        <v>2112.0364146200104</v>
      </c>
      <c r="N26">
        <v>560.85274744893809</v>
      </c>
      <c r="O26">
        <v>395</v>
      </c>
      <c r="P26">
        <v>97.083122430520817</v>
      </c>
      <c r="Q26">
        <v>25.780491079210655</v>
      </c>
      <c r="S26" t="s">
        <v>11</v>
      </c>
      <c r="T26">
        <f>AVERAGE(U2:U4)</f>
        <v>19.933333333333334</v>
      </c>
      <c r="U26">
        <f>STDEV(U2:U4)</f>
        <v>0.11547005383792475</v>
      </c>
      <c r="V26">
        <f>AVERAGE(Y2:Y4)</f>
        <v>98.051191520091677</v>
      </c>
      <c r="W26">
        <f>STDEV(Y2:Y4)</f>
        <v>2.9053693274230135</v>
      </c>
      <c r="X26">
        <f>COUNT(U2:U4)</f>
        <v>3</v>
      </c>
      <c r="Y26">
        <f>AVERAGE(X2:X14)</f>
        <v>199.69230769230768</v>
      </c>
      <c r="Z26">
        <f>TTEST(G2:G31,Y2:Y4,2,3)</f>
        <v>0.36522249412529528</v>
      </c>
      <c r="AB26" t="s">
        <v>13</v>
      </c>
      <c r="AC26">
        <f>AVERAGE(AD2:AD6)</f>
        <v>20.079999999999998</v>
      </c>
      <c r="AD26">
        <f>STDEV(AD2:AD6)</f>
        <v>0.38340579025361593</v>
      </c>
      <c r="AE26">
        <f>AVERAGE(AH2:AH6)</f>
        <v>97.931263472399948</v>
      </c>
      <c r="AF26">
        <f>STDEV(AH2:AH6)</f>
        <v>6.6650832556263371</v>
      </c>
      <c r="AG26">
        <f>COUNT(AD2:AD6)</f>
        <v>5</v>
      </c>
      <c r="AH26">
        <f>AVERAGE(AG2:AG15)</f>
        <v>166.71428571428572</v>
      </c>
      <c r="AI26">
        <f>TTEST(G2:G31,AH2:AH8,2,3)</f>
        <v>0.13478225082709583</v>
      </c>
    </row>
    <row r="27" spans="1:35" x14ac:dyDescent="0.75">
      <c r="A27" t="s">
        <v>45</v>
      </c>
      <c r="B27" t="s">
        <v>8</v>
      </c>
      <c r="C27">
        <v>19.8</v>
      </c>
      <c r="D27">
        <v>2122.1586104624316</v>
      </c>
      <c r="E27">
        <v>546.14442779681519</v>
      </c>
      <c r="F27">
        <v>148</v>
      </c>
      <c r="G27">
        <v>100</v>
      </c>
      <c r="H27">
        <v>25.735325583312875</v>
      </c>
      <c r="J27" t="s">
        <v>15</v>
      </c>
      <c r="K27" t="s">
        <v>9</v>
      </c>
      <c r="L27">
        <v>9.4</v>
      </c>
      <c r="M27">
        <v>2211.9346403894911</v>
      </c>
      <c r="N27">
        <v>639.61356843784813</v>
      </c>
      <c r="O27">
        <v>617</v>
      </c>
      <c r="P27">
        <v>91.239085655019636</v>
      </c>
      <c r="Q27">
        <v>26.383129090350337</v>
      </c>
      <c r="T27">
        <f>AVERAGE(U5:U8)</f>
        <v>13.46</v>
      </c>
      <c r="U27">
        <f>STDEV(U5:U8)</f>
        <v>2.7231844104528324</v>
      </c>
      <c r="V27">
        <f>AVERAGE(Y5:Y8)</f>
        <v>96.170707383311452</v>
      </c>
      <c r="W27">
        <f>STDEV(Y5:Y8)</f>
        <v>7.4160955120050263</v>
      </c>
      <c r="X27">
        <f>COUNT(U5:U8)</f>
        <v>4</v>
      </c>
      <c r="Z27">
        <f>TTEST(G32:G50,Y5:Y8,2,3)</f>
        <v>7.8961657512888195E-2</v>
      </c>
      <c r="AC27">
        <f>AVERAGE(AD7:AD8)</f>
        <v>11.2</v>
      </c>
      <c r="AD27">
        <f>STDEV(AD7:AD8)</f>
        <v>0</v>
      </c>
      <c r="AE27">
        <f>AVERAGE(AH7:AH8)</f>
        <v>89.203124677604393</v>
      </c>
      <c r="AF27">
        <f>STDEV(AH7:AH8)</f>
        <v>2.5248481678458372</v>
      </c>
      <c r="AG27">
        <f>COUNT(AD7:AD8)</f>
        <v>2</v>
      </c>
      <c r="AI27">
        <f>TTEST(G32:G50,AH7:AH8,2,3)</f>
        <v>0.40665790821559239</v>
      </c>
    </row>
    <row r="28" spans="1:35" x14ac:dyDescent="0.75">
      <c r="A28" t="s">
        <v>36</v>
      </c>
      <c r="B28" t="s">
        <v>8</v>
      </c>
      <c r="C28">
        <v>19.8</v>
      </c>
      <c r="D28">
        <v>2189.4991930740944</v>
      </c>
      <c r="E28">
        <v>623.15688631780893</v>
      </c>
      <c r="F28">
        <v>213</v>
      </c>
      <c r="G28">
        <v>100</v>
      </c>
      <c r="H28">
        <v>28.461160811979379</v>
      </c>
      <c r="J28" t="s">
        <v>34</v>
      </c>
      <c r="K28" t="s">
        <v>9</v>
      </c>
      <c r="L28">
        <v>8.3000000000000007</v>
      </c>
      <c r="M28">
        <v>2299.1776652972176</v>
      </c>
      <c r="N28">
        <v>603.88557509566203</v>
      </c>
      <c r="O28">
        <v>72</v>
      </c>
      <c r="P28">
        <v>102.54227633120981</v>
      </c>
      <c r="Q28">
        <v>26.933021509621341</v>
      </c>
      <c r="T28">
        <f>AVERAGE(U9:U14)</f>
        <v>6.75</v>
      </c>
      <c r="U28">
        <f>STDEV(U9:U14)</f>
        <v>1.5795568998931293</v>
      </c>
      <c r="V28">
        <f>AVERAGE(Y9:Y14)</f>
        <v>89.904180640582297</v>
      </c>
      <c r="W28">
        <f>STDEV(Y9:Y14)</f>
        <v>10.705800512468855</v>
      </c>
      <c r="X28">
        <f>COUNT(U9:U14)</f>
        <v>6</v>
      </c>
      <c r="Z28">
        <f>TTEST(G50:G76,Y9:Y14,2,3)</f>
        <v>5.4622952007740241E-2</v>
      </c>
      <c r="AC28">
        <f>AVERAGE(AD9:AD15)</f>
        <v>6.1571428571428575</v>
      </c>
      <c r="AD28">
        <f>STDEV(AD9:AD15)</f>
        <v>1.73383692318236</v>
      </c>
      <c r="AE28">
        <f>AVERAGE(AH9:AH15)</f>
        <v>72.603964380454812</v>
      </c>
      <c r="AF28">
        <f>STDEV(AH9:AH15)</f>
        <v>9.5478957327624077</v>
      </c>
      <c r="AG28">
        <f>COUNT(AD9:AD15)</f>
        <v>7</v>
      </c>
      <c r="AI28">
        <f>TTEST(G51:G90,AH9:AH15,2,3)</f>
        <v>0.2872061532124644</v>
      </c>
    </row>
    <row r="29" spans="1:35" x14ac:dyDescent="0.75">
      <c r="A29" t="s">
        <v>21</v>
      </c>
      <c r="B29" t="s">
        <v>8</v>
      </c>
      <c r="C29">
        <v>19.8</v>
      </c>
      <c r="D29">
        <v>1689.1725626451146</v>
      </c>
      <c r="E29">
        <v>235</v>
      </c>
      <c r="F29">
        <v>235</v>
      </c>
      <c r="G29">
        <v>100</v>
      </c>
      <c r="H29">
        <v>13.9121369359687</v>
      </c>
      <c r="J29" t="s">
        <v>35</v>
      </c>
      <c r="K29" t="s">
        <v>9</v>
      </c>
      <c r="L29">
        <v>7.5</v>
      </c>
      <c r="M29">
        <v>2297.3634952252046</v>
      </c>
      <c r="N29">
        <v>620.52751245364607</v>
      </c>
      <c r="O29">
        <v>28</v>
      </c>
      <c r="P29">
        <v>104.78397873343117</v>
      </c>
      <c r="Q29">
        <v>28.302591994514962</v>
      </c>
    </row>
    <row r="30" spans="1:35" x14ac:dyDescent="0.75">
      <c r="A30" t="s">
        <v>24</v>
      </c>
      <c r="B30" t="s">
        <v>8</v>
      </c>
      <c r="C30">
        <v>19.8</v>
      </c>
      <c r="D30">
        <v>1802.5836913014477</v>
      </c>
      <c r="E30">
        <v>508</v>
      </c>
      <c r="F30">
        <v>508</v>
      </c>
      <c r="G30">
        <v>100</v>
      </c>
      <c r="H30">
        <v>28.181770558083159</v>
      </c>
      <c r="J30" t="s">
        <v>28</v>
      </c>
      <c r="K30" t="s">
        <v>9</v>
      </c>
      <c r="L30">
        <v>6.5</v>
      </c>
      <c r="M30">
        <v>2036.2080280394064</v>
      </c>
      <c r="N30">
        <v>500.3995742682734</v>
      </c>
      <c r="O30">
        <v>52</v>
      </c>
      <c r="P30">
        <v>92.004651025996836</v>
      </c>
      <c r="Q30">
        <v>22.610208569130979</v>
      </c>
    </row>
    <row r="31" spans="1:35" x14ac:dyDescent="0.75">
      <c r="A31" t="s">
        <v>27</v>
      </c>
      <c r="B31" t="s">
        <v>8</v>
      </c>
      <c r="C31">
        <v>19.8</v>
      </c>
      <c r="D31">
        <v>1655.041234314486</v>
      </c>
      <c r="E31">
        <v>228</v>
      </c>
      <c r="F31">
        <v>228</v>
      </c>
      <c r="G31">
        <v>100</v>
      </c>
      <c r="H31">
        <v>13.776091814077191</v>
      </c>
      <c r="J31" t="s">
        <v>19</v>
      </c>
      <c r="K31" t="s">
        <v>9</v>
      </c>
      <c r="L31">
        <v>6.13</v>
      </c>
      <c r="M31">
        <v>1386.0741327915769</v>
      </c>
      <c r="N31">
        <v>307.858689677065</v>
      </c>
      <c r="O31">
        <v>74</v>
      </c>
      <c r="P31">
        <v>61.557574503779392</v>
      </c>
      <c r="Q31">
        <v>13.672453570909749</v>
      </c>
    </row>
    <row r="32" spans="1:35" x14ac:dyDescent="0.75">
      <c r="A32" t="s">
        <v>43</v>
      </c>
      <c r="B32" t="s">
        <v>8</v>
      </c>
      <c r="C32">
        <v>15.5</v>
      </c>
      <c r="D32">
        <v>1802.9614748968163</v>
      </c>
      <c r="E32">
        <v>466.38592592748614</v>
      </c>
      <c r="F32">
        <v>135</v>
      </c>
      <c r="G32">
        <v>85.339172156117769</v>
      </c>
      <c r="H32">
        <v>22.075340698111116</v>
      </c>
      <c r="J32" t="s">
        <v>32</v>
      </c>
      <c r="K32" t="s">
        <v>9</v>
      </c>
      <c r="L32">
        <v>5.9</v>
      </c>
      <c r="M32">
        <v>1645.6576963481209</v>
      </c>
      <c r="N32">
        <v>421.34056923037764</v>
      </c>
      <c r="O32">
        <v>61</v>
      </c>
      <c r="P32">
        <v>77.358363230569125</v>
      </c>
      <c r="Q32">
        <v>19.806194733344693</v>
      </c>
      <c r="W32" t="s">
        <v>46</v>
      </c>
      <c r="X32">
        <f>AVERAGE(X19:X22,X26:X28,AG19:AG22,AG26:AG28)</f>
        <v>11.285714285714286</v>
      </c>
    </row>
    <row r="33" spans="1:24" x14ac:dyDescent="0.75">
      <c r="A33" t="s">
        <v>14</v>
      </c>
      <c r="B33" t="s">
        <v>8</v>
      </c>
      <c r="C33">
        <v>14.9</v>
      </c>
      <c r="D33">
        <v>1930.4496542271468</v>
      </c>
      <c r="E33">
        <v>497.55989288653041</v>
      </c>
      <c r="F33">
        <v>179</v>
      </c>
      <c r="G33">
        <v>95.935414054746246</v>
      </c>
      <c r="H33">
        <v>24.726681805237021</v>
      </c>
      <c r="J33" t="s">
        <v>7</v>
      </c>
      <c r="K33" t="s">
        <v>9</v>
      </c>
      <c r="L33">
        <v>5.8</v>
      </c>
      <c r="M33">
        <v>2465.6770318844592</v>
      </c>
      <c r="N33">
        <v>705.97296708355395</v>
      </c>
      <c r="O33">
        <v>22</v>
      </c>
      <c r="P33">
        <v>113.84993786755648</v>
      </c>
      <c r="Q33">
        <v>32.59752895423145</v>
      </c>
      <c r="W33" t="s">
        <v>47</v>
      </c>
      <c r="X33">
        <f>AVERAGE(Y19,Y26,AH19,AH26)</f>
        <v>162.1609715191176</v>
      </c>
    </row>
    <row r="34" spans="1:24" x14ac:dyDescent="0.75">
      <c r="A34" t="s">
        <v>31</v>
      </c>
      <c r="B34" t="s">
        <v>8</v>
      </c>
      <c r="C34">
        <v>14.8</v>
      </c>
      <c r="D34">
        <v>2011.278645038758</v>
      </c>
      <c r="E34">
        <v>718.5194637013791</v>
      </c>
      <c r="F34">
        <v>29</v>
      </c>
      <c r="G34">
        <v>91.522726035771115</v>
      </c>
      <c r="H34">
        <v>32.696046462743247</v>
      </c>
      <c r="J34" t="s">
        <v>43</v>
      </c>
      <c r="K34" t="s">
        <v>9</v>
      </c>
      <c r="L34">
        <v>5.6</v>
      </c>
      <c r="M34">
        <v>1701.3413348793301</v>
      </c>
      <c r="N34">
        <v>443.57771316642157</v>
      </c>
      <c r="O34">
        <v>127</v>
      </c>
      <c r="P34">
        <v>80.529208801810739</v>
      </c>
      <c r="Q34">
        <v>20.995764665849393</v>
      </c>
    </row>
    <row r="35" spans="1:24" x14ac:dyDescent="0.75">
      <c r="A35" t="s">
        <v>32</v>
      </c>
      <c r="B35" t="s">
        <v>8</v>
      </c>
      <c r="C35">
        <v>14.5</v>
      </c>
      <c r="D35">
        <v>1697.3506002980012</v>
      </c>
      <c r="E35">
        <v>487.33362278754794</v>
      </c>
      <c r="F35">
        <v>186</v>
      </c>
      <c r="G35">
        <v>79.788320839050925</v>
      </c>
      <c r="H35">
        <v>22.908367572264197</v>
      </c>
      <c r="J35" t="s">
        <v>15</v>
      </c>
      <c r="K35" t="s">
        <v>9</v>
      </c>
      <c r="L35">
        <v>5.3</v>
      </c>
      <c r="M35">
        <v>2330.8404771295673</v>
      </c>
      <c r="N35">
        <v>700.42613654581851</v>
      </c>
      <c r="O35">
        <v>297</v>
      </c>
      <c r="P35">
        <v>96.143778418138197</v>
      </c>
      <c r="Q35">
        <v>28.891559045372791</v>
      </c>
    </row>
    <row r="36" spans="1:24" x14ac:dyDescent="0.75">
      <c r="A36" t="s">
        <v>33</v>
      </c>
      <c r="B36" t="s">
        <v>8</v>
      </c>
      <c r="C36">
        <v>13.8</v>
      </c>
      <c r="D36">
        <v>2101.1733922894236</v>
      </c>
      <c r="E36">
        <v>632.92829429665039</v>
      </c>
      <c r="F36">
        <v>24</v>
      </c>
      <c r="G36">
        <v>91.714278696081124</v>
      </c>
      <c r="H36">
        <v>27.626735704333733</v>
      </c>
      <c r="J36" t="s">
        <v>22</v>
      </c>
      <c r="K36" t="s">
        <v>9</v>
      </c>
      <c r="L36">
        <v>5.3</v>
      </c>
      <c r="M36">
        <v>1692.3889851564791</v>
      </c>
      <c r="N36">
        <v>445.32079649426078</v>
      </c>
      <c r="O36">
        <v>199</v>
      </c>
      <c r="P36">
        <v>77.793359010607787</v>
      </c>
      <c r="Q36">
        <v>20.469880683703888</v>
      </c>
    </row>
    <row r="37" spans="1:24" x14ac:dyDescent="0.75">
      <c r="A37" t="s">
        <v>37</v>
      </c>
      <c r="B37" t="s">
        <v>8</v>
      </c>
      <c r="C37">
        <v>13.6</v>
      </c>
      <c r="D37">
        <v>1778.3230749309789</v>
      </c>
      <c r="E37">
        <v>464.37570325741478</v>
      </c>
      <c r="F37">
        <v>57</v>
      </c>
      <c r="G37">
        <v>86.661921213135145</v>
      </c>
      <c r="H37">
        <v>22.63013463431006</v>
      </c>
      <c r="J37" t="s">
        <v>7</v>
      </c>
      <c r="K37" t="s">
        <v>9</v>
      </c>
      <c r="L37">
        <v>4.5</v>
      </c>
      <c r="M37">
        <v>2200.599252874963</v>
      </c>
      <c r="N37">
        <v>581.42892825332251</v>
      </c>
      <c r="O37">
        <v>148</v>
      </c>
      <c r="P37">
        <v>101.61026159201612</v>
      </c>
      <c r="Q37">
        <v>26.846844294708355</v>
      </c>
    </row>
    <row r="38" spans="1:24" x14ac:dyDescent="0.75">
      <c r="A38" t="s">
        <v>28</v>
      </c>
      <c r="B38" t="s">
        <v>8</v>
      </c>
      <c r="C38">
        <v>12.3</v>
      </c>
      <c r="D38">
        <v>1686.479920548762</v>
      </c>
      <c r="E38">
        <v>362.20149725046861</v>
      </c>
      <c r="F38">
        <v>99</v>
      </c>
      <c r="G38">
        <v>76.202428443346093</v>
      </c>
      <c r="H38">
        <v>16.365824069414778</v>
      </c>
      <c r="J38" t="s">
        <v>30</v>
      </c>
      <c r="K38" t="s">
        <v>9</v>
      </c>
      <c r="L38">
        <v>4.5</v>
      </c>
      <c r="M38">
        <v>1789.5302101740815</v>
      </c>
      <c r="N38">
        <v>429.00409003870573</v>
      </c>
      <c r="O38">
        <v>68</v>
      </c>
      <c r="P38">
        <v>80.663887071833813</v>
      </c>
      <c r="Q38">
        <v>19.337554222608329</v>
      </c>
    </row>
    <row r="39" spans="1:24" x14ac:dyDescent="0.75">
      <c r="A39" t="s">
        <v>18</v>
      </c>
      <c r="B39" t="s">
        <v>8</v>
      </c>
      <c r="C39">
        <v>12.3</v>
      </c>
      <c r="D39">
        <v>1797.838766271675</v>
      </c>
      <c r="E39">
        <v>499.75914912914754</v>
      </c>
      <c r="F39">
        <v>171</v>
      </c>
      <c r="G39">
        <v>84.511269451084843</v>
      </c>
      <c r="H39">
        <v>23.49225131032469</v>
      </c>
      <c r="J39" t="s">
        <v>25</v>
      </c>
      <c r="K39" t="s">
        <v>9</v>
      </c>
      <c r="L39">
        <v>3.7</v>
      </c>
      <c r="M39">
        <v>1395.2003332806707</v>
      </c>
      <c r="N39">
        <v>366.04826918261341</v>
      </c>
      <c r="O39">
        <v>42</v>
      </c>
      <c r="P39">
        <v>58.670426015101683</v>
      </c>
      <c r="Q39">
        <v>15.39292055968439</v>
      </c>
    </row>
    <row r="40" spans="1:24" x14ac:dyDescent="0.75">
      <c r="A40" t="s">
        <v>16</v>
      </c>
      <c r="B40" t="s">
        <v>8</v>
      </c>
      <c r="C40">
        <v>11.9</v>
      </c>
      <c r="D40">
        <v>2006.1341032462601</v>
      </c>
      <c r="E40">
        <v>492.61648287577702</v>
      </c>
      <c r="F40">
        <v>107</v>
      </c>
      <c r="G40">
        <v>94.478650887132446</v>
      </c>
      <c r="H40">
        <v>23.199715627960906</v>
      </c>
      <c r="J40" t="s">
        <v>29</v>
      </c>
      <c r="K40" t="s">
        <v>9</v>
      </c>
      <c r="L40">
        <v>3.2</v>
      </c>
      <c r="M40">
        <v>1263.570905463356</v>
      </c>
      <c r="N40">
        <v>266.47818521723934</v>
      </c>
      <c r="O40">
        <v>23</v>
      </c>
      <c r="P40">
        <v>56.990562968614903</v>
      </c>
      <c r="Q40">
        <v>12.018907469871088</v>
      </c>
    </row>
    <row r="41" spans="1:24" x14ac:dyDescent="0.75">
      <c r="A41" t="s">
        <v>21</v>
      </c>
      <c r="B41" t="s">
        <v>8</v>
      </c>
      <c r="C41">
        <v>11.2</v>
      </c>
      <c r="D41">
        <v>1518.4070348486791</v>
      </c>
      <c r="E41">
        <v>445</v>
      </c>
      <c r="F41">
        <v>445</v>
      </c>
      <c r="G41">
        <v>89.890581248310724</v>
      </c>
      <c r="H41">
        <v>26.344259304281152</v>
      </c>
      <c r="J41" t="s">
        <v>35</v>
      </c>
      <c r="K41" t="s">
        <v>9</v>
      </c>
      <c r="L41">
        <v>3.2</v>
      </c>
      <c r="M41">
        <v>1852.6549425851315</v>
      </c>
      <c r="N41">
        <v>485.4488280828142</v>
      </c>
      <c r="O41">
        <v>67</v>
      </c>
      <c r="P41">
        <v>84.500583607121612</v>
      </c>
      <c r="Q41">
        <v>22.141580896414609</v>
      </c>
    </row>
    <row r="42" spans="1:24" x14ac:dyDescent="0.75">
      <c r="A42" t="s">
        <v>24</v>
      </c>
      <c r="B42" t="s">
        <v>8</v>
      </c>
      <c r="C42">
        <v>11.2</v>
      </c>
      <c r="D42">
        <v>1599.4228319507561</v>
      </c>
      <c r="E42">
        <v>335</v>
      </c>
      <c r="F42">
        <v>335</v>
      </c>
      <c r="G42">
        <v>88.729463140542919</v>
      </c>
      <c r="H42">
        <v>18.584435308972161</v>
      </c>
      <c r="J42" t="s">
        <v>34</v>
      </c>
      <c r="K42" t="s">
        <v>9</v>
      </c>
      <c r="L42">
        <v>2.8</v>
      </c>
      <c r="M42">
        <v>2314.5526572610197</v>
      </c>
      <c r="N42">
        <v>669.52629083128488</v>
      </c>
      <c r="O42">
        <v>78</v>
      </c>
      <c r="P42">
        <v>103.22799396771029</v>
      </c>
      <c r="Q42">
        <v>29.860567524500752</v>
      </c>
    </row>
    <row r="43" spans="1:24" x14ac:dyDescent="0.75">
      <c r="A43" t="s">
        <v>27</v>
      </c>
      <c r="B43" t="s">
        <v>8</v>
      </c>
      <c r="C43">
        <v>11.2</v>
      </c>
      <c r="D43">
        <v>1470.9687651898607</v>
      </c>
      <c r="E43">
        <v>277</v>
      </c>
      <c r="F43">
        <v>277</v>
      </c>
      <c r="G43">
        <v>88.878073530242432</v>
      </c>
      <c r="H43">
        <v>16.73674312499729</v>
      </c>
      <c r="J43" t="s">
        <v>45</v>
      </c>
      <c r="K43" t="s">
        <v>9</v>
      </c>
      <c r="L43">
        <v>2.2999999999999998</v>
      </c>
      <c r="M43">
        <v>1449.9865342624485</v>
      </c>
      <c r="N43">
        <v>390.3589666891063</v>
      </c>
      <c r="O43">
        <v>83</v>
      </c>
      <c r="P43">
        <v>68.326020831519628</v>
      </c>
      <c r="Q43">
        <v>18.394429368502511</v>
      </c>
    </row>
    <row r="44" spans="1:24" x14ac:dyDescent="0.75">
      <c r="A44" t="s">
        <v>25</v>
      </c>
      <c r="B44" t="s">
        <v>8</v>
      </c>
      <c r="C44">
        <v>10.8</v>
      </c>
      <c r="D44">
        <v>1944.6548978129927</v>
      </c>
      <c r="E44">
        <v>459.97263828784924</v>
      </c>
      <c r="F44">
        <v>89</v>
      </c>
      <c r="G44">
        <v>81.775877331366871</v>
      </c>
      <c r="H44">
        <v>19.34259188440825</v>
      </c>
    </row>
    <row r="45" spans="1:24" x14ac:dyDescent="0.75">
      <c r="A45" t="s">
        <v>20</v>
      </c>
      <c r="B45" t="s">
        <v>8</v>
      </c>
      <c r="C45">
        <v>10.5</v>
      </c>
      <c r="D45">
        <v>1607.5363757475361</v>
      </c>
      <c r="E45">
        <v>485.67947150113451</v>
      </c>
      <c r="F45">
        <v>151</v>
      </c>
      <c r="G45">
        <v>75.324917937149976</v>
      </c>
      <c r="H45">
        <v>22.757660035885131</v>
      </c>
    </row>
    <row r="46" spans="1:24" x14ac:dyDescent="0.75">
      <c r="A46" t="s">
        <v>22</v>
      </c>
      <c r="B46" t="s">
        <v>8</v>
      </c>
      <c r="C46">
        <v>10.4</v>
      </c>
      <c r="D46">
        <v>2327.8302112833753</v>
      </c>
      <c r="E46">
        <v>560.79625736365062</v>
      </c>
      <c r="F46">
        <v>78</v>
      </c>
      <c r="G46">
        <v>107.00242847855863</v>
      </c>
      <c r="H46">
        <v>25.777894422340481</v>
      </c>
    </row>
    <row r="47" spans="1:24" x14ac:dyDescent="0.75">
      <c r="A47" t="s">
        <v>35</v>
      </c>
      <c r="B47" t="s">
        <v>8</v>
      </c>
      <c r="C47">
        <v>10.4</v>
      </c>
      <c r="D47">
        <v>1851.5265802193035</v>
      </c>
      <c r="E47">
        <v>425.02726175550498</v>
      </c>
      <c r="F47">
        <v>36</v>
      </c>
      <c r="G47">
        <v>84.449118395634514</v>
      </c>
      <c r="H47">
        <v>19.385720914204548</v>
      </c>
    </row>
    <row r="48" spans="1:24" x14ac:dyDescent="0.75">
      <c r="A48" t="s">
        <v>31</v>
      </c>
      <c r="B48" t="s">
        <v>8</v>
      </c>
      <c r="C48">
        <v>10.4</v>
      </c>
      <c r="D48">
        <v>1949.5822324956196</v>
      </c>
      <c r="E48">
        <v>496.76757225893107</v>
      </c>
      <c r="F48">
        <v>86</v>
      </c>
      <c r="G48">
        <v>88.715246387685482</v>
      </c>
      <c r="H48">
        <v>22.605282729700114</v>
      </c>
    </row>
    <row r="49" spans="1:8" x14ac:dyDescent="0.75">
      <c r="A49" t="s">
        <v>26</v>
      </c>
      <c r="B49" t="s">
        <v>8</v>
      </c>
      <c r="C49">
        <v>10.199999999999999</v>
      </c>
      <c r="D49">
        <v>1714.337507416684</v>
      </c>
      <c r="E49">
        <v>651.79275746995575</v>
      </c>
      <c r="F49">
        <v>94</v>
      </c>
      <c r="G49">
        <v>78.951082721565513</v>
      </c>
      <c r="H49">
        <v>30.017277047080348</v>
      </c>
    </row>
    <row r="50" spans="1:8" x14ac:dyDescent="0.75">
      <c r="A50" t="s">
        <v>30</v>
      </c>
      <c r="B50" t="s">
        <v>8</v>
      </c>
      <c r="C50">
        <v>10</v>
      </c>
      <c r="D50">
        <v>1785.60327309073</v>
      </c>
      <c r="E50">
        <v>456.57343266631369</v>
      </c>
      <c r="F50">
        <v>91</v>
      </c>
      <c r="G50">
        <v>80.486878599091199</v>
      </c>
      <c r="H50">
        <v>20.580254864215117</v>
      </c>
    </row>
    <row r="51" spans="1:8" x14ac:dyDescent="0.75">
      <c r="A51" t="s">
        <v>44</v>
      </c>
      <c r="B51" t="s">
        <v>8</v>
      </c>
      <c r="C51">
        <v>9.4</v>
      </c>
      <c r="D51">
        <v>1995.2991634789635</v>
      </c>
      <c r="E51">
        <v>485.79398319166205</v>
      </c>
      <c r="F51">
        <v>86</v>
      </c>
      <c r="G51">
        <v>94.726347504850622</v>
      </c>
      <c r="H51">
        <v>23.062952418294895</v>
      </c>
    </row>
    <row r="52" spans="1:8" x14ac:dyDescent="0.75">
      <c r="A52" t="s">
        <v>14</v>
      </c>
      <c r="B52" t="s">
        <v>8</v>
      </c>
      <c r="C52">
        <v>9.4</v>
      </c>
      <c r="D52">
        <v>1571.0276965975859</v>
      </c>
      <c r="E52">
        <v>481.71712381448276</v>
      </c>
      <c r="F52">
        <v>224</v>
      </c>
      <c r="G52">
        <v>78.073619912612074</v>
      </c>
      <c r="H52">
        <v>23.939361292955077</v>
      </c>
    </row>
    <row r="53" spans="1:8" x14ac:dyDescent="0.75">
      <c r="A53" t="s">
        <v>15</v>
      </c>
      <c r="B53" t="s">
        <v>8</v>
      </c>
      <c r="C53">
        <v>9.4</v>
      </c>
      <c r="D53">
        <v>1796.0690989642264</v>
      </c>
      <c r="E53">
        <v>388.87025666349467</v>
      </c>
      <c r="F53">
        <v>131</v>
      </c>
      <c r="G53">
        <v>74.085237136064507</v>
      </c>
      <c r="H53">
        <v>16.040332299403971</v>
      </c>
    </row>
    <row r="54" spans="1:8" x14ac:dyDescent="0.75">
      <c r="A54" t="s">
        <v>23</v>
      </c>
      <c r="B54" t="s">
        <v>8</v>
      </c>
      <c r="C54">
        <v>9.4</v>
      </c>
      <c r="D54">
        <v>1872.4376743265871</v>
      </c>
      <c r="E54">
        <v>448.5689334381471</v>
      </c>
      <c r="F54">
        <v>351</v>
      </c>
      <c r="G54">
        <v>82.857950054943856</v>
      </c>
      <c r="H54">
        <v>19.84979409068157</v>
      </c>
    </row>
    <row r="55" spans="1:8" x14ac:dyDescent="0.75">
      <c r="A55" t="s">
        <v>10</v>
      </c>
      <c r="B55" t="s">
        <v>8</v>
      </c>
      <c r="C55">
        <v>9.4</v>
      </c>
      <c r="D55">
        <v>1729.9640796796509</v>
      </c>
      <c r="E55">
        <v>480.34374593313771</v>
      </c>
      <c r="F55">
        <v>534</v>
      </c>
      <c r="G55">
        <v>78.434439519161586</v>
      </c>
      <c r="H55">
        <v>21.778193507796317</v>
      </c>
    </row>
    <row r="56" spans="1:8" x14ac:dyDescent="0.75">
      <c r="A56" t="s">
        <v>12</v>
      </c>
      <c r="B56" t="s">
        <v>8</v>
      </c>
      <c r="C56">
        <v>9.4</v>
      </c>
      <c r="D56">
        <v>1654.4588939122896</v>
      </c>
      <c r="E56">
        <v>423.49128123943433</v>
      </c>
      <c r="F56">
        <v>125</v>
      </c>
      <c r="G56">
        <v>94.725366674850534</v>
      </c>
      <c r="H56">
        <v>24.24681994011171</v>
      </c>
    </row>
    <row r="57" spans="1:8" x14ac:dyDescent="0.75">
      <c r="A57" t="s">
        <v>17</v>
      </c>
      <c r="B57" t="s">
        <v>8</v>
      </c>
      <c r="C57">
        <v>9.4</v>
      </c>
      <c r="D57">
        <v>1812.553140858437</v>
      </c>
      <c r="E57">
        <v>455.71141111903927</v>
      </c>
      <c r="F57">
        <v>244</v>
      </c>
      <c r="G57">
        <v>84.767752569674826</v>
      </c>
      <c r="H57">
        <v>21.312275634920603</v>
      </c>
    </row>
    <row r="58" spans="1:8" x14ac:dyDescent="0.75">
      <c r="A58" t="s">
        <v>34</v>
      </c>
      <c r="B58" t="s">
        <v>8</v>
      </c>
      <c r="C58">
        <v>8.8000000000000007</v>
      </c>
      <c r="D58">
        <v>2080.0816008963752</v>
      </c>
      <c r="E58">
        <v>401.62740335936581</v>
      </c>
      <c r="F58">
        <v>33</v>
      </c>
      <c r="G58">
        <v>92.770691682501322</v>
      </c>
      <c r="H58">
        <v>17.912399202146247</v>
      </c>
    </row>
    <row r="59" spans="1:8" x14ac:dyDescent="0.75">
      <c r="A59" t="s">
        <v>29</v>
      </c>
      <c r="B59" t="s">
        <v>8</v>
      </c>
      <c r="C59">
        <v>7.9</v>
      </c>
      <c r="D59">
        <v>1810.6495009772407</v>
      </c>
      <c r="E59">
        <v>446.51911799265395</v>
      </c>
      <c r="F59">
        <v>213</v>
      </c>
      <c r="G59">
        <v>81.665329546104473</v>
      </c>
      <c r="H59">
        <v>20.139254394528091</v>
      </c>
    </row>
    <row r="60" spans="1:8" x14ac:dyDescent="0.75">
      <c r="A60" t="s">
        <v>14</v>
      </c>
      <c r="B60" t="s">
        <v>8</v>
      </c>
      <c r="C60">
        <v>7.8</v>
      </c>
      <c r="D60">
        <v>1884.0025068940074</v>
      </c>
      <c r="E60">
        <v>449.94097599183732</v>
      </c>
      <c r="F60">
        <v>142</v>
      </c>
      <c r="G60">
        <v>93.627181720735734</v>
      </c>
      <c r="H60">
        <v>22.360217339754826</v>
      </c>
    </row>
    <row r="61" spans="1:8" x14ac:dyDescent="0.75">
      <c r="A61" t="s">
        <v>17</v>
      </c>
      <c r="B61" t="s">
        <v>8</v>
      </c>
      <c r="C61">
        <v>7.5</v>
      </c>
      <c r="D61">
        <v>2175.8383527095721</v>
      </c>
      <c r="E61">
        <v>612.68490542619372</v>
      </c>
      <c r="F61">
        <v>172</v>
      </c>
      <c r="G61">
        <v>101.75752807266188</v>
      </c>
      <c r="H61">
        <v>28.653461956842278</v>
      </c>
    </row>
    <row r="62" spans="1:8" x14ac:dyDescent="0.75">
      <c r="A62" t="s">
        <v>20</v>
      </c>
      <c r="B62" t="s">
        <v>8</v>
      </c>
      <c r="C62">
        <v>7.4</v>
      </c>
      <c r="D62">
        <v>1495.0222321234135</v>
      </c>
      <c r="E62">
        <v>420.07649526259479</v>
      </c>
      <c r="F62">
        <v>120</v>
      </c>
      <c r="G62">
        <v>70.052801695727666</v>
      </c>
      <c r="H62">
        <v>19.683677464695791</v>
      </c>
    </row>
    <row r="63" spans="1:8" x14ac:dyDescent="0.75">
      <c r="A63" t="s">
        <v>36</v>
      </c>
      <c r="B63" t="s">
        <v>8</v>
      </c>
      <c r="C63">
        <v>6.6</v>
      </c>
      <c r="D63">
        <v>1591.9231172000548</v>
      </c>
      <c r="E63">
        <v>502.51719843265363</v>
      </c>
      <c r="F63">
        <v>130</v>
      </c>
      <c r="G63">
        <v>72.707179899206423</v>
      </c>
      <c r="H63">
        <v>22.951239261573367</v>
      </c>
    </row>
    <row r="64" spans="1:8" x14ac:dyDescent="0.75">
      <c r="A64" t="s">
        <v>28</v>
      </c>
      <c r="B64" t="s">
        <v>8</v>
      </c>
      <c r="C64">
        <v>6.4</v>
      </c>
      <c r="D64">
        <v>1913.758249464177</v>
      </c>
      <c r="E64">
        <v>470.42490332197934</v>
      </c>
      <c r="F64">
        <v>69</v>
      </c>
      <c r="G64">
        <v>86.471842496176748</v>
      </c>
      <c r="H64">
        <v>21.255823799963622</v>
      </c>
    </row>
    <row r="65" spans="1:8" x14ac:dyDescent="0.75">
      <c r="A65" t="s">
        <v>45</v>
      </c>
      <c r="B65" t="s">
        <v>8</v>
      </c>
      <c r="C65">
        <v>6.3</v>
      </c>
      <c r="D65">
        <v>1365.1338044149509</v>
      </c>
      <c r="E65">
        <v>375.89393226904502</v>
      </c>
      <c r="F65">
        <v>167</v>
      </c>
      <c r="G65">
        <v>64.327604811662951</v>
      </c>
      <c r="H65">
        <v>17.712810457043801</v>
      </c>
    </row>
    <row r="66" spans="1:8" x14ac:dyDescent="0.75">
      <c r="A66" t="s">
        <v>30</v>
      </c>
      <c r="B66" t="s">
        <v>8</v>
      </c>
      <c r="C66">
        <v>6</v>
      </c>
      <c r="D66">
        <v>1725.1607789929585</v>
      </c>
      <c r="E66">
        <v>434.75803645906296</v>
      </c>
      <c r="F66">
        <v>74</v>
      </c>
      <c r="G66">
        <v>77.762405723180194</v>
      </c>
      <c r="H66">
        <v>19.596915971088634</v>
      </c>
    </row>
    <row r="67" spans="1:8" x14ac:dyDescent="0.75">
      <c r="A67" t="s">
        <v>19</v>
      </c>
      <c r="B67" t="s">
        <v>8</v>
      </c>
      <c r="C67">
        <v>5.93</v>
      </c>
      <c r="D67">
        <v>1330.3845058098548</v>
      </c>
      <c r="E67">
        <v>350.93770221108616</v>
      </c>
      <c r="F67">
        <v>179</v>
      </c>
      <c r="G67">
        <v>59.084316918984292</v>
      </c>
      <c r="H67">
        <v>15.585655369338379</v>
      </c>
    </row>
    <row r="68" spans="1:8" x14ac:dyDescent="0.75">
      <c r="A68" t="s">
        <v>43</v>
      </c>
      <c r="B68" t="s">
        <v>8</v>
      </c>
      <c r="C68">
        <v>5.7</v>
      </c>
      <c r="D68">
        <v>1532.1962561519015</v>
      </c>
      <c r="E68">
        <v>412.19605580317722</v>
      </c>
      <c r="F68">
        <v>187</v>
      </c>
      <c r="G68">
        <v>72.523102629350106</v>
      </c>
      <c r="H68">
        <v>19.5103836981726</v>
      </c>
    </row>
    <row r="69" spans="1:8" x14ac:dyDescent="0.75">
      <c r="A69" t="s">
        <v>44</v>
      </c>
      <c r="B69" t="s">
        <v>8</v>
      </c>
      <c r="C69">
        <v>5.3</v>
      </c>
      <c r="D69">
        <v>1212.3280262298665</v>
      </c>
      <c r="E69">
        <v>252.5503685469682</v>
      </c>
      <c r="F69">
        <v>30</v>
      </c>
      <c r="G69">
        <v>57.554981230127069</v>
      </c>
      <c r="H69">
        <v>11.989767956272903</v>
      </c>
    </row>
    <row r="70" spans="1:8" x14ac:dyDescent="0.75">
      <c r="A70" t="s">
        <v>14</v>
      </c>
      <c r="B70" t="s">
        <v>8</v>
      </c>
      <c r="C70">
        <v>5.3</v>
      </c>
      <c r="D70">
        <v>1483.3512655326663</v>
      </c>
      <c r="E70">
        <v>516.24301878475524</v>
      </c>
      <c r="F70">
        <v>76</v>
      </c>
      <c r="G70">
        <v>73.716461621207202</v>
      </c>
      <c r="H70">
        <v>25.655156378483905</v>
      </c>
    </row>
    <row r="71" spans="1:8" x14ac:dyDescent="0.75">
      <c r="A71" t="s">
        <v>15</v>
      </c>
      <c r="B71" t="s">
        <v>8</v>
      </c>
      <c r="C71">
        <v>5.3</v>
      </c>
      <c r="D71">
        <v>1781.8752287550533</v>
      </c>
      <c r="E71">
        <v>507.30373463900929</v>
      </c>
      <c r="F71">
        <v>459</v>
      </c>
      <c r="G71">
        <v>73.499760641350832</v>
      </c>
      <c r="H71">
        <v>20.925540950744189</v>
      </c>
    </row>
    <row r="72" spans="1:8" x14ac:dyDescent="0.75">
      <c r="A72" t="s">
        <v>23</v>
      </c>
      <c r="B72" t="s">
        <v>8</v>
      </c>
      <c r="C72">
        <v>5.3</v>
      </c>
      <c r="D72">
        <v>1718.0076136547493</v>
      </c>
      <c r="E72">
        <v>416.61645931574958</v>
      </c>
      <c r="F72">
        <v>206</v>
      </c>
      <c r="G72">
        <v>76.024206839041625</v>
      </c>
      <c r="H72">
        <v>18.435853033381672</v>
      </c>
    </row>
    <row r="73" spans="1:8" x14ac:dyDescent="0.75">
      <c r="A73" t="s">
        <v>22</v>
      </c>
      <c r="B73" t="s">
        <v>8</v>
      </c>
      <c r="C73">
        <v>5.3</v>
      </c>
      <c r="D73">
        <v>1589.7171475671666</v>
      </c>
      <c r="E73">
        <v>366.35436228278598</v>
      </c>
      <c r="F73">
        <v>72</v>
      </c>
      <c r="G73">
        <v>73.073884237421581</v>
      </c>
      <c r="H73">
        <v>16.840062586162436</v>
      </c>
    </row>
    <row r="74" spans="1:8" x14ac:dyDescent="0.75">
      <c r="A74" t="s">
        <v>12</v>
      </c>
      <c r="B74" t="s">
        <v>8</v>
      </c>
      <c r="C74">
        <v>5.3</v>
      </c>
      <c r="D74">
        <v>1404.9212619983446</v>
      </c>
      <c r="E74">
        <v>415.46919979886007</v>
      </c>
      <c r="F74">
        <v>296</v>
      </c>
      <c r="G74">
        <v>80.438191714385511</v>
      </c>
      <c r="H74">
        <v>23.787518951280859</v>
      </c>
    </row>
    <row r="75" spans="1:8" x14ac:dyDescent="0.75">
      <c r="A75" t="s">
        <v>24</v>
      </c>
      <c r="B75" t="s">
        <v>8</v>
      </c>
      <c r="C75">
        <v>5.0999999999999996</v>
      </c>
      <c r="D75">
        <v>1390.6715556459501</v>
      </c>
      <c r="E75">
        <v>103</v>
      </c>
      <c r="F75">
        <v>103</v>
      </c>
      <c r="G75">
        <v>77.148792722178626</v>
      </c>
      <c r="H75">
        <v>5.7140204084302466</v>
      </c>
    </row>
    <row r="76" spans="1:8" x14ac:dyDescent="0.75">
      <c r="A76" t="s">
        <v>27</v>
      </c>
      <c r="B76" t="s">
        <v>8</v>
      </c>
      <c r="C76">
        <v>5.0999999999999996</v>
      </c>
      <c r="D76">
        <v>1286.9310872194899</v>
      </c>
      <c r="E76">
        <v>70</v>
      </c>
      <c r="F76">
        <v>70</v>
      </c>
      <c r="G76">
        <v>77.758249192657331</v>
      </c>
      <c r="H76">
        <v>4.2295018727429969</v>
      </c>
    </row>
    <row r="77" spans="1:8" x14ac:dyDescent="0.75">
      <c r="A77" t="s">
        <v>32</v>
      </c>
      <c r="B77" t="s">
        <v>8</v>
      </c>
      <c r="C77">
        <v>4.9000000000000004</v>
      </c>
      <c r="D77">
        <v>1535.0418596614234</v>
      </c>
      <c r="E77">
        <v>401.13489750683021</v>
      </c>
      <c r="F77">
        <v>115</v>
      </c>
      <c r="G77">
        <v>72.158581956217944</v>
      </c>
      <c r="H77">
        <v>18.856375280625912</v>
      </c>
    </row>
    <row r="78" spans="1:8" x14ac:dyDescent="0.75">
      <c r="A78" t="s">
        <v>26</v>
      </c>
      <c r="B78" t="s">
        <v>8</v>
      </c>
      <c r="C78">
        <v>4.8</v>
      </c>
      <c r="D78">
        <v>1420.5677653090993</v>
      </c>
      <c r="E78">
        <v>483.04328896606665</v>
      </c>
      <c r="F78">
        <v>198</v>
      </c>
      <c r="G78">
        <v>65.421985265616584</v>
      </c>
      <c r="H78">
        <v>22.245789116942849</v>
      </c>
    </row>
    <row r="79" spans="1:8" x14ac:dyDescent="0.75">
      <c r="A79" t="s">
        <v>7</v>
      </c>
      <c r="B79" t="s">
        <v>8</v>
      </c>
      <c r="C79">
        <v>4.7</v>
      </c>
      <c r="D79">
        <v>1881.8399233201726</v>
      </c>
      <c r="E79">
        <v>524.64821058496454</v>
      </c>
      <c r="F79">
        <v>118</v>
      </c>
      <c r="G79">
        <v>86.891898483129665</v>
      </c>
      <c r="H79">
        <v>24.22505681199122</v>
      </c>
    </row>
    <row r="80" spans="1:8" x14ac:dyDescent="0.75">
      <c r="A80" t="s">
        <v>7</v>
      </c>
      <c r="B80" t="s">
        <v>8</v>
      </c>
      <c r="C80">
        <v>4.4000000000000004</v>
      </c>
      <c r="D80">
        <v>1630.8066693824164</v>
      </c>
      <c r="E80">
        <v>380.0695204144842</v>
      </c>
      <c r="F80">
        <v>17</v>
      </c>
      <c r="G80">
        <v>75.300712778787471</v>
      </c>
      <c r="H80">
        <v>17.549294057977288</v>
      </c>
    </row>
    <row r="81" spans="1:8" x14ac:dyDescent="0.75">
      <c r="A81" t="s">
        <v>16</v>
      </c>
      <c r="B81" t="s">
        <v>8</v>
      </c>
      <c r="C81">
        <v>4.2</v>
      </c>
      <c r="D81">
        <v>1603.4071030550986</v>
      </c>
      <c r="E81">
        <v>384.80031504394896</v>
      </c>
      <c r="F81">
        <v>54</v>
      </c>
      <c r="G81">
        <v>75.512269929691428</v>
      </c>
      <c r="H81">
        <v>18.122125817744035</v>
      </c>
    </row>
    <row r="82" spans="1:8" x14ac:dyDescent="0.75">
      <c r="A82" t="s">
        <v>19</v>
      </c>
      <c r="B82" t="s">
        <v>8</v>
      </c>
      <c r="C82">
        <v>4.1900000000000004</v>
      </c>
      <c r="D82">
        <v>1296.0374172270065</v>
      </c>
      <c r="E82">
        <v>273.46036169517657</v>
      </c>
      <c r="F82">
        <v>35</v>
      </c>
      <c r="G82">
        <v>57.558912603005673</v>
      </c>
      <c r="H82">
        <v>12.14477363846205</v>
      </c>
    </row>
    <row r="83" spans="1:8" x14ac:dyDescent="0.75">
      <c r="A83" t="s">
        <v>10</v>
      </c>
      <c r="B83" t="s">
        <v>8</v>
      </c>
      <c r="C83">
        <v>4.05</v>
      </c>
      <c r="D83">
        <v>1750.5544996985955</v>
      </c>
      <c r="E83">
        <v>440.344753329627</v>
      </c>
      <c r="F83">
        <v>174</v>
      </c>
      <c r="G83">
        <v>79.367983789022432</v>
      </c>
      <c r="H83">
        <v>19.964688474345905</v>
      </c>
    </row>
    <row r="84" spans="1:8" x14ac:dyDescent="0.75">
      <c r="A84" t="s">
        <v>18</v>
      </c>
      <c r="B84" t="s">
        <v>8</v>
      </c>
      <c r="C84">
        <v>3.7</v>
      </c>
      <c r="D84">
        <v>1694.4253385582774</v>
      </c>
      <c r="E84">
        <v>414.69649889082683</v>
      </c>
      <c r="F84">
        <v>90</v>
      </c>
      <c r="G84">
        <v>79.650099351570717</v>
      </c>
      <c r="H84">
        <v>19.49369888761661</v>
      </c>
    </row>
    <row r="85" spans="1:8" x14ac:dyDescent="0.75">
      <c r="A85" t="s">
        <v>34</v>
      </c>
      <c r="B85" t="s">
        <v>8</v>
      </c>
      <c r="C85">
        <v>3.1</v>
      </c>
      <c r="D85">
        <v>1756.7148645217001</v>
      </c>
      <c r="E85">
        <v>425.49725363353207</v>
      </c>
      <c r="F85">
        <v>39</v>
      </c>
      <c r="G85">
        <v>78.348682571097157</v>
      </c>
      <c r="H85">
        <v>18.976983648899626</v>
      </c>
    </row>
    <row r="86" spans="1:8" x14ac:dyDescent="0.75">
      <c r="A86" t="s">
        <v>35</v>
      </c>
      <c r="B86" t="s">
        <v>8</v>
      </c>
      <c r="C86">
        <v>3.1</v>
      </c>
      <c r="D86">
        <v>2049.3578027067724</v>
      </c>
      <c r="E86">
        <v>626.91332286759746</v>
      </c>
      <c r="F86">
        <v>55</v>
      </c>
      <c r="G86">
        <v>93.472306346961986</v>
      </c>
      <c r="H86">
        <v>28.593852225645961</v>
      </c>
    </row>
    <row r="87" spans="1:8" x14ac:dyDescent="0.75">
      <c r="A87" t="s">
        <v>36</v>
      </c>
      <c r="B87" t="s">
        <v>8</v>
      </c>
      <c r="C87">
        <v>2.8</v>
      </c>
      <c r="D87">
        <v>1676.984620376114</v>
      </c>
      <c r="E87">
        <v>399.60940747312065</v>
      </c>
      <c r="F87">
        <v>78</v>
      </c>
      <c r="G87">
        <v>76.592155214343734</v>
      </c>
      <c r="H87">
        <v>18.251178568011355</v>
      </c>
    </row>
    <row r="88" spans="1:8" x14ac:dyDescent="0.75">
      <c r="A88" t="s">
        <v>45</v>
      </c>
      <c r="B88" t="s">
        <v>8</v>
      </c>
      <c r="C88">
        <v>2.7</v>
      </c>
      <c r="D88">
        <v>1492.6727931531291</v>
      </c>
      <c r="E88">
        <v>432.60811066274886</v>
      </c>
      <c r="F88">
        <v>185</v>
      </c>
      <c r="G88">
        <v>70.33747552110944</v>
      </c>
      <c r="H88">
        <v>20.385286402719956</v>
      </c>
    </row>
    <row r="89" spans="1:8" x14ac:dyDescent="0.75">
      <c r="A89" t="s">
        <v>33</v>
      </c>
      <c r="B89" t="s">
        <v>8</v>
      </c>
      <c r="C89">
        <v>2.5</v>
      </c>
      <c r="D89">
        <v>1714.2899225475182</v>
      </c>
      <c r="E89">
        <v>425.19616037304962</v>
      </c>
      <c r="F89">
        <v>112</v>
      </c>
      <c r="G89">
        <v>74.827172426305722</v>
      </c>
      <c r="H89">
        <v>18.559419844198153</v>
      </c>
    </row>
    <row r="90" spans="1:8" x14ac:dyDescent="0.75">
      <c r="A90" t="s">
        <v>14</v>
      </c>
      <c r="B90" t="s">
        <v>8</v>
      </c>
      <c r="C90">
        <v>1.3</v>
      </c>
      <c r="D90">
        <v>1009.8094847713485</v>
      </c>
      <c r="E90">
        <v>283.77749691131862</v>
      </c>
      <c r="F90">
        <v>38</v>
      </c>
      <c r="G90">
        <v>50.183381278976526</v>
      </c>
      <c r="H90">
        <v>14.102575327977693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2015-06-05T18:17:20Z</dcterms:created>
  <dcterms:modified xsi:type="dcterms:W3CDTF">2022-02-14T16:43:57Z</dcterms:modified>
</cp:coreProperties>
</file>