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24226"/>
  <xr:revisionPtr revIDLastSave="0" documentId="8_{E7B21BD9-0BEA-4380-9441-CED00BC8882B}" xr6:coauthVersionLast="47" xr6:coauthVersionMax="47" xr10:uidLastSave="{00000000-0000-0000-0000-000000000000}"/>
  <bookViews>
    <workbookView xWindow="28680" yWindow="1335" windowWidth="29040" windowHeight="15720" xr2:uid="{00000000-000D-0000-FFFF-FFFF00000000}"/>
  </bookViews>
  <sheets>
    <sheet name="Figure 2B" sheetId="5" r:id="rId1"/>
    <sheet name="Figure 2C" sheetId="1" r:id="rId2"/>
    <sheet name="Figure 2D" sheetId="3" r:id="rId3"/>
    <sheet name="Figure 2E" sheetId="2" r:id="rId4"/>
    <sheet name="Figure 2F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" i="5" l="1"/>
  <c r="S7" i="5"/>
  <c r="S4" i="5"/>
  <c r="G9" i="4" l="1"/>
  <c r="F9" i="4"/>
  <c r="G8" i="4"/>
  <c r="F8" i="4"/>
  <c r="G7" i="4"/>
  <c r="F7" i="4"/>
  <c r="G6" i="4"/>
  <c r="F6" i="4"/>
  <c r="G5" i="4"/>
  <c r="F5" i="4"/>
  <c r="G4" i="4"/>
  <c r="F4" i="4"/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4" i="2"/>
  <c r="O6" i="2" l="1"/>
  <c r="N7" i="2"/>
  <c r="O7" i="2"/>
  <c r="N6" i="2"/>
  <c r="K9" i="3"/>
  <c r="L9" i="3"/>
  <c r="M9" i="3"/>
  <c r="J9" i="3"/>
  <c r="K8" i="3"/>
  <c r="L8" i="3"/>
  <c r="M8" i="3"/>
  <c r="J8" i="3"/>
  <c r="K7" i="3"/>
  <c r="L7" i="3"/>
  <c r="M7" i="3"/>
  <c r="J7" i="3"/>
  <c r="K6" i="3"/>
  <c r="L6" i="3"/>
  <c r="M6" i="3"/>
  <c r="J6" i="3"/>
  <c r="J9" i="1" l="1"/>
  <c r="K9" i="1"/>
  <c r="I9" i="1"/>
  <c r="J8" i="1"/>
  <c r="K8" i="1"/>
  <c r="I8" i="1"/>
  <c r="J7" i="1"/>
  <c r="K7" i="1"/>
  <c r="I7" i="1"/>
  <c r="J6" i="1"/>
  <c r="K6" i="1"/>
  <c r="I6" i="1"/>
</calcChain>
</file>

<file path=xl/sharedStrings.xml><?xml version="1.0" encoding="utf-8"?>
<sst xmlns="http://schemas.openxmlformats.org/spreadsheetml/2006/main" count="165" uniqueCount="86">
  <si>
    <t>Ctrl-1</t>
    <phoneticPr fontId="1" type="noConversion"/>
  </si>
  <si>
    <t>Ctrl-2</t>
  </si>
  <si>
    <t>Ctrl-3</t>
  </si>
  <si>
    <t>Ctrl-4</t>
  </si>
  <si>
    <t>Ctrl-5</t>
  </si>
  <si>
    <t>Ctrl-6</t>
  </si>
  <si>
    <t>Ctrl-7</t>
  </si>
  <si>
    <t>Ctrl-8</t>
  </si>
  <si>
    <t>Ctrl-9</t>
  </si>
  <si>
    <t>Ctrl-10</t>
  </si>
  <si>
    <t>Ctrl-11</t>
  </si>
  <si>
    <t>Ctrl-12</t>
  </si>
  <si>
    <t>Ctrl-13</t>
  </si>
  <si>
    <t>Ctrl-14</t>
  </si>
  <si>
    <t>Ctrl-15</t>
  </si>
  <si>
    <t>JM03 400 μM-1</t>
    <phoneticPr fontId="1" type="noConversion"/>
  </si>
  <si>
    <t>JM03 400 μM-2</t>
  </si>
  <si>
    <t>JM03 400 μM-3</t>
  </si>
  <si>
    <t>JM03 400 μM-4</t>
  </si>
  <si>
    <t>JM03 400 μM-5</t>
  </si>
  <si>
    <t>JM03 400 μM-6</t>
  </si>
  <si>
    <t>JM03 400 μM-7</t>
  </si>
  <si>
    <t>JM03 400 μM-8</t>
  </si>
  <si>
    <t>JM03 400 μM-9</t>
  </si>
  <si>
    <t>JM03 400 μM-10</t>
  </si>
  <si>
    <t>JM03 400 μM-11</t>
  </si>
  <si>
    <t>JM03 400 μM-12</t>
  </si>
  <si>
    <t>JM03 400 μM-13</t>
  </si>
  <si>
    <t>JM03 400 μM-14</t>
  </si>
  <si>
    <t>JM03 400 μM-15</t>
  </si>
  <si>
    <t>day 3</t>
    <phoneticPr fontId="1" type="noConversion"/>
  </si>
  <si>
    <t>day 8</t>
    <phoneticPr fontId="1" type="noConversion"/>
  </si>
  <si>
    <t>day 12</t>
    <phoneticPr fontId="1" type="noConversion"/>
  </si>
  <si>
    <t>Treatment</t>
    <phoneticPr fontId="1" type="noConversion"/>
  </si>
  <si>
    <t>Ctrl</t>
  </si>
  <si>
    <t>day 3</t>
    <phoneticPr fontId="1" type="noConversion"/>
  </si>
  <si>
    <t>day 8</t>
    <phoneticPr fontId="1" type="noConversion"/>
  </si>
  <si>
    <t>day 12</t>
    <phoneticPr fontId="1" type="noConversion"/>
  </si>
  <si>
    <t>Mean</t>
    <phoneticPr fontId="1" type="noConversion"/>
  </si>
  <si>
    <t>Ctrl</t>
    <phoneticPr fontId="1" type="noConversion"/>
  </si>
  <si>
    <t>SD</t>
    <phoneticPr fontId="1" type="noConversion"/>
  </si>
  <si>
    <t>JM03 400 μM</t>
    <phoneticPr fontId="1" type="noConversion"/>
  </si>
  <si>
    <t>day 6</t>
    <phoneticPr fontId="1" type="noConversion"/>
  </si>
  <si>
    <t>day 9</t>
    <phoneticPr fontId="1" type="noConversion"/>
  </si>
  <si>
    <t>day 12</t>
    <phoneticPr fontId="1" type="noConversion"/>
  </si>
  <si>
    <t>day 2</t>
    <phoneticPr fontId="1" type="noConversion"/>
  </si>
  <si>
    <t>day 3</t>
    <phoneticPr fontId="1" type="noConversion"/>
  </si>
  <si>
    <t>day 4</t>
    <phoneticPr fontId="1" type="noConversion"/>
  </si>
  <si>
    <t>day 5</t>
    <phoneticPr fontId="1" type="noConversion"/>
  </si>
  <si>
    <t>day 6</t>
    <phoneticPr fontId="1" type="noConversion"/>
  </si>
  <si>
    <t>day 7</t>
    <phoneticPr fontId="1" type="noConversion"/>
  </si>
  <si>
    <t>day 8</t>
    <phoneticPr fontId="1" type="noConversion"/>
  </si>
  <si>
    <t>Ctrl-1</t>
    <phoneticPr fontId="1" type="noConversion"/>
  </si>
  <si>
    <t>Ctrl-16</t>
  </si>
  <si>
    <t>Ctrl-17</t>
  </si>
  <si>
    <t>JM03 400 μM-16</t>
  </si>
  <si>
    <t>Mean</t>
    <phoneticPr fontId="1" type="noConversion"/>
  </si>
  <si>
    <t>SD</t>
    <phoneticPr fontId="1" type="noConversion"/>
  </si>
  <si>
    <t>Ctrl</t>
    <phoneticPr fontId="1" type="noConversion"/>
  </si>
  <si>
    <t>Cell viability (of Ctrl)</t>
    <phoneticPr fontId="1" type="noConversion"/>
  </si>
  <si>
    <t>Treatment</t>
    <phoneticPr fontId="1" type="noConversion"/>
  </si>
  <si>
    <t>Mean</t>
    <phoneticPr fontId="1" type="noConversion"/>
  </si>
  <si>
    <t>SD</t>
    <phoneticPr fontId="1" type="noConversion"/>
  </si>
  <si>
    <t>JM03 25 μM</t>
    <phoneticPr fontId="1" type="noConversion"/>
  </si>
  <si>
    <t>JM03 50 μM</t>
    <phoneticPr fontId="1" type="noConversion"/>
  </si>
  <si>
    <t>JM03 100 μM</t>
    <phoneticPr fontId="1" type="noConversion"/>
  </si>
  <si>
    <t>JM03 200 μM</t>
    <phoneticPr fontId="1" type="noConversion"/>
  </si>
  <si>
    <t>Brood size (# of progeny/worm)</t>
    <phoneticPr fontId="1" type="noConversion"/>
  </si>
  <si>
    <t>Body bends/30''</t>
    <phoneticPr fontId="1" type="noConversion"/>
  </si>
  <si>
    <t>Body bends/30''</t>
    <phoneticPr fontId="1" type="noConversion"/>
  </si>
  <si>
    <t>Pumps/30''</t>
    <phoneticPr fontId="1" type="noConversion"/>
  </si>
  <si>
    <t>Pumps/30''</t>
    <phoneticPr fontId="1" type="noConversion"/>
  </si>
  <si>
    <t>Total brood size</t>
    <phoneticPr fontId="1" type="noConversion"/>
  </si>
  <si>
    <t>Strain</t>
    <phoneticPr fontId="1" type="noConversion"/>
  </si>
  <si>
    <t>Mean lifespan (days)</t>
    <phoneticPr fontId="1" type="noConversion"/>
  </si>
  <si>
    <t>Treatment</t>
    <phoneticPr fontId="1" type="noConversion"/>
  </si>
  <si>
    <t>N2</t>
    <phoneticPr fontId="1" type="noConversion"/>
  </si>
  <si>
    <t>Ctrl</t>
    <phoneticPr fontId="1" type="noConversion"/>
  </si>
  <si>
    <t>Cro 400 μM</t>
    <phoneticPr fontId="1" type="noConversion"/>
  </si>
  <si>
    <t>JM03 400 μM</t>
    <phoneticPr fontId="1" type="noConversion"/>
  </si>
  <si>
    <t>Lifespan of each worm (days)</t>
    <phoneticPr fontId="1" type="noConversion"/>
  </si>
  <si>
    <t>Treatment</t>
    <phoneticPr fontId="1" type="noConversion"/>
  </si>
  <si>
    <t>P values of Ctrl</t>
    <phoneticPr fontId="1" type="noConversion"/>
  </si>
  <si>
    <t>Lifespan extension (%)</t>
    <phoneticPr fontId="1" type="noConversion"/>
  </si>
  <si>
    <t>/</t>
    <phoneticPr fontId="1" type="noConversion"/>
  </si>
  <si>
    <t>&lt;0.0001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</si>
</sst>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2"/>
  <sheetViews>
    <sheetView tabSelected="1" topLeftCell="H1" workbookViewId="0">
      <selection activeCell="R26" sqref="R26"/>
    </sheetView>
  </sheetViews>
  <sheetFormatPr defaultRowHeight="15"/>
  <cols>
    <col min="3" max="3" width="13.42578125" customWidth="1"/>
    <col min="19" max="19" width="18.85546875" customWidth="1"/>
    <col min="20" max="20" width="23.42578125" customWidth="1"/>
    <col min="21" max="21" width="15" customWidth="1"/>
  </cols>
  <sheetData>
    <row r="1" spans="2:21" ht="15.75" thickBot="1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2:21" ht="15.75" thickBot="1">
      <c r="B2" s="63" t="s">
        <v>73</v>
      </c>
      <c r="C2" s="65" t="s">
        <v>80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8" t="s">
        <v>74</v>
      </c>
      <c r="T2" s="58" t="s">
        <v>83</v>
      </c>
      <c r="U2" s="58" t="s">
        <v>82</v>
      </c>
    </row>
    <row r="3" spans="2:21" ht="15.75" thickBot="1">
      <c r="B3" s="64"/>
      <c r="C3" s="45" t="s">
        <v>75</v>
      </c>
      <c r="D3" s="46">
        <v>1</v>
      </c>
      <c r="E3" s="46">
        <v>2</v>
      </c>
      <c r="F3" s="46">
        <v>3</v>
      </c>
      <c r="G3" s="46">
        <v>4</v>
      </c>
      <c r="H3" s="46">
        <v>5</v>
      </c>
      <c r="I3" s="46">
        <v>6</v>
      </c>
      <c r="J3" s="46">
        <v>7</v>
      </c>
      <c r="K3" s="46">
        <v>8</v>
      </c>
      <c r="L3" s="46">
        <v>9</v>
      </c>
      <c r="M3" s="46">
        <v>10</v>
      </c>
      <c r="N3" s="46">
        <v>11</v>
      </c>
      <c r="O3" s="46">
        <v>12</v>
      </c>
      <c r="P3" s="46">
        <v>13</v>
      </c>
      <c r="Q3" s="46">
        <v>14</v>
      </c>
      <c r="R3" s="46">
        <v>15</v>
      </c>
      <c r="S3" s="59"/>
      <c r="T3" s="59"/>
      <c r="U3" s="59"/>
    </row>
    <row r="4" spans="2:21">
      <c r="B4" s="67" t="s">
        <v>76</v>
      </c>
      <c r="C4" s="70" t="s">
        <v>77</v>
      </c>
      <c r="D4" s="6">
        <v>13</v>
      </c>
      <c r="E4" s="6">
        <v>15</v>
      </c>
      <c r="F4" s="6">
        <v>15</v>
      </c>
      <c r="G4" s="6">
        <v>15</v>
      </c>
      <c r="H4" s="6">
        <v>15</v>
      </c>
      <c r="I4" s="6">
        <v>16</v>
      </c>
      <c r="J4" s="6">
        <v>16</v>
      </c>
      <c r="K4" s="6">
        <v>16</v>
      </c>
      <c r="L4" s="6">
        <v>17</v>
      </c>
      <c r="M4" s="6">
        <v>17</v>
      </c>
      <c r="N4" s="6">
        <v>18</v>
      </c>
      <c r="O4" s="6">
        <v>21</v>
      </c>
      <c r="P4" s="6"/>
      <c r="Q4" s="6"/>
      <c r="R4" s="21"/>
      <c r="S4" s="60">
        <f>AVERAGE(D4:R6)</f>
        <v>17.738095238095237</v>
      </c>
      <c r="T4" s="60" t="s">
        <v>84</v>
      </c>
      <c r="U4" s="60" t="s">
        <v>84</v>
      </c>
    </row>
    <row r="5" spans="2:21">
      <c r="B5" s="68"/>
      <c r="C5" s="71"/>
      <c r="D5" s="38">
        <v>14</v>
      </c>
      <c r="E5" s="38">
        <v>15</v>
      </c>
      <c r="F5" s="38">
        <v>15</v>
      </c>
      <c r="G5" s="38">
        <v>17</v>
      </c>
      <c r="H5" s="38">
        <v>18</v>
      </c>
      <c r="I5" s="38">
        <v>19</v>
      </c>
      <c r="J5" s="38">
        <v>19</v>
      </c>
      <c r="K5" s="38">
        <v>19</v>
      </c>
      <c r="L5" s="38">
        <v>19</v>
      </c>
      <c r="M5" s="38">
        <v>20</v>
      </c>
      <c r="N5" s="38">
        <v>21</v>
      </c>
      <c r="O5" s="38">
        <v>23</v>
      </c>
      <c r="P5" s="38">
        <v>23</v>
      </c>
      <c r="Q5" s="38">
        <v>23</v>
      </c>
      <c r="R5" s="24">
        <v>28</v>
      </c>
      <c r="S5" s="61"/>
      <c r="T5" s="61"/>
      <c r="U5" s="61"/>
    </row>
    <row r="6" spans="2:21" ht="15.75" thickBot="1">
      <c r="B6" s="68"/>
      <c r="C6" s="72"/>
      <c r="D6" s="38">
        <v>14</v>
      </c>
      <c r="E6" s="38">
        <v>15</v>
      </c>
      <c r="F6" s="38">
        <v>16</v>
      </c>
      <c r="G6" s="38">
        <v>16</v>
      </c>
      <c r="H6" s="38">
        <v>16</v>
      </c>
      <c r="I6" s="38">
        <v>16</v>
      </c>
      <c r="J6" s="38">
        <v>16</v>
      </c>
      <c r="K6" s="38">
        <v>17</v>
      </c>
      <c r="L6" s="38">
        <v>17</v>
      </c>
      <c r="M6" s="38">
        <v>18</v>
      </c>
      <c r="N6" s="38">
        <v>18</v>
      </c>
      <c r="O6" s="38">
        <v>19</v>
      </c>
      <c r="P6" s="38">
        <v>19</v>
      </c>
      <c r="Q6" s="38">
        <v>20</v>
      </c>
      <c r="R6" s="24">
        <v>21</v>
      </c>
      <c r="S6" s="62"/>
      <c r="T6" s="62"/>
      <c r="U6" s="62"/>
    </row>
    <row r="7" spans="2:21">
      <c r="B7" s="68"/>
      <c r="C7" s="70" t="s">
        <v>78</v>
      </c>
      <c r="D7" s="6">
        <v>15</v>
      </c>
      <c r="E7" s="6">
        <v>15</v>
      </c>
      <c r="F7" s="6">
        <v>16</v>
      </c>
      <c r="G7" s="6">
        <v>17</v>
      </c>
      <c r="H7" s="6">
        <v>17</v>
      </c>
      <c r="I7" s="6">
        <v>17</v>
      </c>
      <c r="J7" s="6">
        <v>17</v>
      </c>
      <c r="K7" s="6">
        <v>17</v>
      </c>
      <c r="L7" s="6">
        <v>19</v>
      </c>
      <c r="M7" s="6">
        <v>19</v>
      </c>
      <c r="N7" s="6">
        <v>19</v>
      </c>
      <c r="O7" s="6">
        <v>20</v>
      </c>
      <c r="P7" s="6">
        <v>23</v>
      </c>
      <c r="Q7" s="6">
        <v>24</v>
      </c>
      <c r="R7" s="21"/>
      <c r="S7" s="60">
        <f>AVERAGE(D7:R9)</f>
        <v>18.878048780487806</v>
      </c>
      <c r="T7" s="60">
        <v>16.39</v>
      </c>
      <c r="U7" s="60" t="s">
        <v>85</v>
      </c>
    </row>
    <row r="8" spans="2:21">
      <c r="B8" s="68"/>
      <c r="C8" s="71"/>
      <c r="D8" s="38">
        <v>11</v>
      </c>
      <c r="E8" s="38">
        <v>16</v>
      </c>
      <c r="F8" s="38">
        <v>16</v>
      </c>
      <c r="G8" s="38">
        <v>17</v>
      </c>
      <c r="H8" s="38">
        <v>18</v>
      </c>
      <c r="I8" s="38">
        <v>18</v>
      </c>
      <c r="J8" s="38">
        <v>20</v>
      </c>
      <c r="K8" s="38">
        <v>20</v>
      </c>
      <c r="L8" s="38">
        <v>20</v>
      </c>
      <c r="M8" s="38">
        <v>20</v>
      </c>
      <c r="N8" s="38">
        <v>20</v>
      </c>
      <c r="O8" s="38">
        <v>23</v>
      </c>
      <c r="P8" s="38">
        <v>23</v>
      </c>
      <c r="Q8" s="38"/>
      <c r="R8" s="24"/>
      <c r="S8" s="61"/>
      <c r="T8" s="61"/>
      <c r="U8" s="61"/>
    </row>
    <row r="9" spans="2:21" ht="15.75" thickBot="1">
      <c r="B9" s="68"/>
      <c r="C9" s="72"/>
      <c r="D9" s="38">
        <v>13</v>
      </c>
      <c r="E9" s="38">
        <v>16</v>
      </c>
      <c r="F9" s="38">
        <v>17</v>
      </c>
      <c r="G9" s="38">
        <v>18</v>
      </c>
      <c r="H9" s="38">
        <v>18</v>
      </c>
      <c r="I9" s="38">
        <v>19</v>
      </c>
      <c r="J9" s="38">
        <v>19</v>
      </c>
      <c r="K9" s="38">
        <v>20</v>
      </c>
      <c r="L9" s="38">
        <v>20</v>
      </c>
      <c r="M9" s="38">
        <v>20</v>
      </c>
      <c r="N9" s="38">
        <v>20</v>
      </c>
      <c r="O9" s="38">
        <v>24</v>
      </c>
      <c r="P9" s="38">
        <v>25</v>
      </c>
      <c r="Q9" s="38">
        <v>28</v>
      </c>
      <c r="R9" s="24"/>
      <c r="S9" s="62"/>
      <c r="T9" s="62"/>
      <c r="U9" s="62"/>
    </row>
    <row r="10" spans="2:21">
      <c r="B10" s="68"/>
      <c r="C10" s="70" t="s">
        <v>79</v>
      </c>
      <c r="D10" s="6">
        <v>15</v>
      </c>
      <c r="E10" s="6">
        <v>15</v>
      </c>
      <c r="F10" s="6">
        <v>16</v>
      </c>
      <c r="G10" s="6">
        <v>17</v>
      </c>
      <c r="H10" s="6">
        <v>18</v>
      </c>
      <c r="I10" s="6">
        <v>19</v>
      </c>
      <c r="J10" s="6">
        <v>20</v>
      </c>
      <c r="K10" s="6">
        <v>20</v>
      </c>
      <c r="L10" s="6">
        <v>21</v>
      </c>
      <c r="M10" s="6">
        <v>21</v>
      </c>
      <c r="N10" s="6">
        <v>23</v>
      </c>
      <c r="O10" s="6">
        <v>23</v>
      </c>
      <c r="P10" s="6">
        <v>23</v>
      </c>
      <c r="Q10" s="6">
        <v>24</v>
      </c>
      <c r="R10" s="21">
        <v>29</v>
      </c>
      <c r="S10" s="60">
        <f>AVERAGE(D10:R12)</f>
        <v>21.177777777777777</v>
      </c>
      <c r="T10" s="60">
        <v>17.829999999999998</v>
      </c>
      <c r="U10" s="60" t="s">
        <v>85</v>
      </c>
    </row>
    <row r="11" spans="2:21">
      <c r="B11" s="68"/>
      <c r="C11" s="71"/>
      <c r="D11" s="38">
        <v>16</v>
      </c>
      <c r="E11" s="38">
        <v>16</v>
      </c>
      <c r="F11" s="38">
        <v>17</v>
      </c>
      <c r="G11" s="38">
        <v>17</v>
      </c>
      <c r="H11" s="38">
        <v>18</v>
      </c>
      <c r="I11" s="38">
        <v>20</v>
      </c>
      <c r="J11" s="38">
        <v>20</v>
      </c>
      <c r="K11" s="38">
        <v>22</v>
      </c>
      <c r="L11" s="38">
        <v>23</v>
      </c>
      <c r="M11" s="38">
        <v>23</v>
      </c>
      <c r="N11" s="38">
        <v>23</v>
      </c>
      <c r="O11" s="38">
        <v>23</v>
      </c>
      <c r="P11" s="38">
        <v>23</v>
      </c>
      <c r="Q11" s="38">
        <v>24</v>
      </c>
      <c r="R11" s="24">
        <v>27</v>
      </c>
      <c r="S11" s="61"/>
      <c r="T11" s="61"/>
      <c r="U11" s="61"/>
    </row>
    <row r="12" spans="2:21" ht="15.75" thickBot="1">
      <c r="B12" s="69"/>
      <c r="C12" s="72"/>
      <c r="D12" s="39">
        <v>17</v>
      </c>
      <c r="E12" s="39">
        <v>20</v>
      </c>
      <c r="F12" s="39">
        <v>20</v>
      </c>
      <c r="G12" s="39">
        <v>20</v>
      </c>
      <c r="H12" s="39">
        <v>20</v>
      </c>
      <c r="I12" s="39">
        <v>20</v>
      </c>
      <c r="J12" s="39">
        <v>23</v>
      </c>
      <c r="K12" s="39">
        <v>23</v>
      </c>
      <c r="L12" s="39">
        <v>23</v>
      </c>
      <c r="M12" s="39">
        <v>23</v>
      </c>
      <c r="N12" s="39">
        <v>23</v>
      </c>
      <c r="O12" s="39">
        <v>24</v>
      </c>
      <c r="P12" s="39">
        <v>26</v>
      </c>
      <c r="Q12" s="39">
        <v>26</v>
      </c>
      <c r="R12" s="33">
        <v>29</v>
      </c>
      <c r="S12" s="62"/>
      <c r="T12" s="62"/>
      <c r="U12" s="62"/>
    </row>
  </sheetData>
  <mergeCells count="18">
    <mergeCell ref="B2:B3"/>
    <mergeCell ref="C2:R2"/>
    <mergeCell ref="S2:S3"/>
    <mergeCell ref="B4:B12"/>
    <mergeCell ref="C4:C6"/>
    <mergeCell ref="C7:C9"/>
    <mergeCell ref="C10:C12"/>
    <mergeCell ref="S4:S6"/>
    <mergeCell ref="S7:S9"/>
    <mergeCell ref="S10:S12"/>
    <mergeCell ref="U2:U3"/>
    <mergeCell ref="T2:T3"/>
    <mergeCell ref="T4:T6"/>
    <mergeCell ref="T7:T9"/>
    <mergeCell ref="T10:T12"/>
    <mergeCell ref="U4:U6"/>
    <mergeCell ref="U7:U9"/>
    <mergeCell ref="U10:U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/>
  </sheetViews>
  <sheetFormatPr defaultRowHeight="15"/>
  <cols>
    <col min="1" max="1" width="8.85546875" style="1"/>
    <col min="2" max="2" width="15.42578125" style="13" customWidth="1"/>
    <col min="3" max="5" width="8.85546875" style="49"/>
    <col min="6" max="6" width="8.85546875" style="34"/>
    <col min="7" max="7" width="14.28515625" style="34" customWidth="1"/>
    <col min="8" max="11" width="13.7109375" style="34" customWidth="1"/>
  </cols>
  <sheetData>
    <row r="1" spans="1:11" ht="15.75" thickBot="1"/>
    <row r="2" spans="1:11" ht="15.75" thickBot="1">
      <c r="B2" s="65" t="s">
        <v>68</v>
      </c>
      <c r="C2" s="66"/>
      <c r="D2" s="66"/>
      <c r="E2" s="73"/>
    </row>
    <row r="3" spans="1:11" s="5" customFormat="1" ht="15.75" thickBot="1">
      <c r="A3" s="3"/>
      <c r="B3" s="35" t="s">
        <v>33</v>
      </c>
      <c r="C3" s="54" t="s">
        <v>30</v>
      </c>
      <c r="D3" s="54" t="s">
        <v>31</v>
      </c>
      <c r="E3" s="50" t="s">
        <v>32</v>
      </c>
      <c r="F3" s="37"/>
      <c r="G3" s="37"/>
      <c r="H3" s="37"/>
      <c r="I3" s="37"/>
      <c r="J3" s="37"/>
      <c r="K3" s="37"/>
    </row>
    <row r="4" spans="1:11" ht="15.75" thickBot="1">
      <c r="B4" s="10" t="s">
        <v>0</v>
      </c>
      <c r="C4" s="55">
        <v>78</v>
      </c>
      <c r="D4" s="55">
        <v>64</v>
      </c>
      <c r="E4" s="51">
        <v>34</v>
      </c>
    </row>
    <row r="5" spans="1:11" ht="15.75" thickBot="1">
      <c r="B5" s="11" t="s">
        <v>1</v>
      </c>
      <c r="C5" s="56">
        <v>76</v>
      </c>
      <c r="D5" s="56">
        <v>46</v>
      </c>
      <c r="E5" s="52">
        <v>39</v>
      </c>
      <c r="G5" s="74" t="s">
        <v>69</v>
      </c>
      <c r="H5" s="75"/>
      <c r="I5" s="7" t="s">
        <v>35</v>
      </c>
      <c r="J5" s="7" t="s">
        <v>36</v>
      </c>
      <c r="K5" s="8" t="s">
        <v>37</v>
      </c>
    </row>
    <row r="6" spans="1:11">
      <c r="B6" s="11" t="s">
        <v>2</v>
      </c>
      <c r="C6" s="56">
        <v>65</v>
      </c>
      <c r="D6" s="56">
        <v>48</v>
      </c>
      <c r="E6" s="52">
        <v>45</v>
      </c>
      <c r="G6" s="60" t="s">
        <v>39</v>
      </c>
      <c r="H6" s="43" t="s">
        <v>38</v>
      </c>
      <c r="I6" s="44">
        <f>AVERAGE(C4:C18)</f>
        <v>75.466666666666669</v>
      </c>
      <c r="J6" s="44">
        <f>AVERAGE(D4:D18)</f>
        <v>61</v>
      </c>
      <c r="K6" s="9">
        <f>AVERAGE(E4:E18)</f>
        <v>29.8</v>
      </c>
    </row>
    <row r="7" spans="1:11" ht="15.75" thickBot="1">
      <c r="B7" s="11" t="s">
        <v>3</v>
      </c>
      <c r="C7" s="56">
        <v>60</v>
      </c>
      <c r="D7" s="56">
        <v>65</v>
      </c>
      <c r="E7" s="52">
        <v>14</v>
      </c>
      <c r="G7" s="62"/>
      <c r="H7" s="28" t="s">
        <v>40</v>
      </c>
      <c r="I7" s="29">
        <f>_xlfn.STDEV.P(C4:C18)</f>
        <v>8.1883385914902718</v>
      </c>
      <c r="J7" s="29">
        <f t="shared" ref="J7:K7" si="0">_xlfn.STDEV.P(D4:D18)</f>
        <v>9.9532239333125965</v>
      </c>
      <c r="K7" s="30">
        <f t="shared" si="0"/>
        <v>14.124210892412126</v>
      </c>
    </row>
    <row r="8" spans="1:11">
      <c r="B8" s="11" t="s">
        <v>4</v>
      </c>
      <c r="C8" s="56">
        <v>66</v>
      </c>
      <c r="D8" s="56">
        <v>49</v>
      </c>
      <c r="E8" s="52">
        <v>20</v>
      </c>
      <c r="G8" s="60" t="s">
        <v>41</v>
      </c>
      <c r="H8" s="25" t="s">
        <v>38</v>
      </c>
      <c r="I8" s="26">
        <f>AVERAGE(C19:C33)</f>
        <v>81.733333333333334</v>
      </c>
      <c r="J8" s="26">
        <f t="shared" ref="J8:K8" si="1">AVERAGE(D19:D33)</f>
        <v>65.266666666666666</v>
      </c>
      <c r="K8" s="27">
        <f t="shared" si="1"/>
        <v>36.533333333333331</v>
      </c>
    </row>
    <row r="9" spans="1:11" ht="15.75" thickBot="1">
      <c r="B9" s="11" t="s">
        <v>5</v>
      </c>
      <c r="C9" s="56">
        <v>71</v>
      </c>
      <c r="D9" s="56">
        <v>69</v>
      </c>
      <c r="E9" s="52">
        <v>52</v>
      </c>
      <c r="G9" s="62"/>
      <c r="H9" s="28" t="s">
        <v>40</v>
      </c>
      <c r="I9" s="29">
        <f>_xlfn.STDEV.P(C19:C33)</f>
        <v>13.268844042425934</v>
      </c>
      <c r="J9" s="29">
        <f t="shared" ref="J9:K9" si="2">_xlfn.STDEV.P(D19:D33)</f>
        <v>13.02032599011595</v>
      </c>
      <c r="K9" s="30">
        <f t="shared" si="2"/>
        <v>12.569097908052997</v>
      </c>
    </row>
    <row r="10" spans="1:11">
      <c r="B10" s="11" t="s">
        <v>6</v>
      </c>
      <c r="C10" s="56">
        <v>82</v>
      </c>
      <c r="D10" s="56">
        <v>62</v>
      </c>
      <c r="E10" s="52">
        <v>33</v>
      </c>
    </row>
    <row r="11" spans="1:11">
      <c r="B11" s="11" t="s">
        <v>7</v>
      </c>
      <c r="C11" s="56">
        <v>75</v>
      </c>
      <c r="D11" s="56">
        <v>71</v>
      </c>
      <c r="E11" s="52">
        <v>43</v>
      </c>
    </row>
    <row r="12" spans="1:11">
      <c r="B12" s="11" t="s">
        <v>8</v>
      </c>
      <c r="C12" s="56">
        <v>78</v>
      </c>
      <c r="D12" s="56">
        <v>58</v>
      </c>
      <c r="E12" s="52">
        <v>7</v>
      </c>
    </row>
    <row r="13" spans="1:11">
      <c r="B13" s="11" t="s">
        <v>9</v>
      </c>
      <c r="C13" s="56">
        <v>66</v>
      </c>
      <c r="D13" s="56">
        <v>55</v>
      </c>
      <c r="E13" s="52">
        <v>19</v>
      </c>
    </row>
    <row r="14" spans="1:11">
      <c r="B14" s="11" t="s">
        <v>10</v>
      </c>
      <c r="C14" s="56">
        <v>87</v>
      </c>
      <c r="D14" s="56">
        <v>84</v>
      </c>
      <c r="E14" s="52">
        <v>10</v>
      </c>
    </row>
    <row r="15" spans="1:11">
      <c r="B15" s="11" t="s">
        <v>11</v>
      </c>
      <c r="C15" s="56">
        <v>76</v>
      </c>
      <c r="D15" s="56">
        <v>69</v>
      </c>
      <c r="E15" s="52">
        <v>53</v>
      </c>
    </row>
    <row r="16" spans="1:11">
      <c r="B16" s="11" t="s">
        <v>12</v>
      </c>
      <c r="C16" s="56">
        <v>84</v>
      </c>
      <c r="D16" s="56">
        <v>51</v>
      </c>
      <c r="E16" s="52">
        <v>25</v>
      </c>
    </row>
    <row r="17" spans="2:5">
      <c r="B17" s="11" t="s">
        <v>13</v>
      </c>
      <c r="C17" s="56">
        <v>89</v>
      </c>
      <c r="D17" s="56">
        <v>65</v>
      </c>
      <c r="E17" s="52">
        <v>30</v>
      </c>
    </row>
    <row r="18" spans="2:5" ht="15.75" thickBot="1">
      <c r="B18" s="12" t="s">
        <v>14</v>
      </c>
      <c r="C18" s="57">
        <v>79</v>
      </c>
      <c r="D18" s="57">
        <v>59</v>
      </c>
      <c r="E18" s="53">
        <v>23</v>
      </c>
    </row>
    <row r="19" spans="2:5">
      <c r="B19" s="11" t="s">
        <v>15</v>
      </c>
      <c r="C19" s="56">
        <v>78</v>
      </c>
      <c r="D19" s="56">
        <v>88</v>
      </c>
      <c r="E19" s="52">
        <v>42</v>
      </c>
    </row>
    <row r="20" spans="2:5">
      <c r="B20" s="11" t="s">
        <v>16</v>
      </c>
      <c r="C20" s="56">
        <v>80</v>
      </c>
      <c r="D20" s="56">
        <v>61</v>
      </c>
      <c r="E20" s="52">
        <v>34</v>
      </c>
    </row>
    <row r="21" spans="2:5">
      <c r="B21" s="11" t="s">
        <v>17</v>
      </c>
      <c r="C21" s="56">
        <v>78</v>
      </c>
      <c r="D21" s="56">
        <v>68</v>
      </c>
      <c r="E21" s="52">
        <v>34</v>
      </c>
    </row>
    <row r="22" spans="2:5">
      <c r="B22" s="11" t="s">
        <v>18</v>
      </c>
      <c r="C22" s="56">
        <v>100</v>
      </c>
      <c r="D22" s="56">
        <v>62</v>
      </c>
      <c r="E22" s="52">
        <v>54</v>
      </c>
    </row>
    <row r="23" spans="2:5">
      <c r="B23" s="11" t="s">
        <v>19</v>
      </c>
      <c r="C23" s="56">
        <v>58</v>
      </c>
      <c r="D23" s="56">
        <v>59</v>
      </c>
      <c r="E23" s="52">
        <v>39</v>
      </c>
    </row>
    <row r="24" spans="2:5">
      <c r="B24" s="11" t="s">
        <v>20</v>
      </c>
      <c r="C24" s="56">
        <v>67</v>
      </c>
      <c r="D24" s="56">
        <v>58</v>
      </c>
      <c r="E24" s="52">
        <v>15</v>
      </c>
    </row>
    <row r="25" spans="2:5">
      <c r="B25" s="11" t="s">
        <v>21</v>
      </c>
      <c r="C25" s="56">
        <v>89</v>
      </c>
      <c r="D25" s="56">
        <v>91</v>
      </c>
      <c r="E25" s="52">
        <v>45</v>
      </c>
    </row>
    <row r="26" spans="2:5">
      <c r="B26" s="11" t="s">
        <v>22</v>
      </c>
      <c r="C26" s="56">
        <v>92</v>
      </c>
      <c r="D26" s="56">
        <v>87</v>
      </c>
      <c r="E26" s="52">
        <v>24</v>
      </c>
    </row>
    <row r="27" spans="2:5">
      <c r="B27" s="11" t="s">
        <v>23</v>
      </c>
      <c r="C27" s="56">
        <v>82</v>
      </c>
      <c r="D27" s="56">
        <v>68</v>
      </c>
      <c r="E27" s="52">
        <v>32</v>
      </c>
    </row>
    <row r="28" spans="2:5">
      <c r="B28" s="11" t="s">
        <v>24</v>
      </c>
      <c r="C28" s="56">
        <v>67</v>
      </c>
      <c r="D28" s="56">
        <v>56</v>
      </c>
      <c r="E28" s="52">
        <v>49</v>
      </c>
    </row>
    <row r="29" spans="2:5">
      <c r="B29" s="11" t="s">
        <v>25</v>
      </c>
      <c r="C29" s="56">
        <v>83</v>
      </c>
      <c r="D29" s="56">
        <v>55</v>
      </c>
      <c r="E29" s="52">
        <v>43</v>
      </c>
    </row>
    <row r="30" spans="2:5">
      <c r="B30" s="11" t="s">
        <v>26</v>
      </c>
      <c r="C30" s="56">
        <v>64</v>
      </c>
      <c r="D30" s="56">
        <v>49</v>
      </c>
      <c r="E30" s="52">
        <v>36</v>
      </c>
    </row>
    <row r="31" spans="2:5">
      <c r="B31" s="11" t="s">
        <v>27</v>
      </c>
      <c r="C31" s="56">
        <v>85</v>
      </c>
      <c r="D31" s="56">
        <v>70</v>
      </c>
      <c r="E31" s="52">
        <v>16</v>
      </c>
    </row>
    <row r="32" spans="2:5">
      <c r="B32" s="11" t="s">
        <v>28</v>
      </c>
      <c r="C32" s="56">
        <v>104</v>
      </c>
      <c r="D32" s="56">
        <v>54</v>
      </c>
      <c r="E32" s="52">
        <v>60</v>
      </c>
    </row>
    <row r="33" spans="2:5" ht="15.75" thickBot="1">
      <c r="B33" s="12" t="s">
        <v>29</v>
      </c>
      <c r="C33" s="57">
        <v>99</v>
      </c>
      <c r="D33" s="57">
        <v>53</v>
      </c>
      <c r="E33" s="53">
        <v>25</v>
      </c>
    </row>
  </sheetData>
  <mergeCells count="4">
    <mergeCell ref="B2:E2"/>
    <mergeCell ref="G5:H5"/>
    <mergeCell ref="G6:G7"/>
    <mergeCell ref="G8:G9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3"/>
  <sheetViews>
    <sheetView workbookViewId="0"/>
  </sheetViews>
  <sheetFormatPr defaultRowHeight="15"/>
  <cols>
    <col min="2" max="2" width="15.42578125" style="13" customWidth="1"/>
    <col min="3" max="6" width="8.85546875" style="49"/>
    <col min="7" max="7" width="12.42578125" style="34" customWidth="1"/>
    <col min="8" max="8" width="13.7109375" style="34" customWidth="1"/>
    <col min="9" max="11" width="13.28515625" style="34" customWidth="1"/>
    <col min="12" max="13" width="13.28515625" style="14" customWidth="1"/>
  </cols>
  <sheetData>
    <row r="1" spans="2:13" ht="15.75" thickBot="1"/>
    <row r="2" spans="2:13" ht="15.75" thickBot="1">
      <c r="B2" s="65" t="s">
        <v>70</v>
      </c>
      <c r="C2" s="66"/>
      <c r="D2" s="66"/>
      <c r="E2" s="66"/>
      <c r="F2" s="73"/>
    </row>
    <row r="3" spans="2:13" ht="15.75" thickBot="1">
      <c r="B3" s="35" t="s">
        <v>33</v>
      </c>
      <c r="C3" s="54" t="s">
        <v>30</v>
      </c>
      <c r="D3" s="54" t="s">
        <v>42</v>
      </c>
      <c r="E3" s="54" t="s">
        <v>43</v>
      </c>
      <c r="F3" s="50" t="s">
        <v>44</v>
      </c>
      <c r="G3" s="37"/>
      <c r="H3" s="37"/>
      <c r="I3" s="37"/>
      <c r="J3" s="37"/>
      <c r="K3" s="37"/>
    </row>
    <row r="4" spans="2:13" ht="15.75" thickBot="1">
      <c r="B4" s="11" t="s">
        <v>0</v>
      </c>
      <c r="C4" s="56">
        <v>97</v>
      </c>
      <c r="D4" s="56">
        <v>106</v>
      </c>
      <c r="E4" s="56">
        <v>53</v>
      </c>
      <c r="F4" s="52">
        <v>42</v>
      </c>
    </row>
    <row r="5" spans="2:13" ht="15.75" thickBot="1">
      <c r="B5" s="11" t="s">
        <v>1</v>
      </c>
      <c r="C5" s="56">
        <v>108</v>
      </c>
      <c r="D5" s="56">
        <v>98</v>
      </c>
      <c r="E5" s="56">
        <v>58</v>
      </c>
      <c r="F5" s="52">
        <v>23</v>
      </c>
      <c r="H5" s="74" t="s">
        <v>71</v>
      </c>
      <c r="I5" s="75"/>
      <c r="J5" s="36" t="s">
        <v>30</v>
      </c>
      <c r="K5" s="36" t="s">
        <v>42</v>
      </c>
      <c r="L5" s="7" t="s">
        <v>43</v>
      </c>
      <c r="M5" s="8" t="s">
        <v>44</v>
      </c>
    </row>
    <row r="6" spans="2:13">
      <c r="B6" s="11" t="s">
        <v>2</v>
      </c>
      <c r="C6" s="56">
        <v>114</v>
      </c>
      <c r="D6" s="56">
        <v>94</v>
      </c>
      <c r="E6" s="56">
        <v>61</v>
      </c>
      <c r="F6" s="52">
        <v>14</v>
      </c>
      <c r="H6" s="60" t="s">
        <v>39</v>
      </c>
      <c r="I6" s="43" t="s">
        <v>38</v>
      </c>
      <c r="J6" s="44">
        <f>AVERAGE(C4:C18)</f>
        <v>114.8</v>
      </c>
      <c r="K6" s="44">
        <f t="shared" ref="K6:M6" si="0">AVERAGE(D4:D18)</f>
        <v>97.13333333333334</v>
      </c>
      <c r="L6" s="44">
        <f t="shared" si="0"/>
        <v>61.8</v>
      </c>
      <c r="M6" s="9">
        <f t="shared" si="0"/>
        <v>25.866666666666667</v>
      </c>
    </row>
    <row r="7" spans="2:13" ht="15.75" thickBot="1">
      <c r="B7" s="11" t="s">
        <v>3</v>
      </c>
      <c r="C7" s="56">
        <v>119</v>
      </c>
      <c r="D7" s="56">
        <v>89</v>
      </c>
      <c r="E7" s="56">
        <v>51</v>
      </c>
      <c r="F7" s="52">
        <v>37</v>
      </c>
      <c r="H7" s="62"/>
      <c r="I7" s="28" t="s">
        <v>40</v>
      </c>
      <c r="J7" s="29">
        <f>_xlfn.STDEV.P(C4:C18)</f>
        <v>6.2203965575623332</v>
      </c>
      <c r="K7" s="29">
        <f t="shared" ref="K7:M7" si="1">_xlfn.STDEV.P(D4:D18)</f>
        <v>7.4910316749801265</v>
      </c>
      <c r="L7" s="29">
        <f t="shared" si="1"/>
        <v>8.3841119585399948</v>
      </c>
      <c r="M7" s="30">
        <f t="shared" si="1"/>
        <v>11.188486145239768</v>
      </c>
    </row>
    <row r="8" spans="2:13">
      <c r="B8" s="11" t="s">
        <v>4</v>
      </c>
      <c r="C8" s="56">
        <v>120</v>
      </c>
      <c r="D8" s="56">
        <v>95</v>
      </c>
      <c r="E8" s="56">
        <v>69</v>
      </c>
      <c r="F8" s="52">
        <v>3</v>
      </c>
      <c r="H8" s="60" t="s">
        <v>41</v>
      </c>
      <c r="I8" s="25" t="s">
        <v>38</v>
      </c>
      <c r="J8" s="26">
        <f>AVERAGE(C19:C33)</f>
        <v>120</v>
      </c>
      <c r="K8" s="26">
        <f t="shared" ref="K8:M8" si="2">AVERAGE(D19:D33)</f>
        <v>97.666666666666671</v>
      </c>
      <c r="L8" s="26">
        <f t="shared" si="2"/>
        <v>72.933333333333337</v>
      </c>
      <c r="M8" s="27">
        <f t="shared" si="2"/>
        <v>36.266666666666666</v>
      </c>
    </row>
    <row r="9" spans="2:13" ht="15.75" thickBot="1">
      <c r="B9" s="11" t="s">
        <v>5</v>
      </c>
      <c r="C9" s="56">
        <v>124</v>
      </c>
      <c r="D9" s="56">
        <v>96</v>
      </c>
      <c r="E9" s="56">
        <v>63</v>
      </c>
      <c r="F9" s="52">
        <v>10</v>
      </c>
      <c r="H9" s="62"/>
      <c r="I9" s="28" t="s">
        <v>40</v>
      </c>
      <c r="J9" s="29">
        <f>_xlfn.STDEV.P(C19:C33)</f>
        <v>4.1952353926806065</v>
      </c>
      <c r="K9" s="29">
        <f t="shared" ref="K9:M9" si="3">_xlfn.STDEV.P(D19:D33)</f>
        <v>8.1948493308635975</v>
      </c>
      <c r="L9" s="29">
        <f t="shared" si="3"/>
        <v>10.076154469284841</v>
      </c>
      <c r="M9" s="30">
        <f t="shared" si="3"/>
        <v>17.619938201430283</v>
      </c>
    </row>
    <row r="10" spans="2:13">
      <c r="B10" s="11" t="s">
        <v>6</v>
      </c>
      <c r="C10" s="56">
        <v>115</v>
      </c>
      <c r="D10" s="56">
        <v>91</v>
      </c>
      <c r="E10" s="56">
        <v>62</v>
      </c>
      <c r="F10" s="52">
        <v>17</v>
      </c>
    </row>
    <row r="11" spans="2:13">
      <c r="B11" s="11" t="s">
        <v>7</v>
      </c>
      <c r="C11" s="56">
        <v>118</v>
      </c>
      <c r="D11" s="56">
        <v>90</v>
      </c>
      <c r="E11" s="56">
        <v>58</v>
      </c>
      <c r="F11" s="52">
        <v>21</v>
      </c>
    </row>
    <row r="12" spans="2:13">
      <c r="B12" s="11" t="s">
        <v>8</v>
      </c>
      <c r="C12" s="56">
        <v>112</v>
      </c>
      <c r="D12" s="56">
        <v>97</v>
      </c>
      <c r="E12" s="56">
        <v>76</v>
      </c>
      <c r="F12" s="52">
        <v>33</v>
      </c>
    </row>
    <row r="13" spans="2:13">
      <c r="B13" s="11" t="s">
        <v>9</v>
      </c>
      <c r="C13" s="56">
        <v>114</v>
      </c>
      <c r="D13" s="56">
        <v>119</v>
      </c>
      <c r="E13" s="56">
        <v>74</v>
      </c>
      <c r="F13" s="52">
        <v>35</v>
      </c>
    </row>
    <row r="14" spans="2:13">
      <c r="B14" s="11" t="s">
        <v>10</v>
      </c>
      <c r="C14" s="56">
        <v>110</v>
      </c>
      <c r="D14" s="56">
        <v>105</v>
      </c>
      <c r="E14" s="56">
        <v>66</v>
      </c>
      <c r="F14" s="52">
        <v>26</v>
      </c>
    </row>
    <row r="15" spans="2:13">
      <c r="B15" s="11" t="s">
        <v>11</v>
      </c>
      <c r="C15" s="56">
        <v>115</v>
      </c>
      <c r="D15" s="56">
        <v>95</v>
      </c>
      <c r="E15" s="56">
        <v>45</v>
      </c>
      <c r="F15" s="52">
        <v>40</v>
      </c>
    </row>
    <row r="16" spans="2:13">
      <c r="B16" s="11" t="s">
        <v>12</v>
      </c>
      <c r="C16" s="56">
        <v>119</v>
      </c>
      <c r="D16" s="56">
        <v>94</v>
      </c>
      <c r="E16" s="56">
        <v>72</v>
      </c>
      <c r="F16" s="52">
        <v>21</v>
      </c>
    </row>
    <row r="17" spans="2:6">
      <c r="B17" s="11" t="s">
        <v>13</v>
      </c>
      <c r="C17" s="56">
        <v>118</v>
      </c>
      <c r="D17" s="56">
        <v>97</v>
      </c>
      <c r="E17" s="56">
        <v>62</v>
      </c>
      <c r="F17" s="52">
        <v>35</v>
      </c>
    </row>
    <row r="18" spans="2:6" ht="15.75" thickBot="1">
      <c r="B18" s="12" t="s">
        <v>14</v>
      </c>
      <c r="C18" s="57">
        <v>119</v>
      </c>
      <c r="D18" s="57">
        <v>91</v>
      </c>
      <c r="E18" s="57">
        <v>57</v>
      </c>
      <c r="F18" s="53">
        <v>31</v>
      </c>
    </row>
    <row r="19" spans="2:6">
      <c r="B19" s="11" t="s">
        <v>15</v>
      </c>
      <c r="C19" s="56">
        <v>121</v>
      </c>
      <c r="D19" s="56">
        <v>112</v>
      </c>
      <c r="E19" s="56">
        <v>60</v>
      </c>
      <c r="F19" s="52">
        <v>46</v>
      </c>
    </row>
    <row r="20" spans="2:6">
      <c r="B20" s="11" t="s">
        <v>16</v>
      </c>
      <c r="C20" s="56">
        <v>116</v>
      </c>
      <c r="D20" s="56">
        <v>100</v>
      </c>
      <c r="E20" s="56">
        <v>59</v>
      </c>
      <c r="F20" s="52">
        <v>54</v>
      </c>
    </row>
    <row r="21" spans="2:6">
      <c r="B21" s="11" t="s">
        <v>17</v>
      </c>
      <c r="C21" s="56">
        <v>122</v>
      </c>
      <c r="D21" s="56">
        <v>91</v>
      </c>
      <c r="E21" s="56">
        <v>69</v>
      </c>
      <c r="F21" s="52">
        <v>27</v>
      </c>
    </row>
    <row r="22" spans="2:6">
      <c r="B22" s="11" t="s">
        <v>18</v>
      </c>
      <c r="C22" s="56">
        <v>123</v>
      </c>
      <c r="D22" s="56">
        <v>95</v>
      </c>
      <c r="E22" s="56">
        <v>74</v>
      </c>
      <c r="F22" s="52">
        <v>34</v>
      </c>
    </row>
    <row r="23" spans="2:6">
      <c r="B23" s="11" t="s">
        <v>19</v>
      </c>
      <c r="C23" s="56">
        <v>116</v>
      </c>
      <c r="D23" s="56">
        <v>98</v>
      </c>
      <c r="E23" s="56">
        <v>67</v>
      </c>
      <c r="F23" s="52">
        <v>75</v>
      </c>
    </row>
    <row r="24" spans="2:6">
      <c r="B24" s="11" t="s">
        <v>20</v>
      </c>
      <c r="C24" s="56">
        <v>112</v>
      </c>
      <c r="D24" s="56">
        <v>88</v>
      </c>
      <c r="E24" s="56">
        <v>83</v>
      </c>
      <c r="F24" s="52">
        <v>22</v>
      </c>
    </row>
    <row r="25" spans="2:6">
      <c r="B25" s="11" t="s">
        <v>21</v>
      </c>
      <c r="C25" s="56">
        <v>120</v>
      </c>
      <c r="D25" s="56">
        <v>101</v>
      </c>
      <c r="E25" s="56">
        <v>87</v>
      </c>
      <c r="F25" s="52">
        <v>11</v>
      </c>
    </row>
    <row r="26" spans="2:6">
      <c r="B26" s="11" t="s">
        <v>22</v>
      </c>
      <c r="C26" s="56">
        <v>122</v>
      </c>
      <c r="D26" s="56">
        <v>84</v>
      </c>
      <c r="E26" s="56">
        <v>74</v>
      </c>
      <c r="F26" s="52">
        <v>52</v>
      </c>
    </row>
    <row r="27" spans="2:6">
      <c r="B27" s="11" t="s">
        <v>23</v>
      </c>
      <c r="C27" s="56">
        <v>122</v>
      </c>
      <c r="D27" s="56">
        <v>100</v>
      </c>
      <c r="E27" s="56">
        <v>79</v>
      </c>
      <c r="F27" s="52">
        <v>13</v>
      </c>
    </row>
    <row r="28" spans="2:6">
      <c r="B28" s="11" t="s">
        <v>24</v>
      </c>
      <c r="C28" s="56">
        <v>123</v>
      </c>
      <c r="D28" s="56">
        <v>92</v>
      </c>
      <c r="E28" s="56">
        <v>68</v>
      </c>
      <c r="F28" s="52">
        <v>44</v>
      </c>
    </row>
    <row r="29" spans="2:6">
      <c r="B29" s="11" t="s">
        <v>25</v>
      </c>
      <c r="C29" s="56">
        <v>114</v>
      </c>
      <c r="D29" s="56">
        <v>115</v>
      </c>
      <c r="E29" s="56">
        <v>89</v>
      </c>
      <c r="F29" s="52">
        <v>54</v>
      </c>
    </row>
    <row r="30" spans="2:6">
      <c r="B30" s="11" t="s">
        <v>26</v>
      </c>
      <c r="C30" s="56">
        <v>120</v>
      </c>
      <c r="D30" s="56">
        <v>90</v>
      </c>
      <c r="E30" s="56">
        <v>58</v>
      </c>
      <c r="F30" s="52">
        <v>16</v>
      </c>
    </row>
    <row r="31" spans="2:6">
      <c r="B31" s="11" t="s">
        <v>27</v>
      </c>
      <c r="C31" s="56">
        <v>127</v>
      </c>
      <c r="D31" s="56">
        <v>96</v>
      </c>
      <c r="E31" s="56">
        <v>64</v>
      </c>
      <c r="F31" s="52">
        <v>21</v>
      </c>
    </row>
    <row r="32" spans="2:6">
      <c r="B32" s="11" t="s">
        <v>28</v>
      </c>
      <c r="C32" s="56">
        <v>126</v>
      </c>
      <c r="D32" s="56">
        <v>98</v>
      </c>
      <c r="E32" s="56">
        <v>86</v>
      </c>
      <c r="F32" s="52">
        <v>36</v>
      </c>
    </row>
    <row r="33" spans="2:6" ht="15.75" thickBot="1">
      <c r="B33" s="12" t="s">
        <v>29</v>
      </c>
      <c r="C33" s="57">
        <v>116</v>
      </c>
      <c r="D33" s="57">
        <v>105</v>
      </c>
      <c r="E33" s="57">
        <v>77</v>
      </c>
      <c r="F33" s="53">
        <v>39</v>
      </c>
    </row>
  </sheetData>
  <mergeCells count="4">
    <mergeCell ref="B2:F2"/>
    <mergeCell ref="H5:I5"/>
    <mergeCell ref="H6:H7"/>
    <mergeCell ref="H8:H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6"/>
  <sheetViews>
    <sheetView topLeftCell="B1" workbookViewId="0">
      <selection activeCell="M12" sqref="M12"/>
    </sheetView>
  </sheetViews>
  <sheetFormatPr defaultRowHeight="15"/>
  <cols>
    <col min="2" max="2" width="8.85546875" style="2"/>
    <col min="3" max="3" width="15.5703125" style="13" customWidth="1"/>
    <col min="4" max="10" width="8.85546875" style="13"/>
    <col min="11" max="11" width="15.85546875" style="13" customWidth="1"/>
    <col min="12" max="12" width="8.85546875" style="14"/>
    <col min="13" max="15" width="13.7109375" style="14" customWidth="1"/>
  </cols>
  <sheetData>
    <row r="1" spans="2:15" ht="15.75" thickBot="1"/>
    <row r="2" spans="2:15" ht="15.75" thickBot="1">
      <c r="C2" s="76" t="s">
        <v>67</v>
      </c>
      <c r="D2" s="77"/>
      <c r="E2" s="77"/>
      <c r="F2" s="77"/>
      <c r="G2" s="77"/>
      <c r="H2" s="77"/>
      <c r="I2" s="77"/>
      <c r="J2" s="77"/>
      <c r="K2" s="78"/>
    </row>
    <row r="3" spans="2:15" s="5" customFormat="1" ht="15.75" thickBot="1">
      <c r="B3" s="4"/>
      <c r="C3" s="35" t="s">
        <v>33</v>
      </c>
      <c r="D3" s="15" t="s">
        <v>45</v>
      </c>
      <c r="E3" s="15" t="s">
        <v>46</v>
      </c>
      <c r="F3" s="15" t="s">
        <v>47</v>
      </c>
      <c r="G3" s="15" t="s">
        <v>48</v>
      </c>
      <c r="H3" s="15" t="s">
        <v>49</v>
      </c>
      <c r="I3" s="15" t="s">
        <v>50</v>
      </c>
      <c r="J3" s="16" t="s">
        <v>51</v>
      </c>
      <c r="K3" s="17" t="s">
        <v>72</v>
      </c>
      <c r="L3" s="18"/>
      <c r="M3" s="18"/>
      <c r="N3" s="18"/>
      <c r="O3" s="18"/>
    </row>
    <row r="4" spans="2:15" ht="15.75" thickBot="1">
      <c r="C4" s="10" t="s">
        <v>52</v>
      </c>
      <c r="D4" s="19">
        <v>40</v>
      </c>
      <c r="E4" s="19">
        <v>161</v>
      </c>
      <c r="F4" s="19">
        <v>98</v>
      </c>
      <c r="G4" s="19">
        <v>0</v>
      </c>
      <c r="H4" s="19">
        <v>0</v>
      </c>
      <c r="I4" s="19">
        <v>0</v>
      </c>
      <c r="J4" s="20">
        <v>1</v>
      </c>
      <c r="K4" s="21">
        <f>SUM(D4:J4)</f>
        <v>300</v>
      </c>
      <c r="M4" s="79" t="s">
        <v>72</v>
      </c>
      <c r="N4" s="80"/>
      <c r="O4" s="81"/>
    </row>
    <row r="5" spans="2:15" ht="15.75" thickBot="1">
      <c r="C5" s="11" t="s">
        <v>1</v>
      </c>
      <c r="D5" s="22">
        <v>46</v>
      </c>
      <c r="E5" s="22">
        <v>147</v>
      </c>
      <c r="F5" s="22">
        <v>90</v>
      </c>
      <c r="G5" s="22">
        <v>4</v>
      </c>
      <c r="H5" s="22">
        <v>0</v>
      </c>
      <c r="I5" s="22">
        <v>0</v>
      </c>
      <c r="J5" s="23">
        <v>0</v>
      </c>
      <c r="K5" s="24">
        <f t="shared" ref="K5:K36" si="0">SUM(D5:J5)</f>
        <v>287</v>
      </c>
      <c r="M5" s="40" t="s">
        <v>81</v>
      </c>
      <c r="N5" s="47" t="s">
        <v>56</v>
      </c>
      <c r="O5" s="48" t="s">
        <v>57</v>
      </c>
    </row>
    <row r="6" spans="2:15">
      <c r="C6" s="11" t="s">
        <v>2</v>
      </c>
      <c r="D6" s="22">
        <v>26</v>
      </c>
      <c r="E6" s="22">
        <v>141</v>
      </c>
      <c r="F6" s="22">
        <v>78</v>
      </c>
      <c r="G6" s="22">
        <v>0</v>
      </c>
      <c r="H6" s="22">
        <v>0</v>
      </c>
      <c r="I6" s="22">
        <v>0</v>
      </c>
      <c r="J6" s="23">
        <v>0</v>
      </c>
      <c r="K6" s="24">
        <f t="shared" si="0"/>
        <v>245</v>
      </c>
      <c r="M6" s="25" t="s">
        <v>58</v>
      </c>
      <c r="N6" s="26">
        <f>AVERAGE(K4:K20)</f>
        <v>257.88235294117646</v>
      </c>
      <c r="O6" s="27">
        <f>_xlfn.STDEV.P(K4:K20)</f>
        <v>36.415708234611799</v>
      </c>
    </row>
    <row r="7" spans="2:15" ht="15.75" thickBot="1">
      <c r="C7" s="11" t="s">
        <v>3</v>
      </c>
      <c r="D7" s="22">
        <v>31</v>
      </c>
      <c r="E7" s="22">
        <v>142</v>
      </c>
      <c r="F7" s="22">
        <v>44</v>
      </c>
      <c r="G7" s="22">
        <v>0</v>
      </c>
      <c r="H7" s="22">
        <v>0</v>
      </c>
      <c r="I7" s="22">
        <v>0</v>
      </c>
      <c r="J7" s="23">
        <v>0</v>
      </c>
      <c r="K7" s="24">
        <f t="shared" si="0"/>
        <v>217</v>
      </c>
      <c r="M7" s="28" t="s">
        <v>41</v>
      </c>
      <c r="N7" s="29">
        <f>AVERAGE(K21:K36)</f>
        <v>242</v>
      </c>
      <c r="O7" s="30">
        <f>_xlfn.STDEV.P(K21:K36)</f>
        <v>41.567715838135733</v>
      </c>
    </row>
    <row r="8" spans="2:15">
      <c r="C8" s="11" t="s">
        <v>4</v>
      </c>
      <c r="D8" s="22">
        <v>33</v>
      </c>
      <c r="E8" s="22">
        <v>139</v>
      </c>
      <c r="F8" s="22">
        <v>150</v>
      </c>
      <c r="G8" s="22">
        <v>0</v>
      </c>
      <c r="H8" s="22">
        <v>2</v>
      </c>
      <c r="I8" s="22">
        <v>0</v>
      </c>
      <c r="J8" s="23">
        <v>1</v>
      </c>
      <c r="K8" s="24">
        <f t="shared" si="0"/>
        <v>325</v>
      </c>
    </row>
    <row r="9" spans="2:15">
      <c r="C9" s="11" t="s">
        <v>5</v>
      </c>
      <c r="D9" s="22">
        <v>43</v>
      </c>
      <c r="E9" s="22">
        <v>124</v>
      </c>
      <c r="F9" s="22">
        <v>93</v>
      </c>
      <c r="G9" s="22">
        <v>0</v>
      </c>
      <c r="H9" s="22">
        <v>3</v>
      </c>
      <c r="I9" s="22">
        <v>1</v>
      </c>
      <c r="J9" s="23">
        <v>2</v>
      </c>
      <c r="K9" s="24">
        <f t="shared" si="0"/>
        <v>266</v>
      </c>
    </row>
    <row r="10" spans="2:15">
      <c r="C10" s="11" t="s">
        <v>6</v>
      </c>
      <c r="D10" s="22">
        <v>40</v>
      </c>
      <c r="E10" s="22">
        <v>150</v>
      </c>
      <c r="F10" s="22">
        <v>63</v>
      </c>
      <c r="G10" s="22">
        <v>1</v>
      </c>
      <c r="H10" s="22">
        <v>0</v>
      </c>
      <c r="I10" s="22">
        <v>0</v>
      </c>
      <c r="J10" s="23">
        <v>0</v>
      </c>
      <c r="K10" s="24">
        <f t="shared" si="0"/>
        <v>254</v>
      </c>
    </row>
    <row r="11" spans="2:15">
      <c r="C11" s="11" t="s">
        <v>7</v>
      </c>
      <c r="D11" s="22">
        <v>46</v>
      </c>
      <c r="E11" s="22">
        <v>166</v>
      </c>
      <c r="F11" s="22">
        <v>30</v>
      </c>
      <c r="G11" s="22">
        <v>6</v>
      </c>
      <c r="H11" s="22">
        <v>0</v>
      </c>
      <c r="I11" s="22">
        <v>0</v>
      </c>
      <c r="J11" s="23">
        <v>0</v>
      </c>
      <c r="K11" s="24">
        <f t="shared" si="0"/>
        <v>248</v>
      </c>
    </row>
    <row r="12" spans="2:15">
      <c r="C12" s="11" t="s">
        <v>8</v>
      </c>
      <c r="D12" s="22">
        <v>24</v>
      </c>
      <c r="E12" s="22">
        <v>124</v>
      </c>
      <c r="F12" s="22">
        <v>62</v>
      </c>
      <c r="G12" s="22">
        <v>9</v>
      </c>
      <c r="H12" s="22">
        <v>7</v>
      </c>
      <c r="I12" s="22">
        <v>2</v>
      </c>
      <c r="J12" s="23">
        <v>1</v>
      </c>
      <c r="K12" s="24">
        <f t="shared" si="0"/>
        <v>229</v>
      </c>
    </row>
    <row r="13" spans="2:15">
      <c r="C13" s="11" t="s">
        <v>9</v>
      </c>
      <c r="D13" s="22">
        <v>30</v>
      </c>
      <c r="E13" s="22">
        <v>133</v>
      </c>
      <c r="F13" s="22">
        <v>50</v>
      </c>
      <c r="G13" s="22">
        <v>1</v>
      </c>
      <c r="H13" s="22">
        <v>0</v>
      </c>
      <c r="I13" s="22">
        <v>0</v>
      </c>
      <c r="J13" s="23">
        <v>0</v>
      </c>
      <c r="K13" s="24">
        <f t="shared" si="0"/>
        <v>214</v>
      </c>
    </row>
    <row r="14" spans="2:15">
      <c r="C14" s="11" t="s">
        <v>10</v>
      </c>
      <c r="D14" s="22">
        <v>23</v>
      </c>
      <c r="E14" s="22">
        <v>118</v>
      </c>
      <c r="F14" s="22">
        <v>115</v>
      </c>
      <c r="G14" s="22">
        <v>1</v>
      </c>
      <c r="H14" s="22">
        <v>2</v>
      </c>
      <c r="I14" s="22">
        <v>0</v>
      </c>
      <c r="J14" s="23">
        <v>0</v>
      </c>
      <c r="K14" s="24">
        <f t="shared" si="0"/>
        <v>259</v>
      </c>
    </row>
    <row r="15" spans="2:15">
      <c r="C15" s="11" t="s">
        <v>11</v>
      </c>
      <c r="D15" s="22">
        <v>33</v>
      </c>
      <c r="E15" s="22">
        <v>128</v>
      </c>
      <c r="F15" s="22">
        <v>47</v>
      </c>
      <c r="G15" s="22">
        <v>2</v>
      </c>
      <c r="H15" s="22">
        <v>0</v>
      </c>
      <c r="I15" s="22">
        <v>0</v>
      </c>
      <c r="J15" s="23">
        <v>0</v>
      </c>
      <c r="K15" s="24">
        <f t="shared" si="0"/>
        <v>210</v>
      </c>
    </row>
    <row r="16" spans="2:15">
      <c r="C16" s="11" t="s">
        <v>12</v>
      </c>
      <c r="D16" s="22">
        <v>35</v>
      </c>
      <c r="E16" s="22">
        <v>144</v>
      </c>
      <c r="F16" s="22">
        <v>112</v>
      </c>
      <c r="G16" s="22">
        <v>4</v>
      </c>
      <c r="H16" s="22">
        <v>0</v>
      </c>
      <c r="I16" s="22">
        <v>0</v>
      </c>
      <c r="J16" s="23">
        <v>1</v>
      </c>
      <c r="K16" s="24">
        <f t="shared" si="0"/>
        <v>296</v>
      </c>
    </row>
    <row r="17" spans="3:11">
      <c r="C17" s="11" t="s">
        <v>13</v>
      </c>
      <c r="D17" s="22">
        <v>33</v>
      </c>
      <c r="E17" s="22">
        <v>137</v>
      </c>
      <c r="F17" s="22">
        <v>148</v>
      </c>
      <c r="G17" s="22">
        <v>0</v>
      </c>
      <c r="H17" s="22">
        <v>0</v>
      </c>
      <c r="I17" s="22">
        <v>0</v>
      </c>
      <c r="J17" s="23">
        <v>0</v>
      </c>
      <c r="K17" s="24">
        <f t="shared" si="0"/>
        <v>318</v>
      </c>
    </row>
    <row r="18" spans="3:11">
      <c r="C18" s="11" t="s">
        <v>14</v>
      </c>
      <c r="D18" s="22">
        <v>30</v>
      </c>
      <c r="E18" s="22">
        <v>125</v>
      </c>
      <c r="F18" s="22">
        <v>89</v>
      </c>
      <c r="G18" s="22">
        <v>1</v>
      </c>
      <c r="H18" s="22">
        <v>0</v>
      </c>
      <c r="I18" s="22">
        <v>0</v>
      </c>
      <c r="J18" s="23">
        <v>0</v>
      </c>
      <c r="K18" s="24">
        <f t="shared" si="0"/>
        <v>245</v>
      </c>
    </row>
    <row r="19" spans="3:11">
      <c r="C19" s="11" t="s">
        <v>53</v>
      </c>
      <c r="D19" s="22">
        <v>26</v>
      </c>
      <c r="E19" s="22">
        <v>120</v>
      </c>
      <c r="F19" s="22">
        <v>57</v>
      </c>
      <c r="G19" s="22">
        <v>0</v>
      </c>
      <c r="H19" s="22">
        <v>0</v>
      </c>
      <c r="I19" s="22">
        <v>0</v>
      </c>
      <c r="J19" s="23">
        <v>0</v>
      </c>
      <c r="K19" s="24">
        <f t="shared" si="0"/>
        <v>203</v>
      </c>
    </row>
    <row r="20" spans="3:11" ht="15.75" thickBot="1">
      <c r="C20" s="12" t="s">
        <v>54</v>
      </c>
      <c r="D20" s="31">
        <v>32</v>
      </c>
      <c r="E20" s="31">
        <v>139</v>
      </c>
      <c r="F20" s="31">
        <v>91</v>
      </c>
      <c r="G20" s="31">
        <v>4</v>
      </c>
      <c r="H20" s="31">
        <v>1</v>
      </c>
      <c r="I20" s="31">
        <v>0</v>
      </c>
      <c r="J20" s="32">
        <v>1</v>
      </c>
      <c r="K20" s="33">
        <f t="shared" si="0"/>
        <v>268</v>
      </c>
    </row>
    <row r="21" spans="3:11">
      <c r="C21" s="11" t="s">
        <v>15</v>
      </c>
      <c r="D21" s="22">
        <v>7</v>
      </c>
      <c r="E21" s="22">
        <v>49</v>
      </c>
      <c r="F21" s="22">
        <v>117</v>
      </c>
      <c r="G21" s="22">
        <v>22</v>
      </c>
      <c r="H21" s="22">
        <v>0</v>
      </c>
      <c r="I21" s="22">
        <v>0</v>
      </c>
      <c r="J21" s="23">
        <v>0</v>
      </c>
      <c r="K21" s="24">
        <f t="shared" si="0"/>
        <v>195</v>
      </c>
    </row>
    <row r="22" spans="3:11">
      <c r="C22" s="11" t="s">
        <v>16</v>
      </c>
      <c r="D22" s="22">
        <v>16</v>
      </c>
      <c r="E22" s="22">
        <v>105</v>
      </c>
      <c r="F22" s="22">
        <v>134</v>
      </c>
      <c r="G22" s="22">
        <v>0</v>
      </c>
      <c r="H22" s="22">
        <v>0</v>
      </c>
      <c r="I22" s="22">
        <v>0</v>
      </c>
      <c r="J22" s="23">
        <v>0</v>
      </c>
      <c r="K22" s="24">
        <f t="shared" si="0"/>
        <v>255</v>
      </c>
    </row>
    <row r="23" spans="3:11">
      <c r="C23" s="11" t="s">
        <v>17</v>
      </c>
      <c r="D23" s="22">
        <v>17</v>
      </c>
      <c r="E23" s="22">
        <v>119</v>
      </c>
      <c r="F23" s="22">
        <v>93</v>
      </c>
      <c r="G23" s="22">
        <v>0</v>
      </c>
      <c r="H23" s="22">
        <v>0</v>
      </c>
      <c r="I23" s="22">
        <v>0</v>
      </c>
      <c r="J23" s="23">
        <v>0</v>
      </c>
      <c r="K23" s="24">
        <f t="shared" si="0"/>
        <v>229</v>
      </c>
    </row>
    <row r="24" spans="3:11">
      <c r="C24" s="11" t="s">
        <v>18</v>
      </c>
      <c r="D24" s="22">
        <v>25</v>
      </c>
      <c r="E24" s="22">
        <v>121</v>
      </c>
      <c r="F24" s="22">
        <v>81</v>
      </c>
      <c r="G24" s="22">
        <v>8</v>
      </c>
      <c r="H24" s="22">
        <v>0</v>
      </c>
      <c r="I24" s="22">
        <v>0</v>
      </c>
      <c r="J24" s="23">
        <v>0</v>
      </c>
      <c r="K24" s="24">
        <f t="shared" si="0"/>
        <v>235</v>
      </c>
    </row>
    <row r="25" spans="3:11">
      <c r="C25" s="11" t="s">
        <v>19</v>
      </c>
      <c r="D25" s="22">
        <v>13</v>
      </c>
      <c r="E25" s="22">
        <v>103</v>
      </c>
      <c r="F25" s="22">
        <v>152</v>
      </c>
      <c r="G25" s="22">
        <v>7</v>
      </c>
      <c r="H25" s="22">
        <v>0</v>
      </c>
      <c r="I25" s="22">
        <v>0</v>
      </c>
      <c r="J25" s="23">
        <v>0</v>
      </c>
      <c r="K25" s="24">
        <f t="shared" si="0"/>
        <v>275</v>
      </c>
    </row>
    <row r="26" spans="3:11">
      <c r="C26" s="11" t="s">
        <v>20</v>
      </c>
      <c r="D26" s="22">
        <v>26</v>
      </c>
      <c r="E26" s="22">
        <v>124</v>
      </c>
      <c r="F26" s="22">
        <v>89</v>
      </c>
      <c r="G26" s="22">
        <v>2</v>
      </c>
      <c r="H26" s="22">
        <v>3</v>
      </c>
      <c r="I26" s="22">
        <v>1</v>
      </c>
      <c r="J26" s="23">
        <v>1</v>
      </c>
      <c r="K26" s="24">
        <f t="shared" si="0"/>
        <v>246</v>
      </c>
    </row>
    <row r="27" spans="3:11">
      <c r="C27" s="11" t="s">
        <v>21</v>
      </c>
      <c r="D27" s="22">
        <v>21</v>
      </c>
      <c r="E27" s="22">
        <v>107</v>
      </c>
      <c r="F27" s="22">
        <v>108</v>
      </c>
      <c r="G27" s="22">
        <v>0</v>
      </c>
      <c r="H27" s="22">
        <v>0</v>
      </c>
      <c r="I27" s="22">
        <v>0</v>
      </c>
      <c r="J27" s="23">
        <v>0</v>
      </c>
      <c r="K27" s="24">
        <f t="shared" si="0"/>
        <v>236</v>
      </c>
    </row>
    <row r="28" spans="3:11">
      <c r="C28" s="11" t="s">
        <v>22</v>
      </c>
      <c r="D28" s="22">
        <v>37</v>
      </c>
      <c r="E28" s="22">
        <v>136</v>
      </c>
      <c r="F28" s="22">
        <v>120</v>
      </c>
      <c r="G28" s="22">
        <v>1</v>
      </c>
      <c r="H28" s="22">
        <v>0</v>
      </c>
      <c r="I28" s="22">
        <v>0</v>
      </c>
      <c r="J28" s="23">
        <v>0</v>
      </c>
      <c r="K28" s="24">
        <f t="shared" si="0"/>
        <v>294</v>
      </c>
    </row>
    <row r="29" spans="3:11">
      <c r="C29" s="11" t="s">
        <v>23</v>
      </c>
      <c r="D29" s="22">
        <v>2</v>
      </c>
      <c r="E29" s="22">
        <v>111</v>
      </c>
      <c r="F29" s="22">
        <v>100</v>
      </c>
      <c r="G29" s="22">
        <v>0</v>
      </c>
      <c r="H29" s="22">
        <v>0</v>
      </c>
      <c r="I29" s="22">
        <v>0</v>
      </c>
      <c r="J29" s="23">
        <v>0</v>
      </c>
      <c r="K29" s="24">
        <f t="shared" si="0"/>
        <v>213</v>
      </c>
    </row>
    <row r="30" spans="3:11">
      <c r="C30" s="11" t="s">
        <v>24</v>
      </c>
      <c r="D30" s="22">
        <v>21</v>
      </c>
      <c r="E30" s="22">
        <v>126</v>
      </c>
      <c r="F30" s="22">
        <v>114</v>
      </c>
      <c r="G30" s="22">
        <v>16</v>
      </c>
      <c r="H30" s="22">
        <v>0</v>
      </c>
      <c r="I30" s="22">
        <v>0</v>
      </c>
      <c r="J30" s="23">
        <v>0</v>
      </c>
      <c r="K30" s="24">
        <f t="shared" si="0"/>
        <v>277</v>
      </c>
    </row>
    <row r="31" spans="3:11">
      <c r="C31" s="11" t="s">
        <v>25</v>
      </c>
      <c r="D31" s="22">
        <v>28</v>
      </c>
      <c r="E31" s="22">
        <v>70</v>
      </c>
      <c r="F31" s="22">
        <v>89</v>
      </c>
      <c r="G31" s="22">
        <v>25</v>
      </c>
      <c r="H31" s="22">
        <v>2</v>
      </c>
      <c r="I31" s="22">
        <v>0</v>
      </c>
      <c r="J31" s="23">
        <v>0</v>
      </c>
      <c r="K31" s="24">
        <f t="shared" si="0"/>
        <v>214</v>
      </c>
    </row>
    <row r="32" spans="3:11">
      <c r="C32" s="11" t="s">
        <v>26</v>
      </c>
      <c r="D32" s="22">
        <v>24</v>
      </c>
      <c r="E32" s="22">
        <v>119</v>
      </c>
      <c r="F32" s="22">
        <v>115</v>
      </c>
      <c r="G32" s="22">
        <v>0</v>
      </c>
      <c r="H32" s="22">
        <v>0</v>
      </c>
      <c r="I32" s="22">
        <v>0</v>
      </c>
      <c r="J32" s="23">
        <v>0</v>
      </c>
      <c r="K32" s="24">
        <f t="shared" si="0"/>
        <v>258</v>
      </c>
    </row>
    <row r="33" spans="3:11">
      <c r="C33" s="11" t="s">
        <v>27</v>
      </c>
      <c r="D33" s="22">
        <v>28</v>
      </c>
      <c r="E33" s="22">
        <v>138</v>
      </c>
      <c r="F33" s="22">
        <v>116</v>
      </c>
      <c r="G33" s="22">
        <v>8</v>
      </c>
      <c r="H33" s="22">
        <v>15</v>
      </c>
      <c r="I33" s="22">
        <v>2</v>
      </c>
      <c r="J33" s="23">
        <v>0</v>
      </c>
      <c r="K33" s="24">
        <f t="shared" si="0"/>
        <v>307</v>
      </c>
    </row>
    <row r="34" spans="3:11">
      <c r="C34" s="11" t="s">
        <v>28</v>
      </c>
      <c r="D34" s="22">
        <v>8</v>
      </c>
      <c r="E34" s="22">
        <v>80</v>
      </c>
      <c r="F34" s="22">
        <v>86</v>
      </c>
      <c r="G34" s="22">
        <v>3</v>
      </c>
      <c r="H34" s="22">
        <v>0</v>
      </c>
      <c r="I34" s="22">
        <v>0</v>
      </c>
      <c r="J34" s="23">
        <v>0</v>
      </c>
      <c r="K34" s="24">
        <f t="shared" si="0"/>
        <v>177</v>
      </c>
    </row>
    <row r="35" spans="3:11">
      <c r="C35" s="11" t="s">
        <v>29</v>
      </c>
      <c r="D35" s="22">
        <v>1</v>
      </c>
      <c r="E35" s="22">
        <v>58</v>
      </c>
      <c r="F35" s="22">
        <v>102</v>
      </c>
      <c r="G35" s="22">
        <v>1</v>
      </c>
      <c r="H35" s="22">
        <v>0</v>
      </c>
      <c r="I35" s="22">
        <v>0</v>
      </c>
      <c r="J35" s="23">
        <v>0</v>
      </c>
      <c r="K35" s="24">
        <f t="shared" si="0"/>
        <v>162</v>
      </c>
    </row>
    <row r="36" spans="3:11" ht="15.75" thickBot="1">
      <c r="C36" s="12" t="s">
        <v>55</v>
      </c>
      <c r="D36" s="31">
        <v>32</v>
      </c>
      <c r="E36" s="31">
        <v>135</v>
      </c>
      <c r="F36" s="31">
        <v>132</v>
      </c>
      <c r="G36" s="31">
        <v>0</v>
      </c>
      <c r="H36" s="31">
        <v>0</v>
      </c>
      <c r="I36" s="31">
        <v>0</v>
      </c>
      <c r="J36" s="32">
        <v>0</v>
      </c>
      <c r="K36" s="33">
        <f t="shared" si="0"/>
        <v>299</v>
      </c>
    </row>
  </sheetData>
  <mergeCells count="2">
    <mergeCell ref="C2:K2"/>
    <mergeCell ref="M4:O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"/>
  <sheetViews>
    <sheetView workbookViewId="0"/>
  </sheetViews>
  <sheetFormatPr defaultRowHeight="15"/>
  <cols>
    <col min="2" max="2" width="13.42578125" style="13" customWidth="1"/>
    <col min="3" max="5" width="8.85546875" style="34"/>
    <col min="6" max="7" width="8.85546875" style="13"/>
  </cols>
  <sheetData>
    <row r="1" spans="2:7" ht="15.75" thickBot="1"/>
    <row r="2" spans="2:7" ht="15.75" thickBot="1">
      <c r="B2" s="82" t="s">
        <v>59</v>
      </c>
      <c r="C2" s="83"/>
      <c r="D2" s="83"/>
      <c r="E2" s="84"/>
      <c r="F2" s="58" t="s">
        <v>61</v>
      </c>
      <c r="G2" s="58" t="s">
        <v>62</v>
      </c>
    </row>
    <row r="3" spans="2:7" ht="15.75" thickBot="1">
      <c r="B3" s="40" t="s">
        <v>60</v>
      </c>
      <c r="C3" s="41">
        <v>1</v>
      </c>
      <c r="D3" s="41">
        <v>2</v>
      </c>
      <c r="E3" s="42">
        <v>3</v>
      </c>
      <c r="F3" s="85"/>
      <c r="G3" s="85"/>
    </row>
    <row r="4" spans="2:7">
      <c r="B4" s="25" t="s">
        <v>34</v>
      </c>
      <c r="C4" s="26">
        <v>100</v>
      </c>
      <c r="D4" s="26">
        <v>100</v>
      </c>
      <c r="E4" s="27">
        <v>100</v>
      </c>
      <c r="F4" s="25">
        <f>AVERAGE(C4:E4)</f>
        <v>100</v>
      </c>
      <c r="G4" s="27">
        <f>_xlfn.STDEV.P(C4:E4)</f>
        <v>0</v>
      </c>
    </row>
    <row r="5" spans="2:7">
      <c r="B5" s="25" t="s">
        <v>63</v>
      </c>
      <c r="C5" s="26">
        <v>101.54166666666666</v>
      </c>
      <c r="D5" s="26">
        <v>106.54166666666667</v>
      </c>
      <c r="E5" s="26">
        <v>105.87500000000001</v>
      </c>
      <c r="F5" s="25">
        <f t="shared" ref="F5:F9" si="0">AVERAGE(C5:E5)</f>
        <v>104.65277777777777</v>
      </c>
      <c r="G5" s="27">
        <f t="shared" ref="G5:G9" si="1">_xlfn.STDEV.P(C5:E5)</f>
        <v>2.2166597048066752</v>
      </c>
    </row>
    <row r="6" spans="2:7">
      <c r="B6" s="25" t="s">
        <v>64</v>
      </c>
      <c r="C6" s="26">
        <v>109.87500000000001</v>
      </c>
      <c r="D6" s="26">
        <v>116.54166666666667</v>
      </c>
      <c r="E6" s="26">
        <v>113.87500000000001</v>
      </c>
      <c r="F6" s="25">
        <f t="shared" si="0"/>
        <v>113.43055555555556</v>
      </c>
      <c r="G6" s="27">
        <f t="shared" si="1"/>
        <v>2.7397395568750968</v>
      </c>
    </row>
    <row r="7" spans="2:7">
      <c r="B7" s="25" t="s">
        <v>65</v>
      </c>
      <c r="C7" s="26">
        <v>107.45833333333334</v>
      </c>
      <c r="D7" s="26">
        <v>103.58333333333334</v>
      </c>
      <c r="E7" s="26">
        <v>98.791666666666671</v>
      </c>
      <c r="F7" s="25">
        <f t="shared" si="0"/>
        <v>103.27777777777779</v>
      </c>
      <c r="G7" s="27">
        <f t="shared" si="1"/>
        <v>3.5447426729290186</v>
      </c>
    </row>
    <row r="8" spans="2:7">
      <c r="B8" s="25" t="s">
        <v>66</v>
      </c>
      <c r="C8" s="26">
        <v>95.208333333333343</v>
      </c>
      <c r="D8" s="26">
        <v>106.33333333333334</v>
      </c>
      <c r="E8" s="26">
        <v>96.375000000000014</v>
      </c>
      <c r="F8" s="25">
        <f t="shared" si="0"/>
        <v>99.305555555555557</v>
      </c>
      <c r="G8" s="27">
        <f t="shared" si="1"/>
        <v>4.9921620665564763</v>
      </c>
    </row>
    <row r="9" spans="2:7" ht="15.75" thickBot="1">
      <c r="B9" s="28" t="s">
        <v>41</v>
      </c>
      <c r="C9" s="29">
        <v>98.375000000000014</v>
      </c>
      <c r="D9" s="29">
        <v>103.79166666666669</v>
      </c>
      <c r="E9" s="29">
        <v>103.29166666666667</v>
      </c>
      <c r="F9" s="28">
        <f t="shared" si="0"/>
        <v>101.81944444444446</v>
      </c>
      <c r="G9" s="30">
        <f t="shared" si="1"/>
        <v>2.4441287674954366</v>
      </c>
    </row>
  </sheetData>
  <mergeCells count="3">
    <mergeCell ref="B2:E2"/>
    <mergeCell ref="F2:F3"/>
    <mergeCell ref="G2:G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2B</vt:lpstr>
      <vt:lpstr>Figure 2C</vt:lpstr>
      <vt:lpstr>Figure 2D</vt:lpstr>
      <vt:lpstr>Figure 2E</vt:lpstr>
      <vt:lpstr>Figure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2022-05-05T08:11:28Z</dcterms:modified>
</cp:coreProperties>
</file>