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defaultThemeVersion="124226"/>
  <bookViews>
    <workbookView xWindow="0" yWindow="0" windowWidth="23256" windowHeight="13176"/>
  </bookViews>
  <sheets>
    <sheet name="Figure 5A" sheetId="9" r:id="rId1"/>
    <sheet name="Figure 5B" sheetId="10" r:id="rId2"/>
    <sheet name="Figure 5C" sheetId="6" r:id="rId3"/>
    <sheet name="Figure 5D" sheetId="7" r:id="rId4"/>
    <sheet name="Figure 5E" sheetId="8" r:id="rId5"/>
  </sheets>
  <calcPr calcId="145621"/>
</workbook>
</file>

<file path=xl/calcChain.xml><?xml version="1.0" encoding="utf-8"?>
<calcChain xmlns="http://schemas.openxmlformats.org/spreadsheetml/2006/main">
  <c r="W3" i="8" l="1"/>
  <c r="X3" i="8"/>
  <c r="Y3" i="8"/>
  <c r="Z3" i="8"/>
  <c r="AA3" i="8"/>
  <c r="AB3" i="8"/>
  <c r="W4" i="8"/>
  <c r="X4" i="8"/>
  <c r="Y4" i="8"/>
  <c r="Z4" i="8"/>
  <c r="AA4" i="8"/>
  <c r="AB4" i="8"/>
  <c r="W5" i="8"/>
  <c r="X5" i="8"/>
  <c r="Y5" i="8"/>
  <c r="Z5" i="8"/>
  <c r="AA5" i="8"/>
  <c r="AB5" i="8"/>
  <c r="W6" i="8"/>
  <c r="X6" i="8"/>
  <c r="Y6" i="8"/>
  <c r="Z6" i="8"/>
  <c r="AA6" i="8"/>
  <c r="AB6" i="8"/>
  <c r="W7" i="8"/>
  <c r="X7" i="8"/>
  <c r="Y7" i="8"/>
  <c r="Z7" i="8"/>
  <c r="AA7" i="8"/>
  <c r="AB7" i="8"/>
  <c r="W8" i="8"/>
  <c r="X8" i="8"/>
  <c r="Y8" i="8"/>
  <c r="Z8" i="8"/>
  <c r="AA8" i="8"/>
  <c r="AB8" i="8"/>
  <c r="W9" i="8"/>
  <c r="X9" i="8"/>
  <c r="Y9" i="8"/>
  <c r="Z9" i="8"/>
  <c r="AA9" i="8"/>
  <c r="AB9" i="8"/>
  <c r="W10" i="8"/>
  <c r="X10" i="8"/>
  <c r="Y10" i="8"/>
  <c r="Z10" i="8"/>
  <c r="AA10" i="8"/>
  <c r="AB10" i="8"/>
  <c r="W11" i="8"/>
  <c r="X11" i="8"/>
  <c r="Y11" i="8"/>
  <c r="Z11" i="8"/>
  <c r="AA11" i="8"/>
  <c r="AB11" i="8"/>
  <c r="W12" i="8"/>
  <c r="X12" i="8"/>
  <c r="Y12" i="8"/>
  <c r="Z12" i="8"/>
  <c r="AA12" i="8"/>
  <c r="AB12" i="8"/>
  <c r="W13" i="8"/>
  <c r="X13" i="8"/>
  <c r="Y13" i="8"/>
  <c r="Z13" i="8"/>
  <c r="AA13" i="8"/>
  <c r="AB13" i="8"/>
  <c r="W14" i="8"/>
  <c r="X14" i="8"/>
  <c r="Y14" i="8"/>
  <c r="Z14" i="8"/>
  <c r="AA14" i="8"/>
  <c r="AB14" i="8"/>
  <c r="W15" i="8"/>
  <c r="X15" i="8"/>
  <c r="Y15" i="8"/>
  <c r="Z15" i="8"/>
  <c r="AA15" i="8"/>
  <c r="AB15" i="8"/>
  <c r="W16" i="8"/>
  <c r="X16" i="8"/>
  <c r="Y16" i="8"/>
  <c r="Z16" i="8"/>
  <c r="AA16" i="8"/>
  <c r="AB16" i="8"/>
  <c r="W17" i="8"/>
  <c r="X17" i="8"/>
  <c r="Y17" i="8"/>
  <c r="Z17" i="8"/>
  <c r="AA17" i="8"/>
  <c r="AB17" i="8"/>
  <c r="W18" i="8"/>
  <c r="X18" i="8"/>
  <c r="Y18" i="8"/>
  <c r="Z18" i="8"/>
  <c r="AA18" i="8"/>
  <c r="AB18" i="8"/>
  <c r="W19" i="8"/>
  <c r="X19" i="8"/>
  <c r="Y19" i="8"/>
  <c r="Z19" i="8"/>
  <c r="AA19" i="8"/>
  <c r="AB19" i="8"/>
  <c r="W20" i="8"/>
  <c r="X20" i="8"/>
  <c r="Y20" i="8"/>
  <c r="Z20" i="8"/>
  <c r="AA20" i="8"/>
  <c r="AB20" i="8"/>
  <c r="W21" i="8"/>
  <c r="X21" i="8"/>
  <c r="Y21" i="8"/>
  <c r="Z21" i="8"/>
  <c r="AA21" i="8"/>
  <c r="AB21" i="8"/>
  <c r="W22" i="8"/>
  <c r="X22" i="8"/>
  <c r="Y22" i="8"/>
  <c r="Z22" i="8"/>
  <c r="AA22" i="8"/>
  <c r="AB22" i="8"/>
  <c r="W23" i="8"/>
  <c r="X23" i="8"/>
  <c r="Y23" i="8"/>
  <c r="Z23" i="8"/>
  <c r="AA23" i="8"/>
  <c r="AB23" i="8"/>
  <c r="W24" i="8"/>
  <c r="X24" i="8"/>
  <c r="Y24" i="8"/>
  <c r="Z24" i="8"/>
  <c r="AA24" i="8"/>
  <c r="AB24" i="8"/>
  <c r="W25" i="8"/>
  <c r="X25" i="8"/>
  <c r="Y25" i="8"/>
  <c r="Z25" i="8"/>
  <c r="AA25" i="8"/>
  <c r="AB25" i="8"/>
  <c r="W26" i="8"/>
  <c r="X26" i="8"/>
  <c r="Y26" i="8"/>
  <c r="Z26" i="8"/>
  <c r="AA26" i="8"/>
  <c r="AB26" i="8"/>
  <c r="W27" i="8"/>
  <c r="X27" i="8"/>
  <c r="Y27" i="8"/>
  <c r="Z27" i="8"/>
  <c r="AA27" i="8"/>
  <c r="AB27" i="8"/>
  <c r="W28" i="8"/>
  <c r="X28" i="8"/>
  <c r="Y28" i="8"/>
  <c r="Z28" i="8"/>
  <c r="AA28" i="8"/>
  <c r="AB28" i="8"/>
  <c r="W29" i="8"/>
  <c r="X29" i="8"/>
  <c r="Y29" i="8"/>
  <c r="Z29" i="8"/>
  <c r="AA29" i="8"/>
  <c r="AB29" i="8"/>
  <c r="W30" i="8"/>
  <c r="X30" i="8"/>
  <c r="Y30" i="8"/>
  <c r="Z30" i="8"/>
  <c r="AA30" i="8"/>
  <c r="AB30" i="8"/>
  <c r="W31" i="8"/>
  <c r="X31" i="8"/>
  <c r="Y31" i="8"/>
  <c r="Z31" i="8"/>
  <c r="AA31" i="8"/>
  <c r="AB31" i="8"/>
  <c r="W32" i="8"/>
  <c r="X32" i="8"/>
  <c r="Y32" i="8"/>
  <c r="Z32" i="8"/>
  <c r="AA32" i="8"/>
  <c r="AB32" i="8"/>
  <c r="W33" i="8"/>
  <c r="X33" i="8"/>
  <c r="Y33" i="8"/>
  <c r="Z33" i="8"/>
  <c r="AA33" i="8"/>
  <c r="AB33" i="8"/>
  <c r="W34" i="8"/>
  <c r="X34" i="8"/>
  <c r="Y34" i="8"/>
  <c r="Z34" i="8"/>
  <c r="AA34" i="8"/>
  <c r="AB34" i="8"/>
  <c r="W35" i="8"/>
  <c r="X35" i="8"/>
  <c r="Y35" i="8"/>
  <c r="Z35" i="8"/>
  <c r="AA35" i="8"/>
  <c r="AB35" i="8"/>
  <c r="W36" i="8"/>
  <c r="X36" i="8"/>
  <c r="Y36" i="8"/>
  <c r="Z36" i="8"/>
  <c r="AA36" i="8"/>
  <c r="AB36" i="8"/>
  <c r="W37" i="8"/>
  <c r="X37" i="8"/>
  <c r="Y37" i="8"/>
  <c r="Z37" i="8"/>
  <c r="AA37" i="8"/>
  <c r="AB37" i="8"/>
  <c r="W38" i="8"/>
  <c r="X38" i="8"/>
  <c r="Y38" i="8"/>
  <c r="Z38" i="8"/>
  <c r="AA38" i="8"/>
  <c r="AB38" i="8"/>
  <c r="W39" i="8"/>
  <c r="X39" i="8"/>
  <c r="Y39" i="8"/>
  <c r="Z39" i="8"/>
  <c r="AA39" i="8"/>
  <c r="AB39" i="8"/>
  <c r="W40" i="8"/>
  <c r="X40" i="8"/>
  <c r="Y40" i="8"/>
  <c r="Z40" i="8"/>
  <c r="AA40" i="8"/>
  <c r="AB40" i="8"/>
  <c r="W41" i="8"/>
  <c r="X41" i="8"/>
  <c r="Y41" i="8"/>
  <c r="Z41" i="8"/>
  <c r="AA41" i="8"/>
  <c r="AB41" i="8"/>
  <c r="W42" i="8"/>
  <c r="X42" i="8"/>
  <c r="Y42" i="8"/>
  <c r="Z42" i="8"/>
  <c r="AA42" i="8"/>
  <c r="AB42" i="8"/>
  <c r="W43" i="8"/>
  <c r="X43" i="8"/>
  <c r="Y43" i="8"/>
  <c r="Z43" i="8"/>
  <c r="AA43" i="8"/>
  <c r="AB43" i="8"/>
  <c r="W44" i="8"/>
  <c r="X44" i="8"/>
  <c r="Y44" i="8"/>
  <c r="Z44" i="8"/>
  <c r="AA44" i="8"/>
  <c r="AB44" i="8"/>
  <c r="W45" i="8"/>
  <c r="X45" i="8"/>
  <c r="Y45" i="8"/>
  <c r="Z45" i="8"/>
  <c r="AA45" i="8"/>
  <c r="AB45" i="8"/>
  <c r="W46" i="8"/>
  <c r="X46" i="8"/>
  <c r="Y46" i="8"/>
  <c r="Z46" i="8"/>
  <c r="AA46" i="8"/>
  <c r="AB46" i="8"/>
  <c r="W47" i="8"/>
  <c r="X47" i="8"/>
  <c r="Y47" i="8"/>
  <c r="Z47" i="8"/>
  <c r="AA47" i="8"/>
  <c r="AB47" i="8"/>
  <c r="W48" i="8"/>
  <c r="X48" i="8"/>
  <c r="Y48" i="8"/>
  <c r="Z48" i="8"/>
  <c r="AA48" i="8"/>
  <c r="AB48" i="8"/>
  <c r="W49" i="8"/>
  <c r="X49" i="8"/>
  <c r="Y49" i="8"/>
  <c r="Z49" i="8"/>
  <c r="AA49" i="8"/>
  <c r="AB49" i="8"/>
  <c r="W50" i="8"/>
  <c r="X50" i="8"/>
  <c r="Y50" i="8"/>
  <c r="Z50" i="8"/>
  <c r="AA50" i="8"/>
  <c r="AB50" i="8"/>
  <c r="W51" i="8"/>
  <c r="X51" i="8"/>
  <c r="Y51" i="8"/>
  <c r="Z51" i="8"/>
  <c r="AA51" i="8"/>
  <c r="AB51" i="8"/>
  <c r="W52" i="8"/>
  <c r="X52" i="8"/>
  <c r="Y52" i="8"/>
  <c r="Z52" i="8"/>
  <c r="AA52" i="8"/>
  <c r="AB52" i="8"/>
  <c r="V4" i="8"/>
  <c r="V5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G9" i="9" l="1"/>
  <c r="F9" i="9"/>
  <c r="G8" i="9"/>
  <c r="F8" i="9"/>
  <c r="G7" i="9"/>
  <c r="F7" i="9"/>
  <c r="G6" i="9"/>
  <c r="F6" i="9"/>
  <c r="G5" i="9"/>
  <c r="F5" i="9"/>
  <c r="G4" i="9"/>
  <c r="F4" i="9"/>
  <c r="H21" i="10" l="1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H4" i="10"/>
  <c r="G4" i="10"/>
  <c r="G4" i="8" l="1"/>
  <c r="G5" i="8"/>
  <c r="G6" i="8"/>
  <c r="G7" i="8"/>
  <c r="G8" i="8"/>
  <c r="G9" i="8"/>
  <c r="G10" i="8"/>
  <c r="G11" i="8"/>
  <c r="G12" i="8"/>
  <c r="S12" i="8" s="1"/>
  <c r="G13" i="8"/>
  <c r="T13" i="8" s="1"/>
  <c r="G14" i="8"/>
  <c r="S14" i="8" s="1"/>
  <c r="G15" i="8"/>
  <c r="G16" i="8"/>
  <c r="T16" i="8" s="1"/>
  <c r="G17" i="8"/>
  <c r="T17" i="8" s="1"/>
  <c r="G18" i="8"/>
  <c r="U18" i="8" s="1"/>
  <c r="G19" i="8"/>
  <c r="T19" i="8" s="1"/>
  <c r="G20" i="8"/>
  <c r="S20" i="8" s="1"/>
  <c r="G21" i="8"/>
  <c r="T21" i="8" s="1"/>
  <c r="G22" i="8"/>
  <c r="T22" i="8" s="1"/>
  <c r="G23" i="8"/>
  <c r="G24" i="8"/>
  <c r="T24" i="8" s="1"/>
  <c r="G25" i="8"/>
  <c r="T25" i="8" s="1"/>
  <c r="G26" i="8"/>
  <c r="U26" i="8" s="1"/>
  <c r="G27" i="8"/>
  <c r="Q27" i="8" s="1"/>
  <c r="G28" i="8"/>
  <c r="S28" i="8" s="1"/>
  <c r="G29" i="8"/>
  <c r="T29" i="8" s="1"/>
  <c r="G30" i="8"/>
  <c r="T30" i="8" s="1"/>
  <c r="G31" i="8"/>
  <c r="V31" i="8" s="1"/>
  <c r="G32" i="8"/>
  <c r="T32" i="8" s="1"/>
  <c r="G33" i="8"/>
  <c r="T33" i="8" s="1"/>
  <c r="G34" i="8"/>
  <c r="U34" i="8" s="1"/>
  <c r="G35" i="8"/>
  <c r="Q35" i="8" s="1"/>
  <c r="G36" i="8"/>
  <c r="S36" i="8" s="1"/>
  <c r="G37" i="8"/>
  <c r="T37" i="8" s="1"/>
  <c r="G38" i="8"/>
  <c r="S38" i="8" s="1"/>
  <c r="G39" i="8"/>
  <c r="V39" i="8" s="1"/>
  <c r="G40" i="8"/>
  <c r="T40" i="8" s="1"/>
  <c r="G41" i="8"/>
  <c r="T41" i="8" s="1"/>
  <c r="G42" i="8"/>
  <c r="U42" i="8" s="1"/>
  <c r="G43" i="8"/>
  <c r="Q43" i="8" s="1"/>
  <c r="G44" i="8"/>
  <c r="S44" i="8" s="1"/>
  <c r="G45" i="8"/>
  <c r="T45" i="8" s="1"/>
  <c r="G46" i="8"/>
  <c r="T46" i="8" s="1"/>
  <c r="G47" i="8"/>
  <c r="V47" i="8" s="1"/>
  <c r="G48" i="8"/>
  <c r="T48" i="8" s="1"/>
  <c r="G49" i="8"/>
  <c r="T49" i="8" s="1"/>
  <c r="G50" i="8"/>
  <c r="U50" i="8" s="1"/>
  <c r="G51" i="8"/>
  <c r="Q51" i="8" s="1"/>
  <c r="G52" i="8"/>
  <c r="S52" i="8" s="1"/>
  <c r="G3" i="8"/>
  <c r="R6" i="8" l="1"/>
  <c r="S6" i="8"/>
  <c r="T6" i="8"/>
  <c r="U6" i="8"/>
  <c r="Q6" i="8"/>
  <c r="T3" i="8"/>
  <c r="U3" i="8"/>
  <c r="V3" i="8"/>
  <c r="Q3" i="8"/>
  <c r="R3" i="8"/>
  <c r="S3" i="8"/>
  <c r="Q5" i="8"/>
  <c r="R5" i="8"/>
  <c r="S5" i="8"/>
  <c r="T5" i="8"/>
  <c r="U5" i="8"/>
  <c r="Q4" i="8"/>
  <c r="R4" i="8"/>
  <c r="S4" i="8"/>
  <c r="T4" i="8"/>
  <c r="U4" i="8"/>
  <c r="T11" i="8"/>
  <c r="U11" i="8"/>
  <c r="Q11" i="8"/>
  <c r="R11" i="8"/>
  <c r="S11" i="8"/>
  <c r="R10" i="8"/>
  <c r="S10" i="8"/>
  <c r="T10" i="8"/>
  <c r="U10" i="8"/>
  <c r="Q10" i="8"/>
  <c r="Q9" i="8"/>
  <c r="R9" i="8"/>
  <c r="T9" i="8"/>
  <c r="U9" i="8"/>
  <c r="S9" i="8"/>
  <c r="Q8" i="8"/>
  <c r="R8" i="8"/>
  <c r="S8" i="8"/>
  <c r="T8" i="8"/>
  <c r="U8" i="8"/>
  <c r="T7" i="8"/>
  <c r="U7" i="8"/>
  <c r="Q7" i="8"/>
  <c r="R7" i="8"/>
  <c r="S7" i="8"/>
  <c r="R44" i="8"/>
  <c r="Q36" i="8"/>
  <c r="S25" i="8"/>
  <c r="R17" i="8"/>
  <c r="T52" i="8"/>
  <c r="T42" i="8"/>
  <c r="V33" i="8"/>
  <c r="U25" i="8"/>
  <c r="R52" i="8"/>
  <c r="Q44" i="8"/>
  <c r="S33" i="8"/>
  <c r="R25" i="8"/>
  <c r="Q17" i="8"/>
  <c r="T50" i="8"/>
  <c r="V41" i="8"/>
  <c r="U33" i="8"/>
  <c r="Q52" i="8"/>
  <c r="S41" i="8"/>
  <c r="R33" i="8"/>
  <c r="Q25" i="8"/>
  <c r="R16" i="8"/>
  <c r="V49" i="8"/>
  <c r="U41" i="8"/>
  <c r="V32" i="8"/>
  <c r="U12" i="8"/>
  <c r="S49" i="8"/>
  <c r="R41" i="8"/>
  <c r="Q33" i="8"/>
  <c r="R24" i="8"/>
  <c r="Q16" i="8"/>
  <c r="U49" i="8"/>
  <c r="V40" i="8"/>
  <c r="V28" i="8"/>
  <c r="U20" i="8"/>
  <c r="T12" i="8"/>
  <c r="R49" i="8"/>
  <c r="Q41" i="8"/>
  <c r="R32" i="8"/>
  <c r="Q24" i="8"/>
  <c r="R12" i="8"/>
  <c r="V48" i="8"/>
  <c r="V36" i="8"/>
  <c r="U28" i="8"/>
  <c r="T20" i="8"/>
  <c r="Q49" i="8"/>
  <c r="R40" i="8"/>
  <c r="Q32" i="8"/>
  <c r="R20" i="8"/>
  <c r="Q12" i="8"/>
  <c r="V44" i="8"/>
  <c r="U36" i="8"/>
  <c r="T28" i="8"/>
  <c r="T18" i="8"/>
  <c r="R48" i="8"/>
  <c r="Q40" i="8"/>
  <c r="R28" i="8"/>
  <c r="Q20" i="8"/>
  <c r="V52" i="8"/>
  <c r="U44" i="8"/>
  <c r="T36" i="8"/>
  <c r="T26" i="8"/>
  <c r="Q48" i="8"/>
  <c r="R36" i="8"/>
  <c r="Q28" i="8"/>
  <c r="S17" i="8"/>
  <c r="U52" i="8"/>
  <c r="T44" i="8"/>
  <c r="T34" i="8"/>
  <c r="V25" i="8"/>
  <c r="U17" i="8"/>
  <c r="Q15" i="8"/>
  <c r="U47" i="8"/>
  <c r="S46" i="8"/>
  <c r="S30" i="8"/>
  <c r="S22" i="8"/>
  <c r="S51" i="8"/>
  <c r="R46" i="8"/>
  <c r="S43" i="8"/>
  <c r="R38" i="8"/>
  <c r="S35" i="8"/>
  <c r="R30" i="8"/>
  <c r="S27" i="8"/>
  <c r="R22" i="8"/>
  <c r="S19" i="8"/>
  <c r="R14" i="8"/>
  <c r="V46" i="8"/>
  <c r="V38" i="8"/>
  <c r="V30" i="8"/>
  <c r="R51" i="8"/>
  <c r="S48" i="8"/>
  <c r="Q46" i="8"/>
  <c r="R43" i="8"/>
  <c r="S40" i="8"/>
  <c r="Q38" i="8"/>
  <c r="R35" i="8"/>
  <c r="S32" i="8"/>
  <c r="Q30" i="8"/>
  <c r="R27" i="8"/>
  <c r="S24" i="8"/>
  <c r="Q22" i="8"/>
  <c r="R19" i="8"/>
  <c r="S16" i="8"/>
  <c r="Q14" i="8"/>
  <c r="V51" i="8"/>
  <c r="U46" i="8"/>
  <c r="V43" i="8"/>
  <c r="U38" i="8"/>
  <c r="V35" i="8"/>
  <c r="U30" i="8"/>
  <c r="V27" i="8"/>
  <c r="U22" i="8"/>
  <c r="U14" i="8"/>
  <c r="Q31" i="8"/>
  <c r="Q23" i="8"/>
  <c r="U39" i="8"/>
  <c r="T23" i="8"/>
  <c r="S45" i="8"/>
  <c r="S37" i="8"/>
  <c r="S29" i="8"/>
  <c r="S21" i="8"/>
  <c r="Q19" i="8"/>
  <c r="U51" i="8"/>
  <c r="U43" i="8"/>
  <c r="T38" i="8"/>
  <c r="U19" i="8"/>
  <c r="T14" i="8"/>
  <c r="S42" i="8"/>
  <c r="R37" i="8"/>
  <c r="R29" i="8"/>
  <c r="S18" i="8"/>
  <c r="R13" i="8"/>
  <c r="T51" i="8"/>
  <c r="U48" i="8"/>
  <c r="V45" i="8"/>
  <c r="T43" i="8"/>
  <c r="U40" i="8"/>
  <c r="V37" i="8"/>
  <c r="T35" i="8"/>
  <c r="U32" i="8"/>
  <c r="V29" i="8"/>
  <c r="T27" i="8"/>
  <c r="U24" i="8"/>
  <c r="U16" i="8"/>
  <c r="Q39" i="8"/>
  <c r="U31" i="8"/>
  <c r="U23" i="8"/>
  <c r="T47" i="8"/>
  <c r="U35" i="8"/>
  <c r="U27" i="8"/>
  <c r="S50" i="8"/>
  <c r="S34" i="8"/>
  <c r="S26" i="8"/>
  <c r="R50" i="8"/>
  <c r="S47" i="8"/>
  <c r="Q45" i="8"/>
  <c r="R42" i="8"/>
  <c r="S39" i="8"/>
  <c r="Q37" i="8"/>
  <c r="R34" i="8"/>
  <c r="S31" i="8"/>
  <c r="Q29" i="8"/>
  <c r="R26" i="8"/>
  <c r="S23" i="8"/>
  <c r="Q21" i="8"/>
  <c r="R18" i="8"/>
  <c r="S15" i="8"/>
  <c r="Q13" i="8"/>
  <c r="V50" i="8"/>
  <c r="U45" i="8"/>
  <c r="V42" i="8"/>
  <c r="U37" i="8"/>
  <c r="V34" i="8"/>
  <c r="U29" i="8"/>
  <c r="V26" i="8"/>
  <c r="U21" i="8"/>
  <c r="U13" i="8"/>
  <c r="Q47" i="8"/>
  <c r="U15" i="8"/>
  <c r="T39" i="8"/>
  <c r="T31" i="8"/>
  <c r="T15" i="8"/>
  <c r="S13" i="8"/>
  <c r="R45" i="8"/>
  <c r="R21" i="8"/>
  <c r="Q50" i="8"/>
  <c r="R47" i="8"/>
  <c r="Q42" i="8"/>
  <c r="R39" i="8"/>
  <c r="Q34" i="8"/>
  <c r="R31" i="8"/>
  <c r="Q26" i="8"/>
  <c r="R23" i="8"/>
  <c r="Q18" i="8"/>
  <c r="R15" i="8"/>
  <c r="D69" i="7"/>
  <c r="C69" i="7"/>
  <c r="AG16" i="6"/>
  <c r="AG12" i="6"/>
  <c r="AG8" i="6"/>
  <c r="AG4" i="6"/>
</calcChain>
</file>

<file path=xl/sharedStrings.xml><?xml version="1.0" encoding="utf-8"?>
<sst xmlns="http://schemas.openxmlformats.org/spreadsheetml/2006/main" count="168" uniqueCount="151">
  <si>
    <t>Treatment</t>
    <phoneticPr fontId="1" type="noConversion"/>
  </si>
  <si>
    <t>Ctrl</t>
    <phoneticPr fontId="1" type="noConversion"/>
  </si>
  <si>
    <t>JM03 400 μM</t>
    <phoneticPr fontId="1" type="noConversion"/>
  </si>
  <si>
    <t>N2</t>
    <phoneticPr fontId="1" type="noConversion"/>
  </si>
  <si>
    <t>Strain</t>
    <phoneticPr fontId="1" type="noConversion"/>
  </si>
  <si>
    <t>AM140</t>
    <phoneticPr fontId="1" type="noConversion"/>
  </si>
  <si>
    <t>Ctrl</t>
    <phoneticPr fontId="1" type="noConversion"/>
  </si>
  <si>
    <t>JM03 400 μM</t>
    <phoneticPr fontId="1" type="noConversion"/>
  </si>
  <si>
    <t>Number of Q35::YFP aggregates of each worm</t>
    <phoneticPr fontId="1" type="noConversion"/>
  </si>
  <si>
    <t>Worm</t>
    <phoneticPr fontId="1" type="noConversion"/>
  </si>
  <si>
    <t>Mean</t>
    <phoneticPr fontId="1" type="noConversion"/>
  </si>
  <si>
    <t>aqp-8</t>
  </si>
  <si>
    <t>cpr-1</t>
  </si>
  <si>
    <t>ubc-18</t>
  </si>
  <si>
    <t>ubc-3</t>
  </si>
  <si>
    <t>vha-3</t>
  </si>
  <si>
    <t>cnep-1</t>
  </si>
  <si>
    <t>siah-1</t>
  </si>
  <si>
    <t>tag-196</t>
  </si>
  <si>
    <t>eel-1</t>
  </si>
  <si>
    <t>hex-1</t>
  </si>
  <si>
    <t>asah-1</t>
  </si>
  <si>
    <t>clp-4</t>
  </si>
  <si>
    <t>kpc-1</t>
  </si>
  <si>
    <t>unc-51</t>
  </si>
  <si>
    <t>srp-2</t>
  </si>
  <si>
    <t>tra-3</t>
  </si>
  <si>
    <t>adm-2</t>
  </si>
  <si>
    <t>C17H11.6</t>
  </si>
  <si>
    <t>dpf-6</t>
  </si>
  <si>
    <t>toh-1</t>
  </si>
  <si>
    <t>nep-26</t>
  </si>
  <si>
    <t>Y43F4A.1</t>
  </si>
  <si>
    <t>adt-1</t>
  </si>
  <si>
    <t>eef-1A.2</t>
  </si>
  <si>
    <t>sup-26</t>
  </si>
  <si>
    <t>fkb-8</t>
  </si>
  <si>
    <t>fkb-5</t>
  </si>
  <si>
    <t>cyn-6</t>
  </si>
  <si>
    <t>fkb-3</t>
  </si>
  <si>
    <t>fkb-4</t>
  </si>
  <si>
    <t>dab-1</t>
  </si>
  <si>
    <t>cacn-1</t>
  </si>
  <si>
    <t>ctps-1</t>
  </si>
  <si>
    <t>T19B10.2</t>
  </si>
  <si>
    <t>lit-1</t>
  </si>
  <si>
    <t>W07E11.1</t>
  </si>
  <si>
    <t>nhl-3</t>
  </si>
  <si>
    <t>sor-1</t>
  </si>
  <si>
    <t>C01F1.3</t>
  </si>
  <si>
    <t>ptc-3</t>
  </si>
  <si>
    <t>lin-42</t>
  </si>
  <si>
    <t>mlt-8</t>
  </si>
  <si>
    <t>bus-8</t>
  </si>
  <si>
    <t>M03F4.6</t>
  </si>
  <si>
    <t>Y11D7A.9</t>
  </si>
  <si>
    <t>fbn-1</t>
  </si>
  <si>
    <t>gei-13</t>
  </si>
  <si>
    <t>let-4</t>
  </si>
  <si>
    <t>col-176</t>
  </si>
  <si>
    <t>col-88</t>
  </si>
  <si>
    <t>Gene</t>
    <phoneticPr fontId="1" type="noConversion"/>
  </si>
  <si>
    <t>Mean motile time (min)</t>
    <phoneticPr fontId="1" type="noConversion"/>
  </si>
  <si>
    <t>Motile time of each worm (min)</t>
    <phoneticPr fontId="1" type="noConversion"/>
  </si>
  <si>
    <t>Gene ID</t>
    <phoneticPr fontId="1" type="noConversion"/>
  </si>
  <si>
    <t>WBGene00000176</t>
  </si>
  <si>
    <t>WBGene00000781</t>
  </si>
  <si>
    <t>WBGene00006713</t>
  </si>
  <si>
    <t>WBGene00006702</t>
  </si>
  <si>
    <t>WBGene00006912</t>
  </si>
  <si>
    <t>WBGene00018474</t>
  </si>
  <si>
    <t>WBGene00021369</t>
  </si>
  <si>
    <t>WBGene00007055</t>
  </si>
  <si>
    <t>WBGene00022069</t>
  </si>
  <si>
    <t>WBGene00020509</t>
    <phoneticPr fontId="1" type="noConversion"/>
  </si>
  <si>
    <t>WBGene00010769</t>
  </si>
  <si>
    <t>WBGene00000545</t>
  </si>
  <si>
    <t>WBGene00002232</t>
  </si>
  <si>
    <t>WBGene00006786</t>
  </si>
  <si>
    <t>WBGene00022751</t>
    <phoneticPr fontId="1" type="noConversion"/>
  </si>
  <si>
    <t>WBGene00006606</t>
  </si>
  <si>
    <t>WBGene00000074</t>
  </si>
  <si>
    <t>WBGene00015926</t>
  </si>
  <si>
    <t>WBGene00001059</t>
  </si>
  <si>
    <t>WBGene00006591</t>
  </si>
  <si>
    <t>WBGene00014171</t>
  </si>
  <si>
    <t>WBGene00012796</t>
  </si>
  <si>
    <t>WBGene00000082</t>
  </si>
  <si>
    <t>WBGene00001169</t>
  </si>
  <si>
    <t>WBGene00006331</t>
  </si>
  <si>
    <t>WBGene00001433</t>
  </si>
  <si>
    <t>WBGene00001430</t>
  </si>
  <si>
    <t>WBGene00000882</t>
  </si>
  <si>
    <t>WBGene00001428</t>
  </si>
  <si>
    <t>WBGene00001429</t>
  </si>
  <si>
    <t>WBGene00000894</t>
    <phoneticPr fontId="1" type="noConversion"/>
  </si>
  <si>
    <t>WBGene00012230</t>
  </si>
  <si>
    <t>WBGene00012316</t>
  </si>
  <si>
    <t>WBGene00011831</t>
  </si>
  <si>
    <t>WBGene00003048</t>
  </si>
  <si>
    <t>WBGene00012326</t>
  </si>
  <si>
    <t>WBGene00003599</t>
    <phoneticPr fontId="1" type="noConversion"/>
  </si>
  <si>
    <t>WBGene00023405</t>
  </si>
  <si>
    <t>WBGene00015298</t>
  </si>
  <si>
    <t>WBGene00004210</t>
    <phoneticPr fontId="1" type="noConversion"/>
  </si>
  <si>
    <t>WBGene00018572</t>
  </si>
  <si>
    <t>WBGene00021095</t>
    <phoneticPr fontId="1" type="noConversion"/>
  </si>
  <si>
    <t>WBGene00044623</t>
    <phoneticPr fontId="1" type="noConversion"/>
  </si>
  <si>
    <t>WBGene00019759</t>
    <phoneticPr fontId="1" type="noConversion"/>
  </si>
  <si>
    <t>WBGene00012433</t>
    <phoneticPr fontId="1" type="noConversion"/>
  </si>
  <si>
    <t>WBGene00022816</t>
  </si>
  <si>
    <t>WBGene00001570</t>
  </si>
  <si>
    <t>WBGene00002282</t>
  </si>
  <si>
    <t>WBGene00000749</t>
  </si>
  <si>
    <t>WBGene00000663</t>
  </si>
  <si>
    <t>Relative gene expression</t>
    <phoneticPr fontId="1" type="noConversion"/>
  </si>
  <si>
    <t>Gene</t>
    <phoneticPr fontId="1" type="noConversion"/>
  </si>
  <si>
    <t>Treatment</t>
    <phoneticPr fontId="1" type="noConversion"/>
  </si>
  <si>
    <t>Mean</t>
    <phoneticPr fontId="1" type="noConversion"/>
  </si>
  <si>
    <t>SD</t>
    <phoneticPr fontId="1" type="noConversion"/>
  </si>
  <si>
    <t>Ctrl</t>
    <phoneticPr fontId="1" type="noConversion"/>
  </si>
  <si>
    <t>JM03 400 μM</t>
    <phoneticPr fontId="1" type="noConversion"/>
  </si>
  <si>
    <t>Ctrl</t>
    <phoneticPr fontId="1" type="noConversion"/>
  </si>
  <si>
    <t>Txnrd1</t>
    <phoneticPr fontId="1" type="noConversion"/>
  </si>
  <si>
    <t>Nqo1</t>
    <phoneticPr fontId="1" type="noConversion"/>
  </si>
  <si>
    <t>Keap1</t>
    <phoneticPr fontId="1" type="noConversion"/>
  </si>
  <si>
    <t>Nrf2</t>
    <phoneticPr fontId="1" type="noConversion"/>
  </si>
  <si>
    <t>Clusterin</t>
    <phoneticPr fontId="1" type="noConversion"/>
  </si>
  <si>
    <t>Hsf1</t>
    <phoneticPr fontId="1" type="noConversion"/>
  </si>
  <si>
    <t>Psmb2</t>
    <phoneticPr fontId="1" type="noConversion"/>
  </si>
  <si>
    <t>Psmb1</t>
    <phoneticPr fontId="1" type="noConversion"/>
  </si>
  <si>
    <t>B2M</t>
    <phoneticPr fontId="1" type="noConversion"/>
  </si>
  <si>
    <t>Cell viability (of Ctrl)</t>
    <phoneticPr fontId="1" type="noConversion"/>
  </si>
  <si>
    <t>Mean</t>
    <phoneticPr fontId="1" type="noConversion"/>
  </si>
  <si>
    <t>SD</t>
    <phoneticPr fontId="1" type="noConversion"/>
  </si>
  <si>
    <t>Treatment</t>
    <phoneticPr fontId="1" type="noConversion"/>
  </si>
  <si>
    <t>Ctrl</t>
  </si>
  <si>
    <t>JM03 25 μM</t>
    <phoneticPr fontId="1" type="noConversion"/>
  </si>
  <si>
    <t>JM03 50 μM</t>
    <phoneticPr fontId="1" type="noConversion"/>
  </si>
  <si>
    <t>JM03 100 μM</t>
    <phoneticPr fontId="1" type="noConversion"/>
  </si>
  <si>
    <t>JM03 200 μM</t>
    <phoneticPr fontId="1" type="noConversion"/>
  </si>
  <si>
    <t>JM03 400 μM</t>
    <phoneticPr fontId="1" type="noConversion"/>
  </si>
  <si>
    <r>
      <rPr>
        <b/>
        <i/>
        <sz val="11"/>
        <color theme="1"/>
        <rFont val="Times New Roman"/>
        <family val="1"/>
      </rPr>
      <t>N2</t>
    </r>
    <r>
      <rPr>
        <b/>
        <sz val="11"/>
        <color theme="1"/>
        <rFont val="Times New Roman"/>
        <family val="1"/>
      </rPr>
      <t xml:space="preserve"> Ctrl</t>
    </r>
    <phoneticPr fontId="1" type="noConversion"/>
  </si>
  <si>
    <r>
      <rPr>
        <b/>
        <i/>
        <sz val="11"/>
        <color theme="1"/>
        <rFont val="Times New Roman"/>
        <family val="1"/>
      </rPr>
      <t xml:space="preserve">N2 </t>
    </r>
    <r>
      <rPr>
        <b/>
        <sz val="11"/>
        <color theme="1"/>
        <rFont val="Times New Roman"/>
        <family val="1"/>
      </rPr>
      <t>JM03 400 μM</t>
    </r>
    <phoneticPr fontId="1" type="noConversion"/>
  </si>
  <si>
    <r>
      <t xml:space="preserve">Mean </t>
    </r>
    <r>
      <rPr>
        <b/>
        <i/>
        <sz val="11"/>
        <color theme="1"/>
        <rFont val="Times New Roman"/>
        <family val="1"/>
      </rPr>
      <t>N2</t>
    </r>
    <r>
      <rPr>
        <b/>
        <sz val="11"/>
        <color theme="1"/>
        <rFont val="Times New Roman"/>
        <family val="1"/>
      </rPr>
      <t xml:space="preserve"> Ctrl</t>
    </r>
    <phoneticPr fontId="1" type="noConversion"/>
  </si>
  <si>
    <r>
      <rPr>
        <b/>
        <i/>
        <sz val="11"/>
        <color theme="1"/>
        <rFont val="Times New Roman"/>
        <family val="1"/>
      </rPr>
      <t>osm-9(ky10)</t>
    </r>
    <r>
      <rPr>
        <b/>
        <sz val="11"/>
        <color theme="1"/>
        <rFont val="Times New Roman"/>
        <family val="1"/>
      </rPr>
      <t xml:space="preserve"> Ctrl</t>
    </r>
    <phoneticPr fontId="1" type="noConversion"/>
  </si>
  <si>
    <r>
      <rPr>
        <b/>
        <i/>
        <sz val="11"/>
        <color theme="1"/>
        <rFont val="Times New Roman"/>
        <family val="1"/>
      </rPr>
      <t>osm-9(ky10)</t>
    </r>
    <r>
      <rPr>
        <b/>
        <sz val="11"/>
        <color theme="1"/>
        <rFont val="Times New Roman"/>
        <family val="1"/>
      </rPr>
      <t xml:space="preserve"> JM03 400 μM</t>
    </r>
    <phoneticPr fontId="1" type="noConversion"/>
  </si>
  <si>
    <r>
      <t xml:space="preserve"> </t>
    </r>
    <r>
      <rPr>
        <b/>
        <i/>
        <sz val="11"/>
        <color theme="1"/>
        <rFont val="Times New Roman"/>
        <family val="1"/>
      </rPr>
      <t>N2</t>
    </r>
    <r>
      <rPr>
        <b/>
        <sz val="11"/>
        <color theme="1"/>
        <rFont val="Times New Roman"/>
        <family val="1"/>
      </rPr>
      <t xml:space="preserve"> Ctrl/Mean </t>
    </r>
    <r>
      <rPr>
        <b/>
        <i/>
        <sz val="11"/>
        <color theme="1"/>
        <rFont val="Times New Roman"/>
        <family val="1"/>
      </rPr>
      <t>N2</t>
    </r>
    <r>
      <rPr>
        <b/>
        <sz val="11"/>
        <color theme="1"/>
        <rFont val="Times New Roman"/>
        <family val="1"/>
      </rPr>
      <t xml:space="preserve"> Ctrl</t>
    </r>
    <phoneticPr fontId="1" type="noConversion"/>
  </si>
  <si>
    <r>
      <rPr>
        <b/>
        <i/>
        <sz val="11"/>
        <color theme="1"/>
        <rFont val="Times New Roman"/>
        <family val="1"/>
      </rPr>
      <t>N2</t>
    </r>
    <r>
      <rPr>
        <b/>
        <sz val="11"/>
        <color theme="1"/>
        <rFont val="Times New Roman"/>
        <family val="1"/>
      </rPr>
      <t xml:space="preserve"> JM03/Mean </t>
    </r>
    <r>
      <rPr>
        <b/>
        <i/>
        <sz val="11"/>
        <color theme="1"/>
        <rFont val="Times New Roman"/>
        <family val="1"/>
      </rPr>
      <t>N2</t>
    </r>
    <r>
      <rPr>
        <b/>
        <sz val="11"/>
        <color theme="1"/>
        <rFont val="Times New Roman"/>
        <family val="1"/>
      </rPr>
      <t xml:space="preserve"> Ctrl</t>
    </r>
    <phoneticPr fontId="1" type="noConversion"/>
  </si>
  <si>
    <r>
      <t xml:space="preserve"> </t>
    </r>
    <r>
      <rPr>
        <b/>
        <i/>
        <sz val="11"/>
        <color theme="1"/>
        <rFont val="Times New Roman"/>
        <family val="1"/>
      </rPr>
      <t>osm-9(ky10)</t>
    </r>
    <r>
      <rPr>
        <b/>
        <sz val="11"/>
        <color theme="1"/>
        <rFont val="Times New Roman"/>
        <family val="1"/>
      </rPr>
      <t xml:space="preserve"> Ctrl/Mean </t>
    </r>
    <r>
      <rPr>
        <b/>
        <i/>
        <sz val="11"/>
        <color theme="1"/>
        <rFont val="Times New Roman"/>
        <family val="1"/>
      </rPr>
      <t>N2</t>
    </r>
    <r>
      <rPr>
        <b/>
        <sz val="11"/>
        <color theme="1"/>
        <rFont val="Times New Roman"/>
        <family val="1"/>
      </rPr>
      <t xml:space="preserve"> Ctrl</t>
    </r>
    <phoneticPr fontId="1" type="noConversion"/>
  </si>
  <si>
    <r>
      <rPr>
        <b/>
        <i/>
        <sz val="11"/>
        <color theme="1"/>
        <rFont val="Times New Roman"/>
        <family val="1"/>
      </rPr>
      <t>osm-9(ky10)</t>
    </r>
    <r>
      <rPr>
        <b/>
        <sz val="11"/>
        <color theme="1"/>
        <rFont val="Times New Roman"/>
        <family val="1"/>
      </rPr>
      <t xml:space="preserve"> JM03/Mean </t>
    </r>
    <r>
      <rPr>
        <b/>
        <i/>
        <sz val="11"/>
        <color theme="1"/>
        <rFont val="Times New Roman"/>
        <family val="1"/>
      </rPr>
      <t>N2</t>
    </r>
    <r>
      <rPr>
        <b/>
        <sz val="11"/>
        <color theme="1"/>
        <rFont val="Times New Roman"/>
        <family val="1"/>
      </rPr>
      <t xml:space="preserve"> Ctrl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</si>
</sst>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2"/>
      <scheme val="minor"/>
    </font>
    <font>
      <i/>
      <sz val="11"/>
      <color theme="1"/>
      <name val="Times New Roman"/>
      <family val="1"/>
    </font>
    <font>
      <sz val="10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76" fontId="2" fillId="0" borderId="14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6" fontId="2" fillId="0" borderId="15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6" fontId="0" fillId="0" borderId="0" xfId="0" applyNumberFormat="1"/>
    <xf numFmtId="176" fontId="2" fillId="0" borderId="11" xfId="0" applyNumberFormat="1" applyFont="1" applyBorder="1" applyAlignment="1">
      <alignment horizontal="center"/>
    </xf>
    <xf numFmtId="176" fontId="2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6" fontId="2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2" fillId="0" borderId="0" xfId="0" applyNumberFormat="1" applyFont="1"/>
    <xf numFmtId="176" fontId="3" fillId="0" borderId="1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176" fontId="3" fillId="0" borderId="4" xfId="0" applyNumberFormat="1" applyFont="1" applyBorder="1" applyAlignment="1">
      <alignment horizontal="center"/>
    </xf>
    <xf numFmtId="176" fontId="5" fillId="0" borderId="1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/>
    </xf>
    <xf numFmtId="176" fontId="2" fillId="0" borderId="2" xfId="0" applyNumberFormat="1" applyFont="1" applyBorder="1" applyAlignment="1">
      <alignment horizontal="center"/>
    </xf>
    <xf numFmtId="176" fontId="2" fillId="0" borderId="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/>
    </xf>
    <xf numFmtId="176" fontId="2" fillId="0" borderId="7" xfId="0" applyNumberFormat="1" applyFont="1" applyBorder="1" applyAlignment="1">
      <alignment horizontal="center"/>
    </xf>
    <xf numFmtId="176" fontId="2" fillId="0" borderId="9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76" fontId="3" fillId="0" borderId="11" xfId="0" applyNumberFormat="1" applyFont="1" applyBorder="1" applyAlignment="1">
      <alignment horizontal="center"/>
    </xf>
    <xf numFmtId="176" fontId="3" fillId="0" borderId="12" xfId="0" applyNumberFormat="1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tabSelected="1" workbookViewId="0">
      <selection activeCell="B11" sqref="B11"/>
    </sheetView>
  </sheetViews>
  <sheetFormatPr defaultRowHeight="14.4" x14ac:dyDescent="0.25"/>
  <cols>
    <col min="2" max="2" width="14.109375" customWidth="1"/>
  </cols>
  <sheetData>
    <row r="1" spans="2:7" ht="15" thickBot="1" x14ac:dyDescent="0.3">
      <c r="B1" s="1"/>
      <c r="C1" s="6"/>
      <c r="D1" s="6"/>
      <c r="E1" s="6"/>
      <c r="F1" s="1"/>
      <c r="G1" s="1"/>
    </row>
    <row r="2" spans="2:7" ht="15" thickBot="1" x14ac:dyDescent="0.3">
      <c r="B2" s="90" t="s">
        <v>132</v>
      </c>
      <c r="C2" s="91"/>
      <c r="D2" s="91"/>
      <c r="E2" s="92"/>
      <c r="F2" s="56" t="s">
        <v>133</v>
      </c>
      <c r="G2" s="56" t="s">
        <v>134</v>
      </c>
    </row>
    <row r="3" spans="2:7" ht="15" thickBot="1" x14ac:dyDescent="0.3">
      <c r="B3" s="93" t="s">
        <v>135</v>
      </c>
      <c r="C3" s="94">
        <v>1</v>
      </c>
      <c r="D3" s="94">
        <v>2</v>
      </c>
      <c r="E3" s="95">
        <v>3</v>
      </c>
      <c r="F3" s="57"/>
      <c r="G3" s="57"/>
    </row>
    <row r="4" spans="2:7" x14ac:dyDescent="0.25">
      <c r="B4" s="9" t="s">
        <v>136</v>
      </c>
      <c r="C4" s="51">
        <v>100</v>
      </c>
      <c r="D4" s="51">
        <v>100</v>
      </c>
      <c r="E4" s="89">
        <v>100</v>
      </c>
      <c r="F4" s="9">
        <f>AVERAGE(C4:E4)</f>
        <v>100</v>
      </c>
      <c r="G4" s="89">
        <f>_xlfn.STDEV.P(C4:E4)</f>
        <v>0</v>
      </c>
    </row>
    <row r="5" spans="2:7" x14ac:dyDescent="0.25">
      <c r="B5" s="9" t="s">
        <v>137</v>
      </c>
      <c r="C5" s="51">
        <v>98.375000000000014</v>
      </c>
      <c r="D5" s="51">
        <v>103.79166666666669</v>
      </c>
      <c r="E5" s="51">
        <v>103.29166666666667</v>
      </c>
      <c r="F5" s="9">
        <f t="shared" ref="F5:F9" si="0">AVERAGE(C5:E5)</f>
        <v>101.81944444444446</v>
      </c>
      <c r="G5" s="89">
        <f t="shared" ref="G5:G9" si="1">_xlfn.STDEV.P(C5:E5)</f>
        <v>2.4441287674954366</v>
      </c>
    </row>
    <row r="6" spans="2:7" x14ac:dyDescent="0.25">
      <c r="B6" s="9" t="s">
        <v>138</v>
      </c>
      <c r="C6" s="51">
        <v>95.208333333333343</v>
      </c>
      <c r="D6" s="51">
        <v>106.33333333333334</v>
      </c>
      <c r="E6" s="51">
        <v>96.375000000000014</v>
      </c>
      <c r="F6" s="9">
        <f t="shared" si="0"/>
        <v>99.305555555555557</v>
      </c>
      <c r="G6" s="89">
        <f t="shared" si="1"/>
        <v>4.9921620665564763</v>
      </c>
    </row>
    <row r="7" spans="2:7" x14ac:dyDescent="0.25">
      <c r="B7" s="9" t="s">
        <v>139</v>
      </c>
      <c r="C7" s="51">
        <v>107.45833333333334</v>
      </c>
      <c r="D7" s="51">
        <v>103.58333333333334</v>
      </c>
      <c r="E7" s="51">
        <v>98.791666666666671</v>
      </c>
      <c r="F7" s="9">
        <f t="shared" si="0"/>
        <v>103.27777777777779</v>
      </c>
      <c r="G7" s="89">
        <f t="shared" si="1"/>
        <v>3.5447426729290186</v>
      </c>
    </row>
    <row r="8" spans="2:7" x14ac:dyDescent="0.25">
      <c r="B8" s="9" t="s">
        <v>140</v>
      </c>
      <c r="C8" s="51">
        <v>109.87500000000001</v>
      </c>
      <c r="D8" s="51">
        <v>116.54166666666667</v>
      </c>
      <c r="E8" s="51">
        <v>113.87500000000001</v>
      </c>
      <c r="F8" s="9">
        <f t="shared" si="0"/>
        <v>113.43055555555556</v>
      </c>
      <c r="G8" s="89">
        <f t="shared" si="1"/>
        <v>2.7397395568750968</v>
      </c>
    </row>
    <row r="9" spans="2:7" ht="15" thickBot="1" x14ac:dyDescent="0.3">
      <c r="B9" s="12" t="s">
        <v>141</v>
      </c>
      <c r="C9" s="85">
        <v>101.54166666666666</v>
      </c>
      <c r="D9" s="85">
        <v>106.54166666666667</v>
      </c>
      <c r="E9" s="85">
        <v>105.87500000000001</v>
      </c>
      <c r="F9" s="12">
        <f t="shared" si="0"/>
        <v>104.65277777777777</v>
      </c>
      <c r="G9" s="87">
        <f t="shared" si="1"/>
        <v>2.2166597048066752</v>
      </c>
    </row>
    <row r="10" spans="2:7" x14ac:dyDescent="0.25">
      <c r="B10" s="1"/>
      <c r="C10" s="6"/>
      <c r="D10" s="6"/>
      <c r="E10" s="6"/>
      <c r="F10" s="1"/>
      <c r="G10" s="1"/>
    </row>
  </sheetData>
  <mergeCells count="3">
    <mergeCell ref="B2:E2"/>
    <mergeCell ref="F2:F3"/>
    <mergeCell ref="G2:G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F24" sqref="F24"/>
    </sheetView>
  </sheetViews>
  <sheetFormatPr defaultRowHeight="14.4" x14ac:dyDescent="0.25"/>
  <cols>
    <col min="3" max="3" width="14.21875" customWidth="1"/>
  </cols>
  <sheetData>
    <row r="1" spans="1:9" ht="15" thickBot="1" x14ac:dyDescent="0.3">
      <c r="A1" s="75"/>
      <c r="B1" s="6"/>
      <c r="C1" s="6"/>
      <c r="D1" s="6"/>
      <c r="E1" s="6"/>
      <c r="F1" s="6"/>
      <c r="G1" s="6"/>
      <c r="H1" s="6"/>
      <c r="I1" s="75"/>
    </row>
    <row r="2" spans="1:9" ht="15" thickBot="1" x14ac:dyDescent="0.3">
      <c r="A2" s="75"/>
      <c r="B2" s="70" t="s">
        <v>115</v>
      </c>
      <c r="C2" s="71"/>
      <c r="D2" s="71"/>
      <c r="E2" s="71"/>
      <c r="F2" s="71"/>
      <c r="G2" s="71"/>
      <c r="H2" s="72"/>
      <c r="I2" s="75"/>
    </row>
    <row r="3" spans="1:9" ht="15" thickBot="1" x14ac:dyDescent="0.3">
      <c r="A3" s="75"/>
      <c r="B3" s="76" t="s">
        <v>116</v>
      </c>
      <c r="C3" s="76" t="s">
        <v>117</v>
      </c>
      <c r="D3" s="77">
        <v>1</v>
      </c>
      <c r="E3" s="77">
        <v>2</v>
      </c>
      <c r="F3" s="77">
        <v>3</v>
      </c>
      <c r="G3" s="78" t="s">
        <v>118</v>
      </c>
      <c r="H3" s="79" t="s">
        <v>119</v>
      </c>
      <c r="I3" s="75"/>
    </row>
    <row r="4" spans="1:9" x14ac:dyDescent="0.25">
      <c r="A4" s="75"/>
      <c r="B4" s="80" t="s">
        <v>131</v>
      </c>
      <c r="C4" s="48" t="s">
        <v>120</v>
      </c>
      <c r="D4" s="81">
        <v>0.99089000000000005</v>
      </c>
      <c r="E4" s="81">
        <v>0.99807000000000001</v>
      </c>
      <c r="F4" s="81">
        <v>1.01115</v>
      </c>
      <c r="G4" s="82">
        <f>AVERAGE(D4:F4)</f>
        <v>1.0000366666666667</v>
      </c>
      <c r="H4" s="83">
        <f>_xlfn.STDEV.P(D4:F4)</f>
        <v>8.3872018907115379E-3</v>
      </c>
      <c r="I4" s="75"/>
    </row>
    <row r="5" spans="1:9" ht="15" thickBot="1" x14ac:dyDescent="0.3">
      <c r="A5" s="75"/>
      <c r="B5" s="84"/>
      <c r="C5" s="50" t="s">
        <v>121</v>
      </c>
      <c r="D5" s="85">
        <v>1.0064299999999999</v>
      </c>
      <c r="E5" s="85">
        <v>0.98536000000000001</v>
      </c>
      <c r="F5" s="85">
        <v>1.0084</v>
      </c>
      <c r="G5" s="86">
        <f>AVERAGE(D5:F5)</f>
        <v>1.0000633333333333</v>
      </c>
      <c r="H5" s="87">
        <f>_xlfn.STDEV.P(D5:F5)</f>
        <v>1.0427886757259192E-2</v>
      </c>
      <c r="I5" s="75"/>
    </row>
    <row r="6" spans="1:9" x14ac:dyDescent="0.25">
      <c r="A6" s="75"/>
      <c r="B6" s="80" t="s">
        <v>130</v>
      </c>
      <c r="C6" s="48" t="s">
        <v>122</v>
      </c>
      <c r="D6" s="51">
        <v>1.0245500000000001</v>
      </c>
      <c r="E6" s="51">
        <v>1.0095099999999999</v>
      </c>
      <c r="F6" s="51">
        <v>0.96684999999999999</v>
      </c>
      <c r="G6" s="88">
        <f>AVERAGE(D6:F6)</f>
        <v>1.0003033333333333</v>
      </c>
      <c r="H6" s="89">
        <f>_xlfn.STDEV.P(D6:F6)</f>
        <v>2.443896524450704E-2</v>
      </c>
      <c r="I6" s="75"/>
    </row>
    <row r="7" spans="1:9" ht="15" thickBot="1" x14ac:dyDescent="0.3">
      <c r="A7" s="75"/>
      <c r="B7" s="84"/>
      <c r="C7" s="50" t="s">
        <v>121</v>
      </c>
      <c r="D7" s="51">
        <v>1.0908199999999999</v>
      </c>
      <c r="E7" s="51">
        <v>1.12283</v>
      </c>
      <c r="F7" s="51">
        <v>1.0325</v>
      </c>
      <c r="G7" s="88">
        <f>AVERAGE(D7:F7)</f>
        <v>1.08205</v>
      </c>
      <c r="H7" s="89">
        <f>_xlfn.STDEV.P(D7:F7)</f>
        <v>3.7394847238623671E-2</v>
      </c>
      <c r="I7" s="75"/>
    </row>
    <row r="8" spans="1:9" x14ac:dyDescent="0.25">
      <c r="A8" s="75"/>
      <c r="B8" s="80" t="s">
        <v>129</v>
      </c>
      <c r="C8" s="48" t="s">
        <v>122</v>
      </c>
      <c r="D8" s="81">
        <v>1.02013</v>
      </c>
      <c r="E8" s="81">
        <v>0.95909999999999995</v>
      </c>
      <c r="F8" s="81">
        <v>1.0220800000000001</v>
      </c>
      <c r="G8" s="82">
        <f>AVERAGE(D8:F8)</f>
        <v>1.0004366666666666</v>
      </c>
      <c r="H8" s="83">
        <f>_xlfn.STDEV.P(D8:F8)</f>
        <v>2.9240276256484957E-2</v>
      </c>
      <c r="I8" s="75"/>
    </row>
    <row r="9" spans="1:9" ht="15" thickBot="1" x14ac:dyDescent="0.3">
      <c r="A9" s="75"/>
      <c r="B9" s="84"/>
      <c r="C9" s="50" t="s">
        <v>121</v>
      </c>
      <c r="D9" s="85">
        <v>1.04522</v>
      </c>
      <c r="E9" s="85">
        <v>1.0323</v>
      </c>
      <c r="F9" s="85">
        <v>0.90700000000000003</v>
      </c>
      <c r="G9" s="86">
        <f>AVERAGE(D9:F9)</f>
        <v>0.99483999999999995</v>
      </c>
      <c r="H9" s="87">
        <f>_xlfn.STDEV.P(D9:F9)</f>
        <v>6.2335815280356012E-2</v>
      </c>
      <c r="I9" s="75"/>
    </row>
    <row r="10" spans="1:9" x14ac:dyDescent="0.25">
      <c r="A10" s="75"/>
      <c r="B10" s="80" t="s">
        <v>128</v>
      </c>
      <c r="C10" s="48" t="s">
        <v>122</v>
      </c>
      <c r="D10" s="51">
        <v>0.93520999999999999</v>
      </c>
      <c r="E10" s="51">
        <v>1.0533600000000001</v>
      </c>
      <c r="F10" s="51">
        <v>1.01511</v>
      </c>
      <c r="G10" s="88">
        <f>AVERAGE(D10:F10)</f>
        <v>1.0012266666666667</v>
      </c>
      <c r="H10" s="89">
        <f>_xlfn.STDEV.P(D10:F10)</f>
        <v>4.9223407936558917E-2</v>
      </c>
      <c r="I10" s="75"/>
    </row>
    <row r="11" spans="1:9" ht="15" thickBot="1" x14ac:dyDescent="0.3">
      <c r="A11" s="75"/>
      <c r="B11" s="84"/>
      <c r="C11" s="50" t="s">
        <v>121</v>
      </c>
      <c r="D11" s="51">
        <v>1.0115799999999999</v>
      </c>
      <c r="E11" s="51">
        <v>1.1046400000000001</v>
      </c>
      <c r="F11" s="51">
        <v>1.0661</v>
      </c>
      <c r="G11" s="88">
        <f>AVERAGE(D11:F11)</f>
        <v>1.0607733333333333</v>
      </c>
      <c r="H11" s="89">
        <f>_xlfn.STDEV.P(D11:F11)</f>
        <v>3.8177837666490404E-2</v>
      </c>
      <c r="I11" s="75"/>
    </row>
    <row r="12" spans="1:9" x14ac:dyDescent="0.25">
      <c r="A12" s="75"/>
      <c r="B12" s="80" t="s">
        <v>127</v>
      </c>
      <c r="C12" s="48" t="s">
        <v>122</v>
      </c>
      <c r="D12" s="81">
        <v>0.91925999999999997</v>
      </c>
      <c r="E12" s="81">
        <v>1.0622199999999999</v>
      </c>
      <c r="F12" s="81">
        <v>1.0241199999999999</v>
      </c>
      <c r="G12" s="82">
        <f>AVERAGE(D12:F12)</f>
        <v>1.0018666666666667</v>
      </c>
      <c r="H12" s="83">
        <f>_xlfn.STDEV.P(D12:F12)</f>
        <v>6.044721407053337E-2</v>
      </c>
      <c r="I12" s="75"/>
    </row>
    <row r="13" spans="1:9" ht="15" thickBot="1" x14ac:dyDescent="0.3">
      <c r="A13" s="75"/>
      <c r="B13" s="84"/>
      <c r="C13" s="50" t="s">
        <v>121</v>
      </c>
      <c r="D13" s="85">
        <v>1.4122600000000001</v>
      </c>
      <c r="E13" s="85">
        <v>1.0919399999999999</v>
      </c>
      <c r="F13" s="85">
        <v>1.2995000000000001</v>
      </c>
      <c r="G13" s="86">
        <f>AVERAGE(D13:F13)</f>
        <v>1.2679</v>
      </c>
      <c r="H13" s="87">
        <f>_xlfn.STDEV.P(D13:F13)</f>
        <v>0.13266535744747623</v>
      </c>
      <c r="I13" s="75"/>
    </row>
    <row r="14" spans="1:9" x14ac:dyDescent="0.25">
      <c r="A14" s="75"/>
      <c r="B14" s="80" t="s">
        <v>126</v>
      </c>
      <c r="C14" s="48" t="s">
        <v>122</v>
      </c>
      <c r="D14" s="81">
        <v>0.92196999999999996</v>
      </c>
      <c r="E14" s="81">
        <v>1.0684400000000001</v>
      </c>
      <c r="F14" s="81">
        <v>1.0151600000000001</v>
      </c>
      <c r="G14" s="82">
        <f>AVERAGE(D14:F14)</f>
        <v>1.0018566666666666</v>
      </c>
      <c r="H14" s="83">
        <f>_xlfn.STDEV.P(D14:F14)</f>
        <v>6.0531530259490068E-2</v>
      </c>
      <c r="I14" s="75"/>
    </row>
    <row r="15" spans="1:9" ht="15" thickBot="1" x14ac:dyDescent="0.3">
      <c r="A15" s="75"/>
      <c r="B15" s="84"/>
      <c r="C15" s="50" t="s">
        <v>121</v>
      </c>
      <c r="D15" s="85">
        <v>1.06846</v>
      </c>
      <c r="E15" s="85">
        <v>1.34337</v>
      </c>
      <c r="F15" s="85">
        <v>1.1760999999999999</v>
      </c>
      <c r="G15" s="86">
        <f>AVERAGE(D15:F15)</f>
        <v>1.1959766666666667</v>
      </c>
      <c r="H15" s="87">
        <f>_xlfn.STDEV.P(D15:F15)</f>
        <v>0.11310817369030213</v>
      </c>
      <c r="I15" s="75"/>
    </row>
    <row r="16" spans="1:9" x14ac:dyDescent="0.25">
      <c r="A16" s="75"/>
      <c r="B16" s="80" t="s">
        <v>125</v>
      </c>
      <c r="C16" s="49" t="s">
        <v>122</v>
      </c>
      <c r="D16" s="51">
        <v>0.97662000000000004</v>
      </c>
      <c r="E16" s="51">
        <v>1.0107699999999999</v>
      </c>
      <c r="F16" s="51">
        <v>1.0130300000000001</v>
      </c>
      <c r="G16" s="88">
        <f>AVERAGE(D16:F16)</f>
        <v>1.00014</v>
      </c>
      <c r="H16" s="89">
        <f>_xlfn.STDEV.P(D16:F16)</f>
        <v>1.6656724367854158E-2</v>
      </c>
      <c r="I16" s="75"/>
    </row>
    <row r="17" spans="1:9" ht="15" thickBot="1" x14ac:dyDescent="0.3">
      <c r="A17" s="75"/>
      <c r="B17" s="84"/>
      <c r="C17" s="49" t="s">
        <v>121</v>
      </c>
      <c r="D17" s="51">
        <v>1.4601</v>
      </c>
      <c r="E17" s="51">
        <v>1.3446499999999999</v>
      </c>
      <c r="F17" s="51">
        <v>1.2567999999999999</v>
      </c>
      <c r="G17" s="88">
        <f>AVERAGE(D17:F17)</f>
        <v>1.3538499999999998</v>
      </c>
      <c r="H17" s="89">
        <f>_xlfn.STDEV.P(D17:F17)</f>
        <v>8.3251436424044173E-2</v>
      </c>
      <c r="I17" s="75"/>
    </row>
    <row r="18" spans="1:9" x14ac:dyDescent="0.25">
      <c r="A18" s="75"/>
      <c r="B18" s="80" t="s">
        <v>124</v>
      </c>
      <c r="C18" s="48" t="s">
        <v>1</v>
      </c>
      <c r="D18" s="81">
        <v>1.00034</v>
      </c>
      <c r="E18" s="81">
        <v>1.0123500000000001</v>
      </c>
      <c r="F18" s="81">
        <v>0.98746999999999996</v>
      </c>
      <c r="G18" s="82">
        <f>AVERAGE(D18:F18)</f>
        <v>1.0000533333333335</v>
      </c>
      <c r="H18" s="83">
        <f>_xlfn.STDEV.P(D18:F18)</f>
        <v>1.01592399103258E-2</v>
      </c>
      <c r="I18" s="75"/>
    </row>
    <row r="19" spans="1:9" ht="15" thickBot="1" x14ac:dyDescent="0.3">
      <c r="A19" s="75"/>
      <c r="B19" s="84"/>
      <c r="C19" s="50" t="s">
        <v>2</v>
      </c>
      <c r="D19" s="85">
        <v>2.78851</v>
      </c>
      <c r="E19" s="85">
        <v>2.8652299999999999</v>
      </c>
      <c r="F19" s="85">
        <v>2.4723000000000002</v>
      </c>
      <c r="G19" s="86">
        <f>AVERAGE(D19:F19)</f>
        <v>2.7086799999999998</v>
      </c>
      <c r="H19" s="87">
        <f>_xlfn.STDEV.P(D19:F19)</f>
        <v>0.17005512419996829</v>
      </c>
      <c r="I19" s="75"/>
    </row>
    <row r="20" spans="1:9" x14ac:dyDescent="0.25">
      <c r="A20" s="75"/>
      <c r="B20" s="80" t="s">
        <v>123</v>
      </c>
      <c r="C20" s="49" t="s">
        <v>1</v>
      </c>
      <c r="D20" s="51">
        <v>1.0536000000000001</v>
      </c>
      <c r="E20" s="51">
        <v>0.97663999999999995</v>
      </c>
      <c r="F20" s="51">
        <v>0.97182000000000002</v>
      </c>
      <c r="G20" s="88">
        <f>AVERAGE(D20:F20)</f>
        <v>1.0006866666666667</v>
      </c>
      <c r="H20" s="89">
        <f>_xlfn.STDEV.P(D20:F20)</f>
        <v>3.7467085406912723E-2</v>
      </c>
      <c r="I20" s="75"/>
    </row>
    <row r="21" spans="1:9" ht="15" thickBot="1" x14ac:dyDescent="0.3">
      <c r="A21" s="75"/>
      <c r="B21" s="84"/>
      <c r="C21" s="50" t="s">
        <v>2</v>
      </c>
      <c r="D21" s="85">
        <v>1.9656899999999999</v>
      </c>
      <c r="E21" s="85">
        <v>1.74512</v>
      </c>
      <c r="F21" s="85">
        <v>1.9569000000000001</v>
      </c>
      <c r="G21" s="86">
        <f>AVERAGE(D21:F21)</f>
        <v>1.8892366666666665</v>
      </c>
      <c r="H21" s="87">
        <f>_xlfn.STDEV.P(D21:F21)</f>
        <v>0.10196903527814488</v>
      </c>
      <c r="I21" s="75"/>
    </row>
    <row r="22" spans="1:9" x14ac:dyDescent="0.25">
      <c r="A22" s="75"/>
      <c r="B22" s="6"/>
      <c r="C22" s="6"/>
      <c r="D22" s="6"/>
      <c r="E22" s="6"/>
      <c r="F22" s="6"/>
      <c r="G22" s="6"/>
      <c r="H22" s="6"/>
      <c r="I22" s="75"/>
    </row>
  </sheetData>
  <mergeCells count="10">
    <mergeCell ref="B14:B15"/>
    <mergeCell ref="B16:B17"/>
    <mergeCell ref="B18:B19"/>
    <mergeCell ref="B20:B21"/>
    <mergeCell ref="B2:H2"/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9"/>
  <sheetViews>
    <sheetView topLeftCell="B1" zoomScale="70" zoomScaleNormal="70" workbookViewId="0">
      <selection activeCell="N32" sqref="N32"/>
    </sheetView>
  </sheetViews>
  <sheetFormatPr defaultColWidth="8.77734375" defaultRowHeight="14.4" x14ac:dyDescent="0.25"/>
  <cols>
    <col min="2" max="2" width="9.33203125" style="1" customWidth="1"/>
    <col min="3" max="3" width="13.109375" style="1" customWidth="1"/>
    <col min="4" max="32" width="8.77734375" style="1"/>
    <col min="33" max="33" width="20.77734375" style="1" customWidth="1"/>
  </cols>
  <sheetData>
    <row r="1" spans="2:33" ht="15" thickBot="1" x14ac:dyDescent="0.3"/>
    <row r="2" spans="2:33" ht="15" thickBot="1" x14ac:dyDescent="0.3">
      <c r="B2" s="52" t="s">
        <v>4</v>
      </c>
      <c r="C2" s="64" t="s">
        <v>63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6"/>
      <c r="AG2" s="56" t="s">
        <v>62</v>
      </c>
    </row>
    <row r="3" spans="2:33" ht="15" thickBot="1" x14ac:dyDescent="0.3">
      <c r="B3" s="53"/>
      <c r="C3" s="13" t="s">
        <v>0</v>
      </c>
      <c r="D3" s="14">
        <v>1</v>
      </c>
      <c r="E3" s="14">
        <v>2</v>
      </c>
      <c r="F3" s="14">
        <v>3</v>
      </c>
      <c r="G3" s="14">
        <v>4</v>
      </c>
      <c r="H3" s="14">
        <v>5</v>
      </c>
      <c r="I3" s="14">
        <v>6</v>
      </c>
      <c r="J3" s="14">
        <v>7</v>
      </c>
      <c r="K3" s="14">
        <v>8</v>
      </c>
      <c r="L3" s="14">
        <v>9</v>
      </c>
      <c r="M3" s="14">
        <v>10</v>
      </c>
      <c r="N3" s="14">
        <v>11</v>
      </c>
      <c r="O3" s="14">
        <v>12</v>
      </c>
      <c r="P3" s="14">
        <v>13</v>
      </c>
      <c r="Q3" s="14">
        <v>14</v>
      </c>
      <c r="R3" s="14">
        <v>15</v>
      </c>
      <c r="S3" s="14">
        <v>16</v>
      </c>
      <c r="T3" s="14">
        <v>17</v>
      </c>
      <c r="U3" s="14">
        <v>18</v>
      </c>
      <c r="V3" s="14">
        <v>19</v>
      </c>
      <c r="W3" s="14">
        <v>20</v>
      </c>
      <c r="X3" s="14">
        <v>21</v>
      </c>
      <c r="Y3" s="14">
        <v>22</v>
      </c>
      <c r="Z3" s="14">
        <v>23</v>
      </c>
      <c r="AA3" s="14">
        <v>24</v>
      </c>
      <c r="AB3" s="14">
        <v>25</v>
      </c>
      <c r="AC3" s="14">
        <v>26</v>
      </c>
      <c r="AD3" s="14">
        <v>27</v>
      </c>
      <c r="AE3" s="14">
        <v>28</v>
      </c>
      <c r="AF3" s="14">
        <v>29</v>
      </c>
      <c r="AG3" s="57"/>
    </row>
    <row r="4" spans="2:33" x14ac:dyDescent="0.25">
      <c r="B4" s="54" t="s">
        <v>3</v>
      </c>
      <c r="C4" s="58" t="s">
        <v>1</v>
      </c>
      <c r="D4" s="17">
        <v>3</v>
      </c>
      <c r="E4" s="15">
        <v>3</v>
      </c>
      <c r="F4" s="15">
        <v>3</v>
      </c>
      <c r="G4" s="15">
        <v>3</v>
      </c>
      <c r="H4" s="15">
        <v>3</v>
      </c>
      <c r="I4" s="15">
        <v>3</v>
      </c>
      <c r="J4" s="15">
        <v>5</v>
      </c>
      <c r="K4" s="15">
        <v>5</v>
      </c>
      <c r="L4" s="15">
        <v>5</v>
      </c>
      <c r="M4" s="15">
        <v>5</v>
      </c>
      <c r="N4" s="15">
        <v>5</v>
      </c>
      <c r="O4" s="15">
        <v>5</v>
      </c>
      <c r="P4" s="15">
        <v>5</v>
      </c>
      <c r="Q4" s="15">
        <v>5</v>
      </c>
      <c r="R4" s="15">
        <v>7</v>
      </c>
      <c r="S4" s="15">
        <v>7</v>
      </c>
      <c r="T4" s="15">
        <v>7</v>
      </c>
      <c r="U4" s="15">
        <v>7</v>
      </c>
      <c r="V4" s="15"/>
      <c r="W4" s="15"/>
      <c r="X4" s="15"/>
      <c r="Y4" s="15"/>
      <c r="Z4" s="15"/>
      <c r="AA4" s="15"/>
      <c r="AB4" s="15"/>
      <c r="AC4" s="15"/>
      <c r="AD4" s="15"/>
      <c r="AE4" s="15"/>
      <c r="AF4" s="16"/>
      <c r="AG4" s="61">
        <f>AVERAGE(D4:AF7)</f>
        <v>6.0476190476190474</v>
      </c>
    </row>
    <row r="5" spans="2:33" x14ac:dyDescent="0.25">
      <c r="B5" s="55"/>
      <c r="C5" s="59"/>
      <c r="D5" s="18">
        <v>3</v>
      </c>
      <c r="E5" s="7">
        <v>3</v>
      </c>
      <c r="F5" s="7">
        <v>5</v>
      </c>
      <c r="G5" s="7">
        <v>5</v>
      </c>
      <c r="H5" s="7">
        <v>5</v>
      </c>
      <c r="I5" s="7">
        <v>5</v>
      </c>
      <c r="J5" s="7">
        <v>5</v>
      </c>
      <c r="K5" s="7">
        <v>7</v>
      </c>
      <c r="L5" s="7">
        <v>7</v>
      </c>
      <c r="M5" s="7">
        <v>7</v>
      </c>
      <c r="N5" s="7">
        <v>7</v>
      </c>
      <c r="O5" s="7">
        <v>7</v>
      </c>
      <c r="P5" s="7">
        <v>9</v>
      </c>
      <c r="Q5" s="7">
        <v>9</v>
      </c>
      <c r="R5" s="7">
        <v>13</v>
      </c>
      <c r="S5" s="7">
        <v>15</v>
      </c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8"/>
      <c r="AG5" s="62"/>
    </row>
    <row r="6" spans="2:33" x14ac:dyDescent="0.25">
      <c r="B6" s="55"/>
      <c r="C6" s="59"/>
      <c r="D6" s="18">
        <v>3</v>
      </c>
      <c r="E6" s="7">
        <v>3</v>
      </c>
      <c r="F6" s="7">
        <v>5</v>
      </c>
      <c r="G6" s="7">
        <v>5</v>
      </c>
      <c r="H6" s="7">
        <v>5</v>
      </c>
      <c r="I6" s="7">
        <v>5</v>
      </c>
      <c r="J6" s="7">
        <v>5</v>
      </c>
      <c r="K6" s="7">
        <v>7</v>
      </c>
      <c r="L6" s="7">
        <v>7</v>
      </c>
      <c r="M6" s="7">
        <v>7</v>
      </c>
      <c r="N6" s="7">
        <v>7</v>
      </c>
      <c r="O6" s="7">
        <v>9</v>
      </c>
      <c r="P6" s="7">
        <v>15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8"/>
      <c r="AG6" s="62"/>
    </row>
    <row r="7" spans="2:33" ht="15" thickBot="1" x14ac:dyDescent="0.3">
      <c r="B7" s="55"/>
      <c r="C7" s="60"/>
      <c r="D7" s="19">
        <v>3</v>
      </c>
      <c r="E7" s="10">
        <v>3</v>
      </c>
      <c r="F7" s="10">
        <v>3</v>
      </c>
      <c r="G7" s="10">
        <v>5</v>
      </c>
      <c r="H7" s="10">
        <v>5</v>
      </c>
      <c r="I7" s="10">
        <v>5</v>
      </c>
      <c r="J7" s="10">
        <v>5</v>
      </c>
      <c r="K7" s="10">
        <v>5</v>
      </c>
      <c r="L7" s="10">
        <v>5</v>
      </c>
      <c r="M7" s="10">
        <v>5</v>
      </c>
      <c r="N7" s="10">
        <v>5</v>
      </c>
      <c r="O7" s="10">
        <v>7</v>
      </c>
      <c r="P7" s="10">
        <v>7</v>
      </c>
      <c r="Q7" s="10">
        <v>9</v>
      </c>
      <c r="R7" s="10">
        <v>11</v>
      </c>
      <c r="S7" s="10">
        <v>17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  <c r="AG7" s="63"/>
    </row>
    <row r="8" spans="2:33" x14ac:dyDescent="0.25">
      <c r="B8" s="55"/>
      <c r="C8" s="58" t="s">
        <v>2</v>
      </c>
      <c r="D8" s="18">
        <v>7</v>
      </c>
      <c r="E8" s="7">
        <v>9</v>
      </c>
      <c r="F8" s="7">
        <v>11</v>
      </c>
      <c r="G8" s="7">
        <v>11</v>
      </c>
      <c r="H8" s="7">
        <v>11</v>
      </c>
      <c r="I8" s="7">
        <v>11</v>
      </c>
      <c r="J8" s="7">
        <v>11</v>
      </c>
      <c r="K8" s="7">
        <v>11</v>
      </c>
      <c r="L8" s="7">
        <v>11</v>
      </c>
      <c r="M8" s="7">
        <v>13</v>
      </c>
      <c r="N8" s="7">
        <v>13</v>
      </c>
      <c r="O8" s="7">
        <v>13</v>
      </c>
      <c r="P8" s="7">
        <v>13</v>
      </c>
      <c r="Q8" s="7">
        <v>13</v>
      </c>
      <c r="R8" s="7">
        <v>13</v>
      </c>
      <c r="S8" s="7">
        <v>13</v>
      </c>
      <c r="T8" s="7">
        <v>13</v>
      </c>
      <c r="U8" s="7">
        <v>15</v>
      </c>
      <c r="V8" s="7">
        <v>15</v>
      </c>
      <c r="W8" s="7">
        <v>15</v>
      </c>
      <c r="X8" s="7">
        <v>15</v>
      </c>
      <c r="Y8" s="7">
        <v>17</v>
      </c>
      <c r="Z8" s="7">
        <v>23</v>
      </c>
      <c r="AA8" s="7">
        <v>23</v>
      </c>
      <c r="AB8" s="7">
        <v>23</v>
      </c>
      <c r="AC8" s="7">
        <v>23</v>
      </c>
      <c r="AD8" s="7"/>
      <c r="AE8" s="7"/>
      <c r="AF8" s="8"/>
      <c r="AG8" s="61">
        <f>AVERAGE(D8:AF11)</f>
        <v>11.651162790697674</v>
      </c>
    </row>
    <row r="9" spans="2:33" x14ac:dyDescent="0.25">
      <c r="B9" s="55"/>
      <c r="C9" s="59"/>
      <c r="D9" s="18">
        <v>3</v>
      </c>
      <c r="E9" s="7">
        <v>5</v>
      </c>
      <c r="F9" s="7">
        <v>9</v>
      </c>
      <c r="G9" s="7">
        <v>9</v>
      </c>
      <c r="H9" s="7">
        <v>9</v>
      </c>
      <c r="I9" s="7">
        <v>9</v>
      </c>
      <c r="J9" s="7">
        <v>9</v>
      </c>
      <c r="K9" s="7">
        <v>11</v>
      </c>
      <c r="L9" s="7">
        <v>11</v>
      </c>
      <c r="M9" s="7">
        <v>11</v>
      </c>
      <c r="N9" s="7">
        <v>13</v>
      </c>
      <c r="O9" s="7">
        <v>15</v>
      </c>
      <c r="P9" s="7">
        <v>15</v>
      </c>
      <c r="Q9" s="7">
        <v>15</v>
      </c>
      <c r="R9" s="7">
        <v>19</v>
      </c>
      <c r="S9" s="7">
        <v>19</v>
      </c>
      <c r="T9" s="7">
        <v>23</v>
      </c>
      <c r="U9" s="7">
        <v>23</v>
      </c>
      <c r="V9" s="7">
        <v>23</v>
      </c>
      <c r="W9" s="7">
        <v>23</v>
      </c>
      <c r="X9" s="7"/>
      <c r="Y9" s="7"/>
      <c r="Z9" s="7"/>
      <c r="AA9" s="7"/>
      <c r="AB9" s="7"/>
      <c r="AC9" s="7"/>
      <c r="AD9" s="7"/>
      <c r="AE9" s="7"/>
      <c r="AF9" s="8"/>
      <c r="AG9" s="62"/>
    </row>
    <row r="10" spans="2:33" x14ac:dyDescent="0.25">
      <c r="B10" s="55"/>
      <c r="C10" s="59"/>
      <c r="D10" s="18">
        <v>5</v>
      </c>
      <c r="E10" s="7">
        <v>7</v>
      </c>
      <c r="F10" s="7">
        <v>7</v>
      </c>
      <c r="G10" s="7">
        <v>7</v>
      </c>
      <c r="H10" s="7">
        <v>7</v>
      </c>
      <c r="I10" s="7">
        <v>7</v>
      </c>
      <c r="J10" s="7">
        <v>7</v>
      </c>
      <c r="K10" s="7">
        <v>9</v>
      </c>
      <c r="L10" s="7">
        <v>9</v>
      </c>
      <c r="M10" s="7">
        <v>9</v>
      </c>
      <c r="N10" s="7">
        <v>9</v>
      </c>
      <c r="O10" s="7">
        <v>9</v>
      </c>
      <c r="P10" s="7">
        <v>9</v>
      </c>
      <c r="Q10" s="7">
        <v>11</v>
      </c>
      <c r="R10" s="7">
        <v>15</v>
      </c>
      <c r="S10" s="7">
        <v>17</v>
      </c>
      <c r="T10" s="7">
        <v>17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8"/>
      <c r="AG10" s="62"/>
    </row>
    <row r="11" spans="2:33" ht="15" thickBot="1" x14ac:dyDescent="0.3">
      <c r="B11" s="55"/>
      <c r="C11" s="60"/>
      <c r="D11" s="18">
        <v>5</v>
      </c>
      <c r="E11" s="7">
        <v>5</v>
      </c>
      <c r="F11" s="7">
        <v>5</v>
      </c>
      <c r="G11" s="7">
        <v>5</v>
      </c>
      <c r="H11" s="7">
        <v>5</v>
      </c>
      <c r="I11" s="7">
        <v>7</v>
      </c>
      <c r="J11" s="7">
        <v>7</v>
      </c>
      <c r="K11" s="7">
        <v>7</v>
      </c>
      <c r="L11" s="7">
        <v>7</v>
      </c>
      <c r="M11" s="7">
        <v>7</v>
      </c>
      <c r="N11" s="7">
        <v>7</v>
      </c>
      <c r="O11" s="7">
        <v>7</v>
      </c>
      <c r="P11" s="7">
        <v>9</v>
      </c>
      <c r="Q11" s="7">
        <v>9</v>
      </c>
      <c r="R11" s="7">
        <v>9</v>
      </c>
      <c r="S11" s="7">
        <v>9</v>
      </c>
      <c r="T11" s="7">
        <v>9</v>
      </c>
      <c r="U11" s="7">
        <v>9</v>
      </c>
      <c r="V11" s="7">
        <v>11</v>
      </c>
      <c r="W11" s="7">
        <v>13</v>
      </c>
      <c r="X11" s="7">
        <v>15</v>
      </c>
      <c r="Y11" s="7">
        <v>17</v>
      </c>
      <c r="Z11" s="7">
        <v>17</v>
      </c>
      <c r="AA11" s="7"/>
      <c r="AB11" s="7"/>
      <c r="AC11" s="7"/>
      <c r="AD11" s="7"/>
      <c r="AE11" s="7"/>
      <c r="AF11" s="8"/>
      <c r="AG11" s="63"/>
    </row>
    <row r="12" spans="2:33" x14ac:dyDescent="0.25">
      <c r="B12" s="58" t="s">
        <v>5</v>
      </c>
      <c r="C12" s="58" t="s">
        <v>1</v>
      </c>
      <c r="D12" s="17">
        <v>3</v>
      </c>
      <c r="E12" s="15">
        <v>5</v>
      </c>
      <c r="F12" s="15">
        <v>5</v>
      </c>
      <c r="G12" s="15">
        <v>5</v>
      </c>
      <c r="H12" s="15">
        <v>5</v>
      </c>
      <c r="I12" s="15">
        <v>7</v>
      </c>
      <c r="J12" s="15">
        <v>7</v>
      </c>
      <c r="K12" s="15">
        <v>7</v>
      </c>
      <c r="L12" s="15">
        <v>7</v>
      </c>
      <c r="M12" s="15">
        <v>7</v>
      </c>
      <c r="N12" s="15">
        <v>7</v>
      </c>
      <c r="O12" s="15">
        <v>7</v>
      </c>
      <c r="P12" s="15">
        <v>7</v>
      </c>
      <c r="Q12" s="15">
        <v>7</v>
      </c>
      <c r="R12" s="15">
        <v>7</v>
      </c>
      <c r="S12" s="15">
        <v>7</v>
      </c>
      <c r="T12" s="15">
        <v>11</v>
      </c>
      <c r="U12" s="15">
        <v>11</v>
      </c>
      <c r="V12" s="15">
        <v>11</v>
      </c>
      <c r="W12" s="15"/>
      <c r="X12" s="15"/>
      <c r="Y12" s="15"/>
      <c r="Z12" s="15"/>
      <c r="AA12" s="15"/>
      <c r="AB12" s="15"/>
      <c r="AC12" s="15"/>
      <c r="AD12" s="15"/>
      <c r="AE12" s="15"/>
      <c r="AF12" s="16"/>
      <c r="AG12" s="61">
        <f>AVERAGE(D12:AF15)</f>
        <v>6.2888888888888888</v>
      </c>
    </row>
    <row r="13" spans="2:33" x14ac:dyDescent="0.25">
      <c r="B13" s="59"/>
      <c r="C13" s="59"/>
      <c r="D13" s="18">
        <v>3</v>
      </c>
      <c r="E13" s="7">
        <v>3</v>
      </c>
      <c r="F13" s="7">
        <v>3</v>
      </c>
      <c r="G13" s="7">
        <v>3</v>
      </c>
      <c r="H13" s="7">
        <v>3</v>
      </c>
      <c r="I13" s="7">
        <v>3</v>
      </c>
      <c r="J13" s="7">
        <v>3</v>
      </c>
      <c r="K13" s="7">
        <v>5</v>
      </c>
      <c r="L13" s="7">
        <v>5</v>
      </c>
      <c r="M13" s="7">
        <v>5</v>
      </c>
      <c r="N13" s="7">
        <v>5</v>
      </c>
      <c r="O13" s="7">
        <v>7</v>
      </c>
      <c r="P13" s="7">
        <v>7</v>
      </c>
      <c r="Q13" s="7">
        <v>7</v>
      </c>
      <c r="R13" s="7">
        <v>7</v>
      </c>
      <c r="S13" s="7">
        <v>7</v>
      </c>
      <c r="T13" s="7">
        <v>7</v>
      </c>
      <c r="U13" s="7">
        <v>7</v>
      </c>
      <c r="V13" s="7">
        <v>9</v>
      </c>
      <c r="W13" s="7">
        <v>9</v>
      </c>
      <c r="X13" s="7">
        <v>9</v>
      </c>
      <c r="Y13" s="7">
        <v>11</v>
      </c>
      <c r="Z13" s="7">
        <v>11</v>
      </c>
      <c r="AA13" s="7">
        <v>11</v>
      </c>
      <c r="AB13" s="7">
        <v>11</v>
      </c>
      <c r="AC13" s="7">
        <v>11</v>
      </c>
      <c r="AD13" s="7">
        <v>11</v>
      </c>
      <c r="AE13" s="7">
        <v>13</v>
      </c>
      <c r="AF13" s="8"/>
      <c r="AG13" s="62"/>
    </row>
    <row r="14" spans="2:33" x14ac:dyDescent="0.25">
      <c r="B14" s="59"/>
      <c r="C14" s="59"/>
      <c r="D14" s="18">
        <v>3</v>
      </c>
      <c r="E14" s="7">
        <v>3</v>
      </c>
      <c r="F14" s="7">
        <v>3</v>
      </c>
      <c r="G14" s="7">
        <v>3</v>
      </c>
      <c r="H14" s="7">
        <v>3</v>
      </c>
      <c r="I14" s="7">
        <v>3</v>
      </c>
      <c r="J14" s="7">
        <v>3</v>
      </c>
      <c r="K14" s="7">
        <v>3</v>
      </c>
      <c r="L14" s="7">
        <v>5</v>
      </c>
      <c r="M14" s="7">
        <v>5</v>
      </c>
      <c r="N14" s="7">
        <v>5</v>
      </c>
      <c r="O14" s="7">
        <v>5</v>
      </c>
      <c r="P14" s="7">
        <v>5</v>
      </c>
      <c r="Q14" s="7">
        <v>5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9</v>
      </c>
      <c r="AC14" s="7">
        <v>9</v>
      </c>
      <c r="AD14" s="7"/>
      <c r="AE14" s="7"/>
      <c r="AF14" s="8"/>
      <c r="AG14" s="62"/>
    </row>
    <row r="15" spans="2:33" ht="15" thickBot="1" x14ac:dyDescent="0.3">
      <c r="B15" s="59"/>
      <c r="C15" s="60"/>
      <c r="D15" s="19">
        <v>3</v>
      </c>
      <c r="E15" s="10">
        <v>3</v>
      </c>
      <c r="F15" s="10">
        <v>3</v>
      </c>
      <c r="G15" s="10">
        <v>3</v>
      </c>
      <c r="H15" s="10">
        <v>5</v>
      </c>
      <c r="I15" s="10">
        <v>5</v>
      </c>
      <c r="J15" s="10">
        <v>5</v>
      </c>
      <c r="K15" s="10">
        <v>5</v>
      </c>
      <c r="L15" s="10">
        <v>5</v>
      </c>
      <c r="M15" s="10">
        <v>5</v>
      </c>
      <c r="N15" s="10">
        <v>5</v>
      </c>
      <c r="O15" s="10">
        <v>5</v>
      </c>
      <c r="P15" s="10">
        <v>5</v>
      </c>
      <c r="Q15" s="10">
        <v>5</v>
      </c>
      <c r="R15" s="10">
        <v>9</v>
      </c>
      <c r="S15" s="10">
        <v>11</v>
      </c>
      <c r="T15" s="10">
        <v>13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1"/>
      <c r="AG15" s="63"/>
    </row>
    <row r="16" spans="2:33" x14ac:dyDescent="0.25">
      <c r="B16" s="59"/>
      <c r="C16" s="58" t="s">
        <v>2</v>
      </c>
      <c r="D16" s="18">
        <v>7</v>
      </c>
      <c r="E16" s="7">
        <v>9</v>
      </c>
      <c r="F16" s="7">
        <v>9</v>
      </c>
      <c r="G16" s="7">
        <v>9</v>
      </c>
      <c r="H16" s="7">
        <v>9</v>
      </c>
      <c r="I16" s="7">
        <v>9</v>
      </c>
      <c r="J16" s="7">
        <v>9</v>
      </c>
      <c r="K16" s="7">
        <v>11</v>
      </c>
      <c r="L16" s="7">
        <v>11</v>
      </c>
      <c r="M16" s="7">
        <v>11</v>
      </c>
      <c r="N16" s="7">
        <v>11</v>
      </c>
      <c r="O16" s="7">
        <v>11</v>
      </c>
      <c r="P16" s="7">
        <v>11</v>
      </c>
      <c r="Q16" s="7">
        <v>13</v>
      </c>
      <c r="R16" s="7">
        <v>13</v>
      </c>
      <c r="S16" s="7">
        <v>13</v>
      </c>
      <c r="T16" s="7">
        <v>13</v>
      </c>
      <c r="U16" s="7">
        <v>13</v>
      </c>
      <c r="V16" s="7">
        <v>13</v>
      </c>
      <c r="W16" s="7">
        <v>15</v>
      </c>
      <c r="X16" s="7">
        <v>17</v>
      </c>
      <c r="Y16" s="7">
        <v>19</v>
      </c>
      <c r="Z16" s="7"/>
      <c r="AA16" s="7"/>
      <c r="AB16" s="7"/>
      <c r="AC16" s="7"/>
      <c r="AD16" s="7"/>
      <c r="AE16" s="7"/>
      <c r="AF16" s="8"/>
      <c r="AG16" s="61">
        <f>AVERAGE(D16:AF19)</f>
        <v>9.4597701149425291</v>
      </c>
    </row>
    <row r="17" spans="2:33" x14ac:dyDescent="0.25">
      <c r="B17" s="59"/>
      <c r="C17" s="59"/>
      <c r="D17" s="18">
        <v>3</v>
      </c>
      <c r="E17" s="7">
        <v>3</v>
      </c>
      <c r="F17" s="7">
        <v>3</v>
      </c>
      <c r="G17" s="7">
        <v>3</v>
      </c>
      <c r="H17" s="7">
        <v>3</v>
      </c>
      <c r="I17" s="7">
        <v>3</v>
      </c>
      <c r="J17" s="7">
        <v>5</v>
      </c>
      <c r="K17" s="7">
        <v>5</v>
      </c>
      <c r="L17" s="7">
        <v>5</v>
      </c>
      <c r="M17" s="7">
        <v>5</v>
      </c>
      <c r="N17" s="7">
        <v>5</v>
      </c>
      <c r="O17" s="7">
        <v>7</v>
      </c>
      <c r="P17" s="7">
        <v>7</v>
      </c>
      <c r="Q17" s="7">
        <v>7</v>
      </c>
      <c r="R17" s="7">
        <v>9</v>
      </c>
      <c r="S17" s="7">
        <v>9</v>
      </c>
      <c r="T17" s="7">
        <v>9</v>
      </c>
      <c r="U17" s="7">
        <v>9</v>
      </c>
      <c r="V17" s="7">
        <v>9</v>
      </c>
      <c r="W17" s="7">
        <v>9</v>
      </c>
      <c r="X17" s="7">
        <v>9</v>
      </c>
      <c r="Y17" s="7">
        <v>13</v>
      </c>
      <c r="Z17" s="7">
        <v>13</v>
      </c>
      <c r="AA17" s="7">
        <v>17</v>
      </c>
      <c r="AB17" s="7"/>
      <c r="AC17" s="7"/>
      <c r="AD17" s="7"/>
      <c r="AE17" s="7"/>
      <c r="AF17" s="8"/>
      <c r="AG17" s="62"/>
    </row>
    <row r="18" spans="2:33" x14ac:dyDescent="0.25">
      <c r="B18" s="59"/>
      <c r="C18" s="59"/>
      <c r="D18" s="18">
        <v>5</v>
      </c>
      <c r="E18" s="7">
        <v>7</v>
      </c>
      <c r="F18" s="7">
        <v>7</v>
      </c>
      <c r="G18" s="7">
        <v>7</v>
      </c>
      <c r="H18" s="7">
        <v>7</v>
      </c>
      <c r="I18" s="7">
        <v>7</v>
      </c>
      <c r="J18" s="7">
        <v>7</v>
      </c>
      <c r="K18" s="7">
        <v>7</v>
      </c>
      <c r="L18" s="7">
        <v>7</v>
      </c>
      <c r="M18" s="7">
        <v>9</v>
      </c>
      <c r="N18" s="7">
        <v>9</v>
      </c>
      <c r="O18" s="7">
        <v>9</v>
      </c>
      <c r="P18" s="7">
        <v>9</v>
      </c>
      <c r="Q18" s="7">
        <v>9</v>
      </c>
      <c r="R18" s="7">
        <v>9</v>
      </c>
      <c r="S18" s="7">
        <v>9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13</v>
      </c>
      <c r="AA18" s="7">
        <v>13</v>
      </c>
      <c r="AB18" s="7">
        <v>13</v>
      </c>
      <c r="AC18" s="7">
        <v>15</v>
      </c>
      <c r="AD18" s="7">
        <v>15</v>
      </c>
      <c r="AE18" s="7">
        <v>15</v>
      </c>
      <c r="AF18" s="8">
        <v>17</v>
      </c>
      <c r="AG18" s="62"/>
    </row>
    <row r="19" spans="2:33" ht="15" thickBot="1" x14ac:dyDescent="0.3">
      <c r="B19" s="60"/>
      <c r="C19" s="60"/>
      <c r="D19" s="19">
        <v>3</v>
      </c>
      <c r="E19" s="10">
        <v>3</v>
      </c>
      <c r="F19" s="10">
        <v>7</v>
      </c>
      <c r="G19" s="10">
        <v>7</v>
      </c>
      <c r="H19" s="10">
        <v>9</v>
      </c>
      <c r="I19" s="10">
        <v>9</v>
      </c>
      <c r="J19" s="10">
        <v>9</v>
      </c>
      <c r="K19" s="10">
        <v>9</v>
      </c>
      <c r="L19" s="10">
        <v>11</v>
      </c>
      <c r="M19" s="10">
        <v>11</v>
      </c>
      <c r="N19" s="10">
        <v>13</v>
      </c>
      <c r="O19" s="10">
        <v>15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1"/>
      <c r="AG19" s="63"/>
    </row>
  </sheetData>
  <mergeCells count="13">
    <mergeCell ref="AG2:AG3"/>
    <mergeCell ref="B4:B11"/>
    <mergeCell ref="C4:C7"/>
    <mergeCell ref="C8:C11"/>
    <mergeCell ref="B12:B19"/>
    <mergeCell ref="C12:C15"/>
    <mergeCell ref="C16:C19"/>
    <mergeCell ref="B2:B3"/>
    <mergeCell ref="C2:AF2"/>
    <mergeCell ref="AG4:AG7"/>
    <mergeCell ref="AG8:AG11"/>
    <mergeCell ref="AG12:AG15"/>
    <mergeCell ref="AG16:AG1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9"/>
  <sheetViews>
    <sheetView workbookViewId="0"/>
  </sheetViews>
  <sheetFormatPr defaultColWidth="8.77734375" defaultRowHeight="14.4" x14ac:dyDescent="0.25"/>
  <cols>
    <col min="2" max="4" width="14.33203125" style="1" customWidth="1"/>
    <col min="5" max="6" width="8.77734375" style="1"/>
  </cols>
  <sheetData>
    <row r="1" spans="2:4" ht="15" thickBot="1" x14ac:dyDescent="0.3"/>
    <row r="2" spans="2:4" ht="24" customHeight="1" thickBot="1" x14ac:dyDescent="0.3">
      <c r="B2" s="67" t="s">
        <v>8</v>
      </c>
      <c r="C2" s="68"/>
      <c r="D2" s="69"/>
    </row>
    <row r="3" spans="2:4" ht="14.55" customHeight="1" thickBot="1" x14ac:dyDescent="0.3">
      <c r="B3" s="5" t="s">
        <v>9</v>
      </c>
      <c r="C3" s="3" t="s">
        <v>6</v>
      </c>
      <c r="D3" s="4" t="s">
        <v>7</v>
      </c>
    </row>
    <row r="4" spans="2:4" x14ac:dyDescent="0.25">
      <c r="B4" s="27">
        <v>1</v>
      </c>
      <c r="C4" s="20">
        <v>50</v>
      </c>
      <c r="D4" s="21">
        <v>26</v>
      </c>
    </row>
    <row r="5" spans="2:4" x14ac:dyDescent="0.25">
      <c r="B5" s="27">
        <v>2</v>
      </c>
      <c r="C5" s="20">
        <v>44</v>
      </c>
      <c r="D5" s="21">
        <v>32</v>
      </c>
    </row>
    <row r="6" spans="2:4" x14ac:dyDescent="0.25">
      <c r="B6" s="27">
        <v>3</v>
      </c>
      <c r="C6" s="20">
        <v>44</v>
      </c>
      <c r="D6" s="21">
        <v>39</v>
      </c>
    </row>
    <row r="7" spans="2:4" x14ac:dyDescent="0.25">
      <c r="B7" s="27">
        <v>4</v>
      </c>
      <c r="C7" s="20">
        <v>40</v>
      </c>
      <c r="D7" s="21">
        <v>40</v>
      </c>
    </row>
    <row r="8" spans="2:4" x14ac:dyDescent="0.25">
      <c r="B8" s="27">
        <v>5</v>
      </c>
      <c r="C8" s="20">
        <v>49</v>
      </c>
      <c r="D8" s="21">
        <v>35</v>
      </c>
    </row>
    <row r="9" spans="2:4" x14ac:dyDescent="0.25">
      <c r="B9" s="27">
        <v>6</v>
      </c>
      <c r="C9" s="20">
        <v>37</v>
      </c>
      <c r="D9" s="21">
        <v>41</v>
      </c>
    </row>
    <row r="10" spans="2:4" x14ac:dyDescent="0.25">
      <c r="B10" s="27">
        <v>7</v>
      </c>
      <c r="C10" s="20">
        <v>51</v>
      </c>
      <c r="D10" s="21">
        <v>31</v>
      </c>
    </row>
    <row r="11" spans="2:4" x14ac:dyDescent="0.25">
      <c r="B11" s="27">
        <v>8</v>
      </c>
      <c r="C11" s="20">
        <v>45</v>
      </c>
      <c r="D11" s="21">
        <v>26</v>
      </c>
    </row>
    <row r="12" spans="2:4" x14ac:dyDescent="0.25">
      <c r="B12" s="27">
        <v>9</v>
      </c>
      <c r="C12" s="20">
        <v>51</v>
      </c>
      <c r="D12" s="21">
        <v>31</v>
      </c>
    </row>
    <row r="13" spans="2:4" x14ac:dyDescent="0.25">
      <c r="B13" s="27">
        <v>10</v>
      </c>
      <c r="C13" s="20">
        <v>50</v>
      </c>
      <c r="D13" s="21">
        <v>33</v>
      </c>
    </row>
    <row r="14" spans="2:4" x14ac:dyDescent="0.25">
      <c r="B14" s="27">
        <v>11</v>
      </c>
      <c r="C14" s="20">
        <v>54</v>
      </c>
      <c r="D14" s="21">
        <v>39</v>
      </c>
    </row>
    <row r="15" spans="2:4" x14ac:dyDescent="0.25">
      <c r="B15" s="27">
        <v>12</v>
      </c>
      <c r="C15" s="20">
        <v>47</v>
      </c>
      <c r="D15" s="21">
        <v>39</v>
      </c>
    </row>
    <row r="16" spans="2:4" x14ac:dyDescent="0.25">
      <c r="B16" s="27">
        <v>13</v>
      </c>
      <c r="C16" s="20">
        <v>45</v>
      </c>
      <c r="D16" s="21">
        <v>32</v>
      </c>
    </row>
    <row r="17" spans="2:4" x14ac:dyDescent="0.25">
      <c r="B17" s="27">
        <v>14</v>
      </c>
      <c r="C17" s="20">
        <v>44</v>
      </c>
      <c r="D17" s="21">
        <v>34</v>
      </c>
    </row>
    <row r="18" spans="2:4" x14ac:dyDescent="0.25">
      <c r="B18" s="27">
        <v>15</v>
      </c>
      <c r="C18" s="20">
        <v>39</v>
      </c>
      <c r="D18" s="21">
        <v>32</v>
      </c>
    </row>
    <row r="19" spans="2:4" x14ac:dyDescent="0.25">
      <c r="B19" s="27">
        <v>16</v>
      </c>
      <c r="C19" s="20">
        <v>46</v>
      </c>
      <c r="D19" s="21">
        <v>24</v>
      </c>
    </row>
    <row r="20" spans="2:4" x14ac:dyDescent="0.25">
      <c r="B20" s="27">
        <v>17</v>
      </c>
      <c r="C20" s="20">
        <v>42</v>
      </c>
      <c r="D20" s="21">
        <v>30</v>
      </c>
    </row>
    <row r="21" spans="2:4" x14ac:dyDescent="0.25">
      <c r="B21" s="27">
        <v>18</v>
      </c>
      <c r="C21" s="20">
        <v>39</v>
      </c>
      <c r="D21" s="21">
        <v>28</v>
      </c>
    </row>
    <row r="22" spans="2:4" x14ac:dyDescent="0.25">
      <c r="B22" s="27">
        <v>19</v>
      </c>
      <c r="C22" s="20">
        <v>43</v>
      </c>
      <c r="D22" s="21">
        <v>31</v>
      </c>
    </row>
    <row r="23" spans="2:4" x14ac:dyDescent="0.25">
      <c r="B23" s="27">
        <v>20</v>
      </c>
      <c r="C23" s="20">
        <v>30</v>
      </c>
      <c r="D23" s="21">
        <v>33</v>
      </c>
    </row>
    <row r="24" spans="2:4" x14ac:dyDescent="0.25">
      <c r="B24" s="27">
        <v>21</v>
      </c>
      <c r="C24" s="20">
        <v>49</v>
      </c>
      <c r="D24" s="21">
        <v>34</v>
      </c>
    </row>
    <row r="25" spans="2:4" x14ac:dyDescent="0.25">
      <c r="B25" s="27">
        <v>22</v>
      </c>
      <c r="C25" s="20">
        <v>52</v>
      </c>
      <c r="D25" s="21">
        <v>26</v>
      </c>
    </row>
    <row r="26" spans="2:4" x14ac:dyDescent="0.25">
      <c r="B26" s="27">
        <v>23</v>
      </c>
      <c r="C26" s="20">
        <v>45</v>
      </c>
      <c r="D26" s="21">
        <v>37</v>
      </c>
    </row>
    <row r="27" spans="2:4" x14ac:dyDescent="0.25">
      <c r="B27" s="27">
        <v>24</v>
      </c>
      <c r="C27" s="20">
        <v>40</v>
      </c>
      <c r="D27" s="21">
        <v>30</v>
      </c>
    </row>
    <row r="28" spans="2:4" x14ac:dyDescent="0.25">
      <c r="B28" s="27">
        <v>25</v>
      </c>
      <c r="C28" s="20">
        <v>48</v>
      </c>
      <c r="D28" s="21">
        <v>28</v>
      </c>
    </row>
    <row r="29" spans="2:4" x14ac:dyDescent="0.25">
      <c r="B29" s="27">
        <v>26</v>
      </c>
      <c r="C29" s="20">
        <v>35</v>
      </c>
      <c r="D29" s="21">
        <v>35</v>
      </c>
    </row>
    <row r="30" spans="2:4" x14ac:dyDescent="0.25">
      <c r="B30" s="27">
        <v>27</v>
      </c>
      <c r="C30" s="20">
        <v>40</v>
      </c>
      <c r="D30" s="21">
        <v>35</v>
      </c>
    </row>
    <row r="31" spans="2:4" x14ac:dyDescent="0.25">
      <c r="B31" s="27">
        <v>28</v>
      </c>
      <c r="C31" s="20">
        <v>36</v>
      </c>
      <c r="D31" s="21">
        <v>45</v>
      </c>
    </row>
    <row r="32" spans="2:4" x14ac:dyDescent="0.25">
      <c r="B32" s="27">
        <v>29</v>
      </c>
      <c r="C32" s="20">
        <v>36</v>
      </c>
      <c r="D32" s="21">
        <v>41</v>
      </c>
    </row>
    <row r="33" spans="2:4" x14ac:dyDescent="0.25">
      <c r="B33" s="27">
        <v>30</v>
      </c>
      <c r="C33" s="20">
        <v>36</v>
      </c>
      <c r="D33" s="21">
        <v>41</v>
      </c>
    </row>
    <row r="34" spans="2:4" x14ac:dyDescent="0.25">
      <c r="B34" s="27">
        <v>31</v>
      </c>
      <c r="C34" s="20">
        <v>39</v>
      </c>
      <c r="D34" s="21">
        <v>33</v>
      </c>
    </row>
    <row r="35" spans="2:4" x14ac:dyDescent="0.25">
      <c r="B35" s="27">
        <v>32</v>
      </c>
      <c r="C35" s="20">
        <v>34</v>
      </c>
      <c r="D35" s="21">
        <v>32</v>
      </c>
    </row>
    <row r="36" spans="2:4" x14ac:dyDescent="0.25">
      <c r="B36" s="27">
        <v>33</v>
      </c>
      <c r="C36" s="20">
        <v>49</v>
      </c>
      <c r="D36" s="21">
        <v>36</v>
      </c>
    </row>
    <row r="37" spans="2:4" x14ac:dyDescent="0.25">
      <c r="B37" s="27">
        <v>34</v>
      </c>
      <c r="C37" s="20">
        <v>38</v>
      </c>
      <c r="D37" s="21">
        <v>36</v>
      </c>
    </row>
    <row r="38" spans="2:4" x14ac:dyDescent="0.25">
      <c r="B38" s="27">
        <v>35</v>
      </c>
      <c r="C38" s="20">
        <v>41</v>
      </c>
      <c r="D38" s="21">
        <v>31</v>
      </c>
    </row>
    <row r="39" spans="2:4" x14ac:dyDescent="0.25">
      <c r="B39" s="27">
        <v>36</v>
      </c>
      <c r="C39" s="20">
        <v>44</v>
      </c>
      <c r="D39" s="21">
        <v>33</v>
      </c>
    </row>
    <row r="40" spans="2:4" x14ac:dyDescent="0.25">
      <c r="B40" s="27">
        <v>37</v>
      </c>
      <c r="C40" s="20">
        <v>36</v>
      </c>
      <c r="D40" s="21">
        <v>31</v>
      </c>
    </row>
    <row r="41" spans="2:4" x14ac:dyDescent="0.25">
      <c r="B41" s="27">
        <v>38</v>
      </c>
      <c r="C41" s="20">
        <v>44</v>
      </c>
      <c r="D41" s="21">
        <v>35</v>
      </c>
    </row>
    <row r="42" spans="2:4" x14ac:dyDescent="0.25">
      <c r="B42" s="27">
        <v>39</v>
      </c>
      <c r="C42" s="20">
        <v>39</v>
      </c>
      <c r="D42" s="21">
        <v>31</v>
      </c>
    </row>
    <row r="43" spans="2:4" x14ac:dyDescent="0.25">
      <c r="B43" s="27">
        <v>40</v>
      </c>
      <c r="C43" s="20">
        <v>34</v>
      </c>
      <c r="D43" s="21">
        <v>32</v>
      </c>
    </row>
    <row r="44" spans="2:4" x14ac:dyDescent="0.25">
      <c r="B44" s="27">
        <v>41</v>
      </c>
      <c r="C44" s="20">
        <v>39</v>
      </c>
      <c r="D44" s="21">
        <v>39</v>
      </c>
    </row>
    <row r="45" spans="2:4" x14ac:dyDescent="0.25">
      <c r="B45" s="27">
        <v>42</v>
      </c>
      <c r="C45" s="20">
        <v>49</v>
      </c>
      <c r="D45" s="21">
        <v>26</v>
      </c>
    </row>
    <row r="46" spans="2:4" x14ac:dyDescent="0.25">
      <c r="B46" s="27">
        <v>43</v>
      </c>
      <c r="C46" s="20">
        <v>41</v>
      </c>
      <c r="D46" s="21">
        <v>20</v>
      </c>
    </row>
    <row r="47" spans="2:4" x14ac:dyDescent="0.25">
      <c r="B47" s="27">
        <v>44</v>
      </c>
      <c r="C47" s="20">
        <v>42</v>
      </c>
      <c r="D47" s="21">
        <v>26</v>
      </c>
    </row>
    <row r="48" spans="2:4" x14ac:dyDescent="0.25">
      <c r="B48" s="27">
        <v>45</v>
      </c>
      <c r="C48" s="20">
        <v>48</v>
      </c>
      <c r="D48" s="21">
        <v>26</v>
      </c>
    </row>
    <row r="49" spans="2:4" x14ac:dyDescent="0.25">
      <c r="B49" s="27">
        <v>46</v>
      </c>
      <c r="C49" s="20">
        <v>40</v>
      </c>
      <c r="D49" s="21">
        <v>34</v>
      </c>
    </row>
    <row r="50" spans="2:4" x14ac:dyDescent="0.25">
      <c r="B50" s="27">
        <v>47</v>
      </c>
      <c r="C50" s="20">
        <v>39</v>
      </c>
      <c r="D50" s="21">
        <v>31</v>
      </c>
    </row>
    <row r="51" spans="2:4" x14ac:dyDescent="0.25">
      <c r="B51" s="27">
        <v>48</v>
      </c>
      <c r="C51" s="20">
        <v>42</v>
      </c>
      <c r="D51" s="21">
        <v>31</v>
      </c>
    </row>
    <row r="52" spans="2:4" x14ac:dyDescent="0.25">
      <c r="B52" s="27">
        <v>49</v>
      </c>
      <c r="C52" s="20">
        <v>42</v>
      </c>
      <c r="D52" s="21">
        <v>30</v>
      </c>
    </row>
    <row r="53" spans="2:4" x14ac:dyDescent="0.25">
      <c r="B53" s="27">
        <v>50</v>
      </c>
      <c r="C53" s="20">
        <v>50</v>
      </c>
      <c r="D53" s="21">
        <v>25</v>
      </c>
    </row>
    <row r="54" spans="2:4" x14ac:dyDescent="0.25">
      <c r="B54" s="27">
        <v>51</v>
      </c>
      <c r="C54" s="20">
        <v>38</v>
      </c>
      <c r="D54" s="21">
        <v>28</v>
      </c>
    </row>
    <row r="55" spans="2:4" x14ac:dyDescent="0.25">
      <c r="B55" s="27">
        <v>52</v>
      </c>
      <c r="C55" s="20">
        <v>39</v>
      </c>
      <c r="D55" s="21">
        <v>32</v>
      </c>
    </row>
    <row r="56" spans="2:4" x14ac:dyDescent="0.25">
      <c r="B56" s="27">
        <v>53</v>
      </c>
      <c r="C56" s="20">
        <v>38</v>
      </c>
      <c r="D56" s="21">
        <v>34</v>
      </c>
    </row>
    <row r="57" spans="2:4" x14ac:dyDescent="0.25">
      <c r="B57" s="27">
        <v>54</v>
      </c>
      <c r="C57" s="20">
        <v>50</v>
      </c>
      <c r="D57" s="21">
        <v>25</v>
      </c>
    </row>
    <row r="58" spans="2:4" x14ac:dyDescent="0.25">
      <c r="B58" s="27">
        <v>55</v>
      </c>
      <c r="C58" s="20">
        <v>41</v>
      </c>
      <c r="D58" s="21">
        <v>29</v>
      </c>
    </row>
    <row r="59" spans="2:4" x14ac:dyDescent="0.25">
      <c r="B59" s="27">
        <v>56</v>
      </c>
      <c r="C59" s="20">
        <v>43</v>
      </c>
      <c r="D59" s="21">
        <v>20</v>
      </c>
    </row>
    <row r="60" spans="2:4" x14ac:dyDescent="0.25">
      <c r="B60" s="27">
        <v>57</v>
      </c>
      <c r="C60" s="20">
        <v>43</v>
      </c>
      <c r="D60" s="21">
        <v>36</v>
      </c>
    </row>
    <row r="61" spans="2:4" x14ac:dyDescent="0.25">
      <c r="B61" s="27">
        <v>58</v>
      </c>
      <c r="C61" s="20">
        <v>36</v>
      </c>
      <c r="D61" s="21">
        <v>35</v>
      </c>
    </row>
    <row r="62" spans="2:4" x14ac:dyDescent="0.25">
      <c r="B62" s="27">
        <v>59</v>
      </c>
      <c r="C62" s="20">
        <v>45</v>
      </c>
      <c r="D62" s="21">
        <v>36</v>
      </c>
    </row>
    <row r="63" spans="2:4" x14ac:dyDescent="0.25">
      <c r="B63" s="27">
        <v>60</v>
      </c>
      <c r="C63" s="20">
        <v>35</v>
      </c>
      <c r="D63" s="21">
        <v>31</v>
      </c>
    </row>
    <row r="64" spans="2:4" x14ac:dyDescent="0.25">
      <c r="B64" s="27">
        <v>61</v>
      </c>
      <c r="C64" s="20"/>
      <c r="D64" s="21">
        <v>28</v>
      </c>
    </row>
    <row r="65" spans="2:6" x14ac:dyDescent="0.25">
      <c r="B65" s="27">
        <v>62</v>
      </c>
      <c r="C65" s="20"/>
      <c r="D65" s="21">
        <v>32</v>
      </c>
    </row>
    <row r="66" spans="2:6" x14ac:dyDescent="0.25">
      <c r="B66" s="27">
        <v>63</v>
      </c>
      <c r="C66" s="20"/>
      <c r="D66" s="21">
        <v>34</v>
      </c>
    </row>
    <row r="67" spans="2:6" x14ac:dyDescent="0.25">
      <c r="B67" s="27">
        <v>64</v>
      </c>
      <c r="C67" s="20"/>
      <c r="D67" s="21">
        <v>29</v>
      </c>
    </row>
    <row r="68" spans="2:6" ht="15" thickBot="1" x14ac:dyDescent="0.3">
      <c r="B68" s="28">
        <v>65</v>
      </c>
      <c r="C68" s="22"/>
      <c r="D68" s="23">
        <v>32</v>
      </c>
    </row>
    <row r="69" spans="2:6" s="24" customFormat="1" ht="15" thickBot="1" x14ac:dyDescent="0.3">
      <c r="B69" s="29" t="s">
        <v>10</v>
      </c>
      <c r="C69" s="25">
        <f>AVERAGE(C4:C68)</f>
        <v>42.416666666666664</v>
      </c>
      <c r="D69" s="26">
        <f>AVERAGE(D4:D68)</f>
        <v>32.107692307692311</v>
      </c>
      <c r="E69" s="6"/>
      <c r="F69" s="6"/>
    </row>
  </sheetData>
  <mergeCells count="1">
    <mergeCell ref="B2:D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53"/>
  <sheetViews>
    <sheetView zoomScale="70" zoomScaleNormal="70" workbookViewId="0">
      <selection activeCell="AA10" sqref="AA10"/>
    </sheetView>
  </sheetViews>
  <sheetFormatPr defaultColWidth="8.77734375" defaultRowHeight="14.4" x14ac:dyDescent="0.25"/>
  <cols>
    <col min="2" max="2" width="21.109375" style="51" customWidth="1"/>
    <col min="3" max="3" width="13.77734375" style="31" customWidth="1"/>
    <col min="4" max="6" width="13.77734375" style="6" customWidth="1"/>
    <col min="7" max="7" width="15.33203125" style="6" customWidth="1"/>
    <col min="8" max="22" width="13.77734375" style="6" customWidth="1"/>
    <col min="23" max="28" width="13.77734375" customWidth="1"/>
  </cols>
  <sheetData>
    <row r="1" spans="2:28" ht="15" thickBot="1" x14ac:dyDescent="0.3">
      <c r="C1" s="6"/>
    </row>
    <row r="2" spans="2:28" s="2" customFormat="1" ht="15.6" thickBot="1" x14ac:dyDescent="0.35">
      <c r="B2" s="29" t="s">
        <v>64</v>
      </c>
      <c r="C2" s="45" t="s">
        <v>61</v>
      </c>
      <c r="D2" s="70" t="s">
        <v>142</v>
      </c>
      <c r="E2" s="71"/>
      <c r="F2" s="72"/>
      <c r="G2" s="29" t="s">
        <v>144</v>
      </c>
      <c r="H2" s="70" t="s">
        <v>143</v>
      </c>
      <c r="I2" s="71"/>
      <c r="J2" s="72"/>
      <c r="K2" s="70" t="s">
        <v>145</v>
      </c>
      <c r="L2" s="71"/>
      <c r="M2" s="72"/>
      <c r="N2" s="70" t="s">
        <v>146</v>
      </c>
      <c r="O2" s="71"/>
      <c r="P2" s="72"/>
      <c r="Q2" s="73" t="s">
        <v>147</v>
      </c>
      <c r="R2" s="74"/>
      <c r="S2" s="74"/>
      <c r="T2" s="73" t="s">
        <v>148</v>
      </c>
      <c r="U2" s="74"/>
      <c r="V2" s="74"/>
      <c r="W2" s="70" t="s">
        <v>149</v>
      </c>
      <c r="X2" s="71"/>
      <c r="Y2" s="71"/>
      <c r="Z2" s="70" t="s">
        <v>150</v>
      </c>
      <c r="AA2" s="71"/>
      <c r="AB2" s="72"/>
    </row>
    <row r="3" spans="2:28" x14ac:dyDescent="0.25">
      <c r="B3" s="43" t="s">
        <v>65</v>
      </c>
      <c r="C3" s="46" t="s">
        <v>11</v>
      </c>
      <c r="D3" s="33">
        <v>102.29</v>
      </c>
      <c r="E3" s="33">
        <v>130.28</v>
      </c>
      <c r="F3" s="33">
        <v>114.68</v>
      </c>
      <c r="G3" s="37">
        <f>AVERAGE(D3:F3)</f>
        <v>115.75</v>
      </c>
      <c r="H3" s="39">
        <v>98.2</v>
      </c>
      <c r="I3" s="33">
        <v>126.57</v>
      </c>
      <c r="J3" s="34">
        <v>129.44</v>
      </c>
      <c r="K3" s="39">
        <v>57.12</v>
      </c>
      <c r="L3" s="33">
        <v>77.430000000000007</v>
      </c>
      <c r="M3" s="34">
        <v>80.459999999999994</v>
      </c>
      <c r="N3" s="39">
        <v>98.68</v>
      </c>
      <c r="O3" s="33">
        <v>112.38</v>
      </c>
      <c r="P3" s="34">
        <v>106.45</v>
      </c>
      <c r="Q3" s="41">
        <f>D3/$G3</f>
        <v>0.88371490280777543</v>
      </c>
      <c r="R3" s="42">
        <f>E3/$G3</f>
        <v>1.1255291576673867</v>
      </c>
      <c r="S3" s="42">
        <f>F3/$G3</f>
        <v>0.99075593952483809</v>
      </c>
      <c r="T3" s="41">
        <f>H3/$G3</f>
        <v>0.84838012958963283</v>
      </c>
      <c r="U3" s="42">
        <f>I3/$G3</f>
        <v>1.0934773218142548</v>
      </c>
      <c r="V3" s="42">
        <f t="shared" ref="V3:V24" si="0">J3/$G3</f>
        <v>1.1182721382289416</v>
      </c>
      <c r="W3" s="39">
        <f t="shared" ref="W3:W52" si="1">K3/$G3</f>
        <v>0.49347732181425485</v>
      </c>
      <c r="X3" s="33">
        <f t="shared" ref="X3:X52" si="2">L3/$G3</f>
        <v>0.66894168466522685</v>
      </c>
      <c r="Y3" s="33">
        <f t="shared" ref="Y3:Y52" si="3">M3/$G3</f>
        <v>0.69511879049676017</v>
      </c>
      <c r="Z3" s="39">
        <f t="shared" ref="Z3:Z52" si="4">N3/$G3</f>
        <v>0.85252699784017283</v>
      </c>
      <c r="AA3" s="33">
        <f t="shared" ref="AA3:AA52" si="5">O3/$G3</f>
        <v>0.97088552915766735</v>
      </c>
      <c r="AB3" s="34">
        <f t="shared" ref="AB3:AB52" si="6">P3/$G3</f>
        <v>0.91965442764578831</v>
      </c>
    </row>
    <row r="4" spans="2:28" x14ac:dyDescent="0.25">
      <c r="B4" s="43" t="s">
        <v>66</v>
      </c>
      <c r="C4" s="46" t="s">
        <v>12</v>
      </c>
      <c r="D4" s="33">
        <v>624.23</v>
      </c>
      <c r="E4" s="33">
        <v>567.27</v>
      </c>
      <c r="F4" s="33">
        <v>553.5</v>
      </c>
      <c r="G4" s="37">
        <f t="shared" ref="G4:G52" si="7">AVERAGE(D4:F4)</f>
        <v>581.66666666666663</v>
      </c>
      <c r="H4" s="39">
        <v>689.24</v>
      </c>
      <c r="I4" s="33">
        <v>672.37</v>
      </c>
      <c r="J4" s="34">
        <v>707.14</v>
      </c>
      <c r="K4" s="39">
        <v>596.9</v>
      </c>
      <c r="L4" s="33">
        <v>696.12</v>
      </c>
      <c r="M4" s="34">
        <v>792.39</v>
      </c>
      <c r="N4" s="39">
        <v>1027.1300000000001</v>
      </c>
      <c r="O4" s="33">
        <v>1188.25</v>
      </c>
      <c r="P4" s="34">
        <v>842.29</v>
      </c>
      <c r="Q4" s="39">
        <f>D4/$G4</f>
        <v>1.0731747851002866</v>
      </c>
      <c r="R4" s="33">
        <f>E4/$G4</f>
        <v>0.97524928366762176</v>
      </c>
      <c r="S4" s="33">
        <f>F4/$G4</f>
        <v>0.95157593123209172</v>
      </c>
      <c r="T4" s="39">
        <f>H4/$G4</f>
        <v>1.1849398280802292</v>
      </c>
      <c r="U4" s="33">
        <f>I4/$G4</f>
        <v>1.1559369627507163</v>
      </c>
      <c r="V4" s="33">
        <f t="shared" ref="V4:V5" si="8">J4/$G4</f>
        <v>1.2157134670487106</v>
      </c>
      <c r="W4" s="39">
        <f t="shared" si="1"/>
        <v>1.026189111747851</v>
      </c>
      <c r="X4" s="33">
        <f t="shared" si="2"/>
        <v>1.1967679083094556</v>
      </c>
      <c r="Y4" s="33">
        <f t="shared" si="3"/>
        <v>1.3622750716332379</v>
      </c>
      <c r="Z4" s="39">
        <f t="shared" si="4"/>
        <v>1.7658395415472783</v>
      </c>
      <c r="AA4" s="33">
        <f t="shared" si="5"/>
        <v>2.0428366762177652</v>
      </c>
      <c r="AB4" s="34">
        <f t="shared" si="6"/>
        <v>1.4480630372492838</v>
      </c>
    </row>
    <row r="5" spans="2:28" x14ac:dyDescent="0.25">
      <c r="B5" s="43" t="s">
        <v>67</v>
      </c>
      <c r="C5" s="46" t="s">
        <v>13</v>
      </c>
      <c r="D5" s="33">
        <v>10.92</v>
      </c>
      <c r="E5" s="33">
        <v>16.3</v>
      </c>
      <c r="F5" s="33">
        <v>15.29</v>
      </c>
      <c r="G5" s="37">
        <f t="shared" si="7"/>
        <v>14.17</v>
      </c>
      <c r="H5" s="39">
        <v>15.49</v>
      </c>
      <c r="I5" s="33">
        <v>15.28</v>
      </c>
      <c r="J5" s="34">
        <v>12.96</v>
      </c>
      <c r="K5" s="39">
        <v>14.55</v>
      </c>
      <c r="L5" s="33">
        <v>10.72</v>
      </c>
      <c r="M5" s="34">
        <v>12.85</v>
      </c>
      <c r="N5" s="39">
        <v>14.91</v>
      </c>
      <c r="O5" s="33">
        <v>14.94</v>
      </c>
      <c r="P5" s="34">
        <v>14.5</v>
      </c>
      <c r="Q5" s="39">
        <f>D5/$G5</f>
        <v>0.77064220183486243</v>
      </c>
      <c r="R5" s="33">
        <f>E5/$G5</f>
        <v>1.1503175723359209</v>
      </c>
      <c r="S5" s="33">
        <f>F5/$G5</f>
        <v>1.0790402258292167</v>
      </c>
      <c r="T5" s="39">
        <f>H5/$G5</f>
        <v>1.0931545518701482</v>
      </c>
      <c r="U5" s="33">
        <f>I5/$G5</f>
        <v>1.0783345095271701</v>
      </c>
      <c r="V5" s="33">
        <f t="shared" si="8"/>
        <v>0.9146083274523642</v>
      </c>
      <c r="W5" s="39">
        <f t="shared" si="1"/>
        <v>1.02681721947777</v>
      </c>
      <c r="X5" s="33">
        <f t="shared" si="2"/>
        <v>0.75652787579393088</v>
      </c>
      <c r="Y5" s="33">
        <f t="shared" si="3"/>
        <v>0.90684544812985179</v>
      </c>
      <c r="Z5" s="39">
        <f t="shared" si="4"/>
        <v>1.0522230063514468</v>
      </c>
      <c r="AA5" s="33">
        <f t="shared" si="5"/>
        <v>1.0543401552575864</v>
      </c>
      <c r="AB5" s="34">
        <f t="shared" si="6"/>
        <v>1.023288637967537</v>
      </c>
    </row>
    <row r="6" spans="2:28" x14ac:dyDescent="0.25">
      <c r="B6" s="43" t="s">
        <v>68</v>
      </c>
      <c r="C6" s="46" t="s">
        <v>14</v>
      </c>
      <c r="D6" s="33">
        <v>7.5</v>
      </c>
      <c r="E6" s="33">
        <v>6.81</v>
      </c>
      <c r="F6" s="33">
        <v>7.44</v>
      </c>
      <c r="G6" s="37">
        <f t="shared" si="7"/>
        <v>7.25</v>
      </c>
      <c r="H6" s="39">
        <v>8.77</v>
      </c>
      <c r="I6" s="33">
        <v>8.76</v>
      </c>
      <c r="J6" s="34">
        <v>7.05</v>
      </c>
      <c r="K6" s="39">
        <v>8.24</v>
      </c>
      <c r="L6" s="33">
        <v>5.31</v>
      </c>
      <c r="M6" s="34">
        <v>9.07</v>
      </c>
      <c r="N6" s="39">
        <v>5.51</v>
      </c>
      <c r="O6" s="33">
        <v>6.89</v>
      </c>
      <c r="P6" s="34">
        <v>6.99</v>
      </c>
      <c r="Q6" s="39">
        <f>D6/$G6</f>
        <v>1.0344827586206897</v>
      </c>
      <c r="R6" s="33">
        <f>E6/$G6</f>
        <v>0.93931034482758613</v>
      </c>
      <c r="S6" s="33">
        <f>F6/$G6</f>
        <v>1.0262068965517241</v>
      </c>
      <c r="T6" s="39">
        <f>H6/$G6</f>
        <v>1.2096551724137929</v>
      </c>
      <c r="U6" s="33">
        <f>I6/$G6</f>
        <v>1.2082758620689655</v>
      </c>
      <c r="V6" s="33">
        <f t="shared" ref="V6:V52" si="9">J6/$G6</f>
        <v>0.97241379310344822</v>
      </c>
      <c r="W6" s="39">
        <f t="shared" si="1"/>
        <v>1.136551724137931</v>
      </c>
      <c r="X6" s="33">
        <f t="shared" si="2"/>
        <v>0.73241379310344823</v>
      </c>
      <c r="Y6" s="33">
        <f t="shared" si="3"/>
        <v>1.2510344827586208</v>
      </c>
      <c r="Z6" s="39">
        <f t="shared" si="4"/>
        <v>0.76</v>
      </c>
      <c r="AA6" s="33">
        <f t="shared" si="5"/>
        <v>0.95034482758620686</v>
      </c>
      <c r="AB6" s="34">
        <f t="shared" si="6"/>
        <v>0.96413793103448275</v>
      </c>
    </row>
    <row r="7" spans="2:28" x14ac:dyDescent="0.25">
      <c r="B7" s="43" t="s">
        <v>69</v>
      </c>
      <c r="C7" s="46" t="s">
        <v>15</v>
      </c>
      <c r="D7" s="33">
        <v>88.1</v>
      </c>
      <c r="E7" s="33">
        <v>114.08</v>
      </c>
      <c r="F7" s="33">
        <v>104.11</v>
      </c>
      <c r="G7" s="37">
        <f t="shared" si="7"/>
        <v>102.09666666666668</v>
      </c>
      <c r="H7" s="39">
        <v>121.28</v>
      </c>
      <c r="I7" s="33">
        <v>125.66</v>
      </c>
      <c r="J7" s="34">
        <v>111.47</v>
      </c>
      <c r="K7" s="39">
        <v>70.790000000000006</v>
      </c>
      <c r="L7" s="33">
        <v>76.72</v>
      </c>
      <c r="M7" s="34">
        <v>90.92</v>
      </c>
      <c r="N7" s="39">
        <v>86.2</v>
      </c>
      <c r="O7" s="33">
        <v>87.38</v>
      </c>
      <c r="P7" s="34">
        <v>93.75</v>
      </c>
      <c r="Q7" s="39">
        <f>D7/$G7</f>
        <v>0.86290770185118659</v>
      </c>
      <c r="R7" s="33">
        <f>E7/$G7</f>
        <v>1.117372424826145</v>
      </c>
      <c r="S7" s="33">
        <f>F7/$G7</f>
        <v>1.019719873322668</v>
      </c>
      <c r="T7" s="39">
        <f>H7/$G7</f>
        <v>1.1878938261125076</v>
      </c>
      <c r="U7" s="33">
        <f>I7/$G7</f>
        <v>1.2307943452283781</v>
      </c>
      <c r="V7" s="33">
        <f t="shared" si="9"/>
        <v>1.0918084168598385</v>
      </c>
      <c r="W7" s="39">
        <f t="shared" si="1"/>
        <v>0.69336249959189</v>
      </c>
      <c r="X7" s="33">
        <f t="shared" si="2"/>
        <v>0.75144470926246354</v>
      </c>
      <c r="Y7" s="33">
        <f t="shared" si="3"/>
        <v>0.89052858402167867</v>
      </c>
      <c r="Z7" s="39">
        <f t="shared" si="4"/>
        <v>0.84429788762284108</v>
      </c>
      <c r="AA7" s="33">
        <f t="shared" si="5"/>
        <v>0.8558555617225504</v>
      </c>
      <c r="AB7" s="34">
        <f t="shared" si="6"/>
        <v>0.91824741258284626</v>
      </c>
    </row>
    <row r="8" spans="2:28" x14ac:dyDescent="0.25">
      <c r="B8" s="43" t="s">
        <v>70</v>
      </c>
      <c r="C8" s="46" t="s">
        <v>16</v>
      </c>
      <c r="D8" s="33">
        <v>31.62</v>
      </c>
      <c r="E8" s="33">
        <v>45.32</v>
      </c>
      <c r="F8" s="33">
        <v>37.82</v>
      </c>
      <c r="G8" s="37">
        <f t="shared" si="7"/>
        <v>38.25333333333333</v>
      </c>
      <c r="H8" s="39">
        <v>42.03</v>
      </c>
      <c r="I8" s="33">
        <v>43.16</v>
      </c>
      <c r="J8" s="34">
        <v>33.96</v>
      </c>
      <c r="K8" s="39">
        <v>40.61</v>
      </c>
      <c r="L8" s="33">
        <v>36.67</v>
      </c>
      <c r="M8" s="34">
        <v>41.07</v>
      </c>
      <c r="N8" s="39">
        <v>44.65</v>
      </c>
      <c r="O8" s="33">
        <v>42.96</v>
      </c>
      <c r="P8" s="34">
        <v>43.47</v>
      </c>
      <c r="Q8" s="39">
        <f>D8/$G8</f>
        <v>0.82659463227605445</v>
      </c>
      <c r="R8" s="33">
        <f>E8/$G8</f>
        <v>1.1847333565702336</v>
      </c>
      <c r="S8" s="33">
        <f>F8/$G8</f>
        <v>0.98867201115371217</v>
      </c>
      <c r="T8" s="39">
        <f>H8/$G8</f>
        <v>1.0987277797141863</v>
      </c>
      <c r="U8" s="33">
        <f>I8/$G8</f>
        <v>1.1282676890902754</v>
      </c>
      <c r="V8" s="33">
        <f t="shared" si="9"/>
        <v>0.88776577204600915</v>
      </c>
      <c r="W8" s="39">
        <f t="shared" si="1"/>
        <v>1.0616068316486582</v>
      </c>
      <c r="X8" s="33">
        <f t="shared" si="2"/>
        <v>0.95860927152317887</v>
      </c>
      <c r="Y8" s="33">
        <f t="shared" si="3"/>
        <v>1.0736319275008714</v>
      </c>
      <c r="Z8" s="39">
        <f t="shared" si="4"/>
        <v>1.1672185430463577</v>
      </c>
      <c r="AA8" s="33">
        <f t="shared" si="5"/>
        <v>1.1230393865458348</v>
      </c>
      <c r="AB8" s="34">
        <f t="shared" si="6"/>
        <v>1.1363715580341582</v>
      </c>
    </row>
    <row r="9" spans="2:28" x14ac:dyDescent="0.25">
      <c r="B9" s="43" t="s">
        <v>71</v>
      </c>
      <c r="C9" s="46" t="s">
        <v>17</v>
      </c>
      <c r="D9" s="33">
        <v>40.18</v>
      </c>
      <c r="E9" s="33">
        <v>38.92</v>
      </c>
      <c r="F9" s="33">
        <v>54.78</v>
      </c>
      <c r="G9" s="37">
        <f t="shared" si="7"/>
        <v>44.626666666666665</v>
      </c>
      <c r="H9" s="39">
        <v>51.07</v>
      </c>
      <c r="I9" s="33">
        <v>43.73</v>
      </c>
      <c r="J9" s="34">
        <v>34.92</v>
      </c>
      <c r="K9" s="39">
        <v>57.33</v>
      </c>
      <c r="L9" s="33">
        <v>42.63</v>
      </c>
      <c r="M9" s="34">
        <v>57.28</v>
      </c>
      <c r="N9" s="39">
        <v>39.229999999999997</v>
      </c>
      <c r="O9" s="33">
        <v>36.119999999999997</v>
      </c>
      <c r="P9" s="34">
        <v>37.89</v>
      </c>
      <c r="Q9" s="39">
        <f>D9/$G9</f>
        <v>0.90035853002688981</v>
      </c>
      <c r="R9" s="33">
        <f>E9/$G9</f>
        <v>0.87212429040932182</v>
      </c>
      <c r="S9" s="33">
        <f>F9/$G9</f>
        <v>1.2275171795637885</v>
      </c>
      <c r="T9" s="39">
        <f>H9/$G9</f>
        <v>1.1443830295787272</v>
      </c>
      <c r="U9" s="33">
        <f>I9/$G9</f>
        <v>0.97990737974305342</v>
      </c>
      <c r="V9" s="33">
        <f t="shared" si="9"/>
        <v>0.78249178368688388</v>
      </c>
      <c r="W9" s="39">
        <f t="shared" si="1"/>
        <v>1.2846579025993428</v>
      </c>
      <c r="X9" s="33">
        <f t="shared" si="2"/>
        <v>0.95525844039438312</v>
      </c>
      <c r="Y9" s="33">
        <f t="shared" si="3"/>
        <v>1.2835374962653123</v>
      </c>
      <c r="Z9" s="39">
        <f t="shared" si="4"/>
        <v>0.87907080968031071</v>
      </c>
      <c r="AA9" s="33">
        <f t="shared" si="5"/>
        <v>0.80938153570361515</v>
      </c>
      <c r="AB9" s="34">
        <f t="shared" si="6"/>
        <v>0.84904391992829409</v>
      </c>
    </row>
    <row r="10" spans="2:28" x14ac:dyDescent="0.25">
      <c r="B10" s="43" t="s">
        <v>72</v>
      </c>
      <c r="C10" s="46" t="s">
        <v>18</v>
      </c>
      <c r="D10" s="33">
        <v>21.11</v>
      </c>
      <c r="E10" s="33">
        <v>36.42</v>
      </c>
      <c r="F10" s="33">
        <v>32</v>
      </c>
      <c r="G10" s="37">
        <f t="shared" si="7"/>
        <v>29.843333333333334</v>
      </c>
      <c r="H10" s="39">
        <v>35.89</v>
      </c>
      <c r="I10" s="33">
        <v>33.1</v>
      </c>
      <c r="J10" s="34">
        <v>22.12</v>
      </c>
      <c r="K10" s="39">
        <v>33.4</v>
      </c>
      <c r="L10" s="33">
        <v>33.590000000000003</v>
      </c>
      <c r="M10" s="34">
        <v>27.25</v>
      </c>
      <c r="N10" s="39">
        <v>36.74</v>
      </c>
      <c r="O10" s="33">
        <v>28.48</v>
      </c>
      <c r="P10" s="34">
        <v>33.61</v>
      </c>
      <c r="Q10" s="39">
        <f>D10/$G10</f>
        <v>0.70736066123087227</v>
      </c>
      <c r="R10" s="33">
        <f>E10/$G10</f>
        <v>1.2203730593097286</v>
      </c>
      <c r="S10" s="33">
        <f>F10/$G10</f>
        <v>1.0722662794593991</v>
      </c>
      <c r="T10" s="39">
        <f>H10/$G10</f>
        <v>1.2026136490561823</v>
      </c>
      <c r="U10" s="33">
        <f>I10/$G10</f>
        <v>1.109125432815816</v>
      </c>
      <c r="V10" s="33">
        <f t="shared" si="9"/>
        <v>0.74120406567630959</v>
      </c>
      <c r="W10" s="39">
        <f t="shared" si="1"/>
        <v>1.1191779291857478</v>
      </c>
      <c r="X10" s="33">
        <f t="shared" si="2"/>
        <v>1.1255445102200381</v>
      </c>
      <c r="Y10" s="33">
        <f t="shared" si="3"/>
        <v>0.91310175360214452</v>
      </c>
      <c r="Z10" s="39">
        <f t="shared" si="4"/>
        <v>1.2310957221043226</v>
      </c>
      <c r="AA10" s="33">
        <f t="shared" si="5"/>
        <v>0.95431698871886517</v>
      </c>
      <c r="AB10" s="34">
        <f t="shared" si="6"/>
        <v>1.1262146766447001</v>
      </c>
    </row>
    <row r="11" spans="2:28" x14ac:dyDescent="0.25">
      <c r="B11" s="43" t="s">
        <v>73</v>
      </c>
      <c r="C11" s="46" t="s">
        <v>19</v>
      </c>
      <c r="D11" s="33">
        <v>35.58</v>
      </c>
      <c r="E11" s="33">
        <v>38.01</v>
      </c>
      <c r="F11" s="33">
        <v>33.58</v>
      </c>
      <c r="G11" s="37">
        <f t="shared" si="7"/>
        <v>35.723333333333336</v>
      </c>
      <c r="H11" s="39">
        <v>34.53</v>
      </c>
      <c r="I11" s="33">
        <v>37.64</v>
      </c>
      <c r="J11" s="34">
        <v>37.409999999999997</v>
      </c>
      <c r="K11" s="39">
        <v>35.1</v>
      </c>
      <c r="L11" s="33">
        <v>23.07</v>
      </c>
      <c r="M11" s="34">
        <v>31.75</v>
      </c>
      <c r="N11" s="39">
        <v>31.81</v>
      </c>
      <c r="O11" s="33">
        <v>34.96</v>
      </c>
      <c r="P11" s="34">
        <v>34.619999999999997</v>
      </c>
      <c r="Q11" s="39">
        <f>D11/$G11</f>
        <v>0.99598768312027608</v>
      </c>
      <c r="R11" s="33">
        <f>E11/$G11</f>
        <v>1.0640104506858261</v>
      </c>
      <c r="S11" s="33">
        <f>F11/$G11</f>
        <v>0.94000186619389747</v>
      </c>
      <c r="T11" s="39">
        <f>H11/$G11</f>
        <v>0.96659512923392732</v>
      </c>
      <c r="U11" s="33">
        <f>I11/$G11</f>
        <v>1.0536530745544461</v>
      </c>
      <c r="V11" s="33">
        <f t="shared" si="9"/>
        <v>1.0472147056079124</v>
      </c>
      <c r="W11" s="39">
        <f t="shared" si="1"/>
        <v>0.98255108705794525</v>
      </c>
      <c r="X11" s="33">
        <f t="shared" si="2"/>
        <v>0.64579639824577773</v>
      </c>
      <c r="Y11" s="33">
        <f t="shared" si="3"/>
        <v>0.88877484370626103</v>
      </c>
      <c r="Z11" s="39">
        <f t="shared" si="4"/>
        <v>0.89045441821405236</v>
      </c>
      <c r="AA11" s="33">
        <f t="shared" si="5"/>
        <v>0.97863207987309875</v>
      </c>
      <c r="AB11" s="34">
        <f t="shared" si="6"/>
        <v>0.96911449099561431</v>
      </c>
    </row>
    <row r="12" spans="2:28" x14ac:dyDescent="0.25">
      <c r="B12" s="9" t="s">
        <v>74</v>
      </c>
      <c r="C12" s="46" t="s">
        <v>20</v>
      </c>
      <c r="D12" s="33">
        <v>67.56</v>
      </c>
      <c r="E12" s="33">
        <v>74.040000000000006</v>
      </c>
      <c r="F12" s="33">
        <v>76.569999999999993</v>
      </c>
      <c r="G12" s="37">
        <f t="shared" si="7"/>
        <v>72.723333333333343</v>
      </c>
      <c r="H12" s="39">
        <v>119.56</v>
      </c>
      <c r="I12" s="33">
        <v>101</v>
      </c>
      <c r="J12" s="34">
        <v>97.79</v>
      </c>
      <c r="K12" s="39">
        <v>41.4</v>
      </c>
      <c r="L12" s="33">
        <v>46.01</v>
      </c>
      <c r="M12" s="34">
        <v>54.72</v>
      </c>
      <c r="N12" s="39">
        <v>83.17</v>
      </c>
      <c r="O12" s="33">
        <v>72.88</v>
      </c>
      <c r="P12" s="34">
        <v>71.47</v>
      </c>
      <c r="Q12" s="39">
        <f>D12/$G12</f>
        <v>0.9290003208507126</v>
      </c>
      <c r="R12" s="33">
        <f>E12/$G12</f>
        <v>1.0181051473621487</v>
      </c>
      <c r="S12" s="33">
        <f>F12/$G12</f>
        <v>1.0528945317871383</v>
      </c>
      <c r="T12" s="39">
        <f>H12/$G12</f>
        <v>1.6440390521153228</v>
      </c>
      <c r="U12" s="33">
        <f>I12/$G12</f>
        <v>1.388825228033185</v>
      </c>
      <c r="V12" s="33">
        <f t="shared" si="9"/>
        <v>1.3446853371224274</v>
      </c>
      <c r="W12" s="39">
        <f t="shared" si="1"/>
        <v>0.56928083604528568</v>
      </c>
      <c r="X12" s="33">
        <f t="shared" si="2"/>
        <v>0.63267176972085981</v>
      </c>
      <c r="Y12" s="33">
        <f t="shared" si="3"/>
        <v>0.752440757207682</v>
      </c>
      <c r="Z12" s="39">
        <f t="shared" si="4"/>
        <v>1.1436494476784158</v>
      </c>
      <c r="AA12" s="33">
        <f t="shared" si="5"/>
        <v>1.002154283357015</v>
      </c>
      <c r="AB12" s="34">
        <f t="shared" si="6"/>
        <v>0.98276573314387849</v>
      </c>
    </row>
    <row r="13" spans="2:28" x14ac:dyDescent="0.25">
      <c r="B13" s="43" t="s">
        <v>75</v>
      </c>
      <c r="C13" s="46" t="s">
        <v>21</v>
      </c>
      <c r="D13" s="33">
        <v>93.66</v>
      </c>
      <c r="E13" s="33">
        <v>78.040000000000006</v>
      </c>
      <c r="F13" s="33">
        <v>71.64</v>
      </c>
      <c r="G13" s="37">
        <f t="shared" si="7"/>
        <v>81.11333333333333</v>
      </c>
      <c r="H13" s="39">
        <v>111.2</v>
      </c>
      <c r="I13" s="33">
        <v>136.76</v>
      </c>
      <c r="J13" s="34">
        <v>167.89</v>
      </c>
      <c r="K13" s="39">
        <v>28.89</v>
      </c>
      <c r="L13" s="33">
        <v>41.2</v>
      </c>
      <c r="M13" s="34">
        <v>42.56</v>
      </c>
      <c r="N13" s="39">
        <v>87.96</v>
      </c>
      <c r="O13" s="33">
        <v>117.95</v>
      </c>
      <c r="P13" s="34">
        <v>78.010000000000005</v>
      </c>
      <c r="Q13" s="39">
        <f>D13/$G13</f>
        <v>1.1546806936796252</v>
      </c>
      <c r="R13" s="33">
        <f>E13/$G13</f>
        <v>0.96211062710610684</v>
      </c>
      <c r="S13" s="33">
        <f>F13/$G13</f>
        <v>0.88320867921426816</v>
      </c>
      <c r="T13" s="39">
        <f>H13/$G13</f>
        <v>1.3709213446206954</v>
      </c>
      <c r="U13" s="33">
        <f>I13/$G13</f>
        <v>1.6860359990137257</v>
      </c>
      <c r="V13" s="33">
        <f t="shared" si="9"/>
        <v>2.0698200049313717</v>
      </c>
      <c r="W13" s="39">
        <f t="shared" si="1"/>
        <v>0.35616832415550259</v>
      </c>
      <c r="X13" s="33">
        <f t="shared" si="2"/>
        <v>0.50793128955371092</v>
      </c>
      <c r="Y13" s="33">
        <f t="shared" si="3"/>
        <v>0.52469795348072656</v>
      </c>
      <c r="Z13" s="39">
        <f t="shared" si="4"/>
        <v>1.0844086463384564</v>
      </c>
      <c r="AA13" s="33">
        <f t="shared" si="5"/>
        <v>1.4541382427878689</v>
      </c>
      <c r="AB13" s="34">
        <f t="shared" si="6"/>
        <v>0.96174077422536375</v>
      </c>
    </row>
    <row r="14" spans="2:28" x14ac:dyDescent="0.25">
      <c r="B14" s="43" t="s">
        <v>76</v>
      </c>
      <c r="C14" s="46" t="s">
        <v>22</v>
      </c>
      <c r="D14" s="33">
        <v>15.06</v>
      </c>
      <c r="E14" s="33">
        <v>17.59</v>
      </c>
      <c r="F14" s="33">
        <v>17.829999999999998</v>
      </c>
      <c r="G14" s="37">
        <f t="shared" si="7"/>
        <v>16.826666666666664</v>
      </c>
      <c r="H14" s="39">
        <v>16.55</v>
      </c>
      <c r="I14" s="33">
        <v>15</v>
      </c>
      <c r="J14" s="34">
        <v>15.73</v>
      </c>
      <c r="K14" s="39">
        <v>17.5</v>
      </c>
      <c r="L14" s="33">
        <v>12</v>
      </c>
      <c r="M14" s="34">
        <v>14.88</v>
      </c>
      <c r="N14" s="39">
        <v>14.08</v>
      </c>
      <c r="O14" s="33">
        <v>14.08</v>
      </c>
      <c r="P14" s="34">
        <v>14.34</v>
      </c>
      <c r="Q14" s="39">
        <f>D14/$G14</f>
        <v>0.89500792393026951</v>
      </c>
      <c r="R14" s="33">
        <f>E14/$G14</f>
        <v>1.0453645007923931</v>
      </c>
      <c r="S14" s="33">
        <f>F14/$G14</f>
        <v>1.0596275752773376</v>
      </c>
      <c r="T14" s="39">
        <f>H14/$G14</f>
        <v>0.98355784469096685</v>
      </c>
      <c r="U14" s="33">
        <f>I14/$G14</f>
        <v>0.89144215530903337</v>
      </c>
      <c r="V14" s="33">
        <f t="shared" si="9"/>
        <v>0.93482567353407309</v>
      </c>
      <c r="W14" s="39">
        <f t="shared" si="1"/>
        <v>1.040015847860539</v>
      </c>
      <c r="X14" s="33">
        <f t="shared" si="2"/>
        <v>0.71315372424722667</v>
      </c>
      <c r="Y14" s="33">
        <f t="shared" si="3"/>
        <v>0.88431061806656119</v>
      </c>
      <c r="Z14" s="39">
        <f t="shared" si="4"/>
        <v>0.83676703645007933</v>
      </c>
      <c r="AA14" s="33">
        <f t="shared" si="5"/>
        <v>0.83676703645007933</v>
      </c>
      <c r="AB14" s="34">
        <f t="shared" si="6"/>
        <v>0.85221870047543591</v>
      </c>
    </row>
    <row r="15" spans="2:28" x14ac:dyDescent="0.25">
      <c r="B15" s="43" t="s">
        <v>77</v>
      </c>
      <c r="C15" s="46" t="s">
        <v>23</v>
      </c>
      <c r="D15" s="33">
        <v>6.01</v>
      </c>
      <c r="E15" s="33">
        <v>7.91</v>
      </c>
      <c r="F15" s="33">
        <v>8.27</v>
      </c>
      <c r="G15" s="37">
        <f t="shared" si="7"/>
        <v>7.3966666666666656</v>
      </c>
      <c r="H15" s="39">
        <v>9.1</v>
      </c>
      <c r="I15" s="33">
        <v>7.9</v>
      </c>
      <c r="J15" s="34">
        <v>6.31</v>
      </c>
      <c r="K15" s="39">
        <v>6.92</v>
      </c>
      <c r="L15" s="33">
        <v>5.48</v>
      </c>
      <c r="M15" s="34">
        <v>6.24</v>
      </c>
      <c r="N15" s="39">
        <v>6.59</v>
      </c>
      <c r="O15" s="33">
        <v>5.82</v>
      </c>
      <c r="P15" s="34">
        <v>6.22</v>
      </c>
      <c r="Q15" s="39">
        <f>D15/$G15</f>
        <v>0.81252816584046872</v>
      </c>
      <c r="R15" s="33">
        <f>E15/$G15</f>
        <v>1.0694006309148267</v>
      </c>
      <c r="S15" s="33">
        <f>F15/$G15</f>
        <v>1.1180712032447049</v>
      </c>
      <c r="T15" s="39">
        <f>H15/$G15</f>
        <v>1.2302839116719244</v>
      </c>
      <c r="U15" s="33">
        <f>I15/$G15</f>
        <v>1.06804867057233</v>
      </c>
      <c r="V15" s="33">
        <f t="shared" si="9"/>
        <v>0.85308697611536732</v>
      </c>
      <c r="W15" s="39">
        <f t="shared" si="1"/>
        <v>0.93555655700766127</v>
      </c>
      <c r="X15" s="33">
        <f t="shared" si="2"/>
        <v>0.74087426768814801</v>
      </c>
      <c r="Y15" s="33">
        <f t="shared" si="3"/>
        <v>0.84362325371789104</v>
      </c>
      <c r="Z15" s="39">
        <f t="shared" si="4"/>
        <v>0.89094186570527278</v>
      </c>
      <c r="AA15" s="33">
        <f t="shared" si="5"/>
        <v>0.78684091933303302</v>
      </c>
      <c r="AB15" s="34">
        <f t="shared" si="6"/>
        <v>0.84091933303289779</v>
      </c>
    </row>
    <row r="16" spans="2:28" x14ac:dyDescent="0.25">
      <c r="B16" s="43" t="s">
        <v>78</v>
      </c>
      <c r="C16" s="46" t="s">
        <v>24</v>
      </c>
      <c r="D16" s="33">
        <v>18.16</v>
      </c>
      <c r="E16" s="33">
        <v>20.43</v>
      </c>
      <c r="F16" s="33">
        <v>22.25</v>
      </c>
      <c r="G16" s="37">
        <f t="shared" si="7"/>
        <v>20.28</v>
      </c>
      <c r="H16" s="39">
        <v>20.27</v>
      </c>
      <c r="I16" s="33">
        <v>20.12</v>
      </c>
      <c r="J16" s="34">
        <v>22.29</v>
      </c>
      <c r="K16" s="39">
        <v>15.98</v>
      </c>
      <c r="L16" s="33">
        <v>12.07</v>
      </c>
      <c r="M16" s="34">
        <v>17.02</v>
      </c>
      <c r="N16" s="39">
        <v>17.73</v>
      </c>
      <c r="O16" s="33">
        <v>17.66</v>
      </c>
      <c r="P16" s="34">
        <v>16.48</v>
      </c>
      <c r="Q16" s="39">
        <f>D16/$G16</f>
        <v>0.89546351084812614</v>
      </c>
      <c r="R16" s="33">
        <f>E16/$G16</f>
        <v>1.0073964497041419</v>
      </c>
      <c r="S16" s="33">
        <f>F16/$G16</f>
        <v>1.0971400394477318</v>
      </c>
      <c r="T16" s="39">
        <f>H16/$G16</f>
        <v>0.99950690335305714</v>
      </c>
      <c r="U16" s="33">
        <f>I16/$G16</f>
        <v>0.99211045364891515</v>
      </c>
      <c r="V16" s="33">
        <f t="shared" si="9"/>
        <v>1.099112426035503</v>
      </c>
      <c r="W16" s="39">
        <f t="shared" si="1"/>
        <v>0.78796844181459569</v>
      </c>
      <c r="X16" s="33">
        <f t="shared" si="2"/>
        <v>0.59516765285996054</v>
      </c>
      <c r="Y16" s="33">
        <f t="shared" si="3"/>
        <v>0.8392504930966469</v>
      </c>
      <c r="Z16" s="39">
        <f t="shared" si="4"/>
        <v>0.87426035502958577</v>
      </c>
      <c r="AA16" s="33">
        <f t="shared" si="5"/>
        <v>0.8708086785009862</v>
      </c>
      <c r="AB16" s="34">
        <f t="shared" si="6"/>
        <v>0.81262327416173563</v>
      </c>
    </row>
    <row r="17" spans="2:28" x14ac:dyDescent="0.25">
      <c r="B17" s="9" t="s">
        <v>79</v>
      </c>
      <c r="C17" s="46" t="s">
        <v>25</v>
      </c>
      <c r="D17" s="33">
        <v>9.48</v>
      </c>
      <c r="E17" s="33">
        <v>12.77</v>
      </c>
      <c r="F17" s="33">
        <v>10.53</v>
      </c>
      <c r="G17" s="37">
        <f t="shared" si="7"/>
        <v>10.926666666666668</v>
      </c>
      <c r="H17" s="39">
        <v>12.35</v>
      </c>
      <c r="I17" s="33">
        <v>13.57</v>
      </c>
      <c r="J17" s="34">
        <v>13.22</v>
      </c>
      <c r="K17" s="39">
        <v>8.3000000000000007</v>
      </c>
      <c r="L17" s="33">
        <v>10.54</v>
      </c>
      <c r="M17" s="34">
        <v>9.23</v>
      </c>
      <c r="N17" s="39">
        <v>10.92</v>
      </c>
      <c r="O17" s="33">
        <v>14.26</v>
      </c>
      <c r="P17" s="34">
        <v>12.66</v>
      </c>
      <c r="Q17" s="39">
        <f>D17/$G17</f>
        <v>0.8676021964612568</v>
      </c>
      <c r="R17" s="33">
        <f>E17/$G17</f>
        <v>1.1687004270896888</v>
      </c>
      <c r="S17" s="33">
        <f>F17/$G17</f>
        <v>0.96369737644905418</v>
      </c>
      <c r="T17" s="39">
        <f>H17/$G17</f>
        <v>1.1302623550945696</v>
      </c>
      <c r="U17" s="33">
        <f>I17/$G17</f>
        <v>1.2419158023184869</v>
      </c>
      <c r="V17" s="33">
        <f t="shared" si="9"/>
        <v>1.2098840756558877</v>
      </c>
      <c r="W17" s="39">
        <f t="shared" si="1"/>
        <v>0.75960951799877974</v>
      </c>
      <c r="X17" s="33">
        <f t="shared" si="2"/>
        <v>0.96461256863941414</v>
      </c>
      <c r="Y17" s="33">
        <f t="shared" si="3"/>
        <v>0.84472239170225749</v>
      </c>
      <c r="Z17" s="39">
        <f t="shared" si="4"/>
        <v>0.99938987187309325</v>
      </c>
      <c r="AA17" s="33">
        <f t="shared" si="5"/>
        <v>1.305064063453325</v>
      </c>
      <c r="AB17" s="34">
        <f t="shared" si="6"/>
        <v>1.1586333129957289</v>
      </c>
    </row>
    <row r="18" spans="2:28" x14ac:dyDescent="0.25">
      <c r="B18" s="43" t="s">
        <v>80</v>
      </c>
      <c r="C18" s="46" t="s">
        <v>26</v>
      </c>
      <c r="D18" s="33">
        <v>10.26</v>
      </c>
      <c r="E18" s="33">
        <v>14.19</v>
      </c>
      <c r="F18" s="33">
        <v>13.82</v>
      </c>
      <c r="G18" s="37">
        <f t="shared" si="7"/>
        <v>12.756666666666666</v>
      </c>
      <c r="H18" s="39">
        <v>15.09</v>
      </c>
      <c r="I18" s="33">
        <v>15.84</v>
      </c>
      <c r="J18" s="34">
        <v>11.22</v>
      </c>
      <c r="K18" s="39">
        <v>11.46</v>
      </c>
      <c r="L18" s="33">
        <v>11.01</v>
      </c>
      <c r="M18" s="34">
        <v>12.37</v>
      </c>
      <c r="N18" s="39">
        <v>12.53</v>
      </c>
      <c r="O18" s="33">
        <v>14.07</v>
      </c>
      <c r="P18" s="34">
        <v>13.19</v>
      </c>
      <c r="Q18" s="39">
        <f>D18/$G18</f>
        <v>0.80428534099817095</v>
      </c>
      <c r="R18" s="33">
        <f>E18/$G18</f>
        <v>1.1123595505617978</v>
      </c>
      <c r="S18" s="33">
        <f>F18/$G18</f>
        <v>1.0833551084400315</v>
      </c>
      <c r="T18" s="39">
        <f>H18/$G18</f>
        <v>1.1829108962633919</v>
      </c>
      <c r="U18" s="33">
        <f>I18/$G18</f>
        <v>1.2417036843480533</v>
      </c>
      <c r="V18" s="33">
        <f t="shared" si="9"/>
        <v>0.87954010974653785</v>
      </c>
      <c r="W18" s="39">
        <f t="shared" si="1"/>
        <v>0.89835380193362957</v>
      </c>
      <c r="X18" s="33">
        <f t="shared" si="2"/>
        <v>0.86307812908283255</v>
      </c>
      <c r="Y18" s="33">
        <f t="shared" si="3"/>
        <v>0.9696890514763522</v>
      </c>
      <c r="Z18" s="39">
        <f t="shared" si="4"/>
        <v>0.98223151293441335</v>
      </c>
      <c r="AA18" s="33">
        <f t="shared" si="5"/>
        <v>1.1029527044682519</v>
      </c>
      <c r="AB18" s="34">
        <f t="shared" si="6"/>
        <v>1.0339691664489157</v>
      </c>
    </row>
    <row r="19" spans="2:28" x14ac:dyDescent="0.25">
      <c r="B19" s="43" t="s">
        <v>81</v>
      </c>
      <c r="C19" s="46" t="s">
        <v>27</v>
      </c>
      <c r="D19" s="33">
        <v>6.17</v>
      </c>
      <c r="E19" s="33">
        <v>7.34</v>
      </c>
      <c r="F19" s="33">
        <v>7.38</v>
      </c>
      <c r="G19" s="37">
        <f t="shared" si="7"/>
        <v>6.9633333333333338</v>
      </c>
      <c r="H19" s="39">
        <v>6.32</v>
      </c>
      <c r="I19" s="33">
        <v>6.41</v>
      </c>
      <c r="J19" s="34">
        <v>5.65</v>
      </c>
      <c r="K19" s="39">
        <v>7.92</v>
      </c>
      <c r="L19" s="33">
        <v>5.61</v>
      </c>
      <c r="M19" s="34">
        <v>6.5</v>
      </c>
      <c r="N19" s="39">
        <v>6.95</v>
      </c>
      <c r="O19" s="33">
        <v>6.43</v>
      </c>
      <c r="P19" s="34">
        <v>6.3</v>
      </c>
      <c r="Q19" s="39">
        <f>D19/$G19</f>
        <v>0.88606988989947333</v>
      </c>
      <c r="R19" s="33">
        <f>E19/$G19</f>
        <v>1.05409286740067</v>
      </c>
      <c r="S19" s="33">
        <f>F19/$G19</f>
        <v>1.0598372426998564</v>
      </c>
      <c r="T19" s="39">
        <f>H19/$G19</f>
        <v>0.90761129727142176</v>
      </c>
      <c r="U19" s="33">
        <f>I19/$G19</f>
        <v>0.92053614169459064</v>
      </c>
      <c r="V19" s="33">
        <f t="shared" si="9"/>
        <v>0.81139301101005268</v>
      </c>
      <c r="W19" s="39">
        <f t="shared" si="1"/>
        <v>1.1373863092388701</v>
      </c>
      <c r="X19" s="33">
        <f t="shared" si="2"/>
        <v>0.80564863571086642</v>
      </c>
      <c r="Y19" s="33">
        <f t="shared" si="3"/>
        <v>0.93346098611775963</v>
      </c>
      <c r="Z19" s="39">
        <f t="shared" si="4"/>
        <v>0.99808520823360458</v>
      </c>
      <c r="AA19" s="33">
        <f t="shared" si="5"/>
        <v>0.92340832934418371</v>
      </c>
      <c r="AB19" s="34">
        <f t="shared" si="6"/>
        <v>0.90473910962182857</v>
      </c>
    </row>
    <row r="20" spans="2:28" x14ac:dyDescent="0.25">
      <c r="B20" s="43" t="s">
        <v>82</v>
      </c>
      <c r="C20" s="46" t="s">
        <v>28</v>
      </c>
      <c r="D20" s="33">
        <v>8.86</v>
      </c>
      <c r="E20" s="33">
        <v>10.8</v>
      </c>
      <c r="F20" s="33">
        <v>10.1</v>
      </c>
      <c r="G20" s="37">
        <f t="shared" si="7"/>
        <v>9.92</v>
      </c>
      <c r="H20" s="39">
        <v>12.82</v>
      </c>
      <c r="I20" s="33">
        <v>11.91</v>
      </c>
      <c r="J20" s="34">
        <v>10.1</v>
      </c>
      <c r="K20" s="39">
        <v>10.7</v>
      </c>
      <c r="L20" s="33">
        <v>9.23</v>
      </c>
      <c r="M20" s="34">
        <v>10.66</v>
      </c>
      <c r="N20" s="39">
        <v>10.83</v>
      </c>
      <c r="O20" s="33">
        <v>10.19</v>
      </c>
      <c r="P20" s="34">
        <v>9.2100000000000009</v>
      </c>
      <c r="Q20" s="39">
        <f>D20/$G20</f>
        <v>0.89314516129032251</v>
      </c>
      <c r="R20" s="33">
        <f>E20/$G20</f>
        <v>1.088709677419355</v>
      </c>
      <c r="S20" s="33">
        <f>F20/$G20</f>
        <v>1.0181451612903225</v>
      </c>
      <c r="T20" s="39">
        <f>H20/$G20</f>
        <v>1.2923387096774195</v>
      </c>
      <c r="U20" s="33">
        <f>I20/$G20</f>
        <v>1.2006048387096775</v>
      </c>
      <c r="V20" s="33">
        <f t="shared" si="9"/>
        <v>1.0181451612903225</v>
      </c>
      <c r="W20" s="39">
        <f t="shared" si="1"/>
        <v>1.0786290322580645</v>
      </c>
      <c r="X20" s="33">
        <f t="shared" si="2"/>
        <v>0.93044354838709686</v>
      </c>
      <c r="Y20" s="33">
        <f t="shared" si="3"/>
        <v>1.0745967741935485</v>
      </c>
      <c r="Z20" s="39">
        <f t="shared" si="4"/>
        <v>1.091733870967742</v>
      </c>
      <c r="AA20" s="33">
        <f t="shared" si="5"/>
        <v>1.0272177419354838</v>
      </c>
      <c r="AB20" s="34">
        <f t="shared" si="6"/>
        <v>0.92842741935483886</v>
      </c>
    </row>
    <row r="21" spans="2:28" x14ac:dyDescent="0.25">
      <c r="B21" s="43" t="s">
        <v>83</v>
      </c>
      <c r="C21" s="46" t="s">
        <v>29</v>
      </c>
      <c r="D21" s="33">
        <v>1.47</v>
      </c>
      <c r="E21" s="33">
        <v>2.83</v>
      </c>
      <c r="F21" s="33">
        <v>2.68</v>
      </c>
      <c r="G21" s="37">
        <f t="shared" si="7"/>
        <v>2.3266666666666667</v>
      </c>
      <c r="H21" s="39">
        <v>3.3</v>
      </c>
      <c r="I21" s="33">
        <v>2.75</v>
      </c>
      <c r="J21" s="34">
        <v>1.56</v>
      </c>
      <c r="K21" s="39">
        <v>1.39</v>
      </c>
      <c r="L21" s="33">
        <v>1.79</v>
      </c>
      <c r="M21" s="34">
        <v>1.41</v>
      </c>
      <c r="N21" s="39">
        <v>2.66</v>
      </c>
      <c r="O21" s="33">
        <v>1.52</v>
      </c>
      <c r="P21" s="34">
        <v>1.44</v>
      </c>
      <c r="Q21" s="39">
        <f>D21/$G21</f>
        <v>0.63180515759312317</v>
      </c>
      <c r="R21" s="33">
        <f>E21/$G21</f>
        <v>1.2163323782234958</v>
      </c>
      <c r="S21" s="33">
        <f>F21/$G21</f>
        <v>1.1518624641833812</v>
      </c>
      <c r="T21" s="39">
        <f>H21/$G21</f>
        <v>1.4183381088825213</v>
      </c>
      <c r="U21" s="33">
        <f>I21/$G21</f>
        <v>1.1819484240687679</v>
      </c>
      <c r="V21" s="33">
        <f t="shared" si="9"/>
        <v>0.67048710601719197</v>
      </c>
      <c r="W21" s="39">
        <f t="shared" si="1"/>
        <v>0.59742120343839533</v>
      </c>
      <c r="X21" s="33">
        <f t="shared" si="2"/>
        <v>0.7693409742120344</v>
      </c>
      <c r="Y21" s="33">
        <f t="shared" si="3"/>
        <v>0.60601719197707737</v>
      </c>
      <c r="Z21" s="39">
        <f t="shared" si="4"/>
        <v>1.1432664756446993</v>
      </c>
      <c r="AA21" s="33">
        <f t="shared" si="5"/>
        <v>0.65329512893982811</v>
      </c>
      <c r="AB21" s="34">
        <f t="shared" si="6"/>
        <v>0.61891117478510027</v>
      </c>
    </row>
    <row r="22" spans="2:28" x14ac:dyDescent="0.25">
      <c r="B22" s="43" t="s">
        <v>84</v>
      </c>
      <c r="C22" s="46" t="s">
        <v>30</v>
      </c>
      <c r="D22" s="33">
        <v>5.96</v>
      </c>
      <c r="E22" s="33">
        <v>5.97</v>
      </c>
      <c r="F22" s="33">
        <v>6.05</v>
      </c>
      <c r="G22" s="37">
        <f t="shared" si="7"/>
        <v>5.9933333333333332</v>
      </c>
      <c r="H22" s="39">
        <v>7.72</v>
      </c>
      <c r="I22" s="33">
        <v>7.22</v>
      </c>
      <c r="J22" s="34">
        <v>6.42</v>
      </c>
      <c r="K22" s="39">
        <v>6.02</v>
      </c>
      <c r="L22" s="33">
        <v>6.04</v>
      </c>
      <c r="M22" s="34">
        <v>5.86</v>
      </c>
      <c r="N22" s="39">
        <v>7.23</v>
      </c>
      <c r="O22" s="33">
        <v>6.42</v>
      </c>
      <c r="P22" s="34">
        <v>7.7</v>
      </c>
      <c r="Q22" s="39">
        <f>D22/$G22</f>
        <v>0.99443826473859842</v>
      </c>
      <c r="R22" s="33">
        <f>E22/$G22</f>
        <v>0.99610678531701891</v>
      </c>
      <c r="S22" s="33">
        <f>F22/$G22</f>
        <v>1.0094549499443826</v>
      </c>
      <c r="T22" s="39">
        <f>H22/$G22</f>
        <v>1.2880978865406008</v>
      </c>
      <c r="U22" s="33">
        <f>I22/$G22</f>
        <v>1.2046718576195774</v>
      </c>
      <c r="V22" s="33">
        <f t="shared" si="9"/>
        <v>1.0711902113459399</v>
      </c>
      <c r="W22" s="39">
        <f t="shared" si="1"/>
        <v>1.0044493882091212</v>
      </c>
      <c r="X22" s="33">
        <f t="shared" si="2"/>
        <v>1.0077864293659622</v>
      </c>
      <c r="Y22" s="33">
        <f t="shared" si="3"/>
        <v>0.97775305895439379</v>
      </c>
      <c r="Z22" s="39">
        <f t="shared" si="4"/>
        <v>1.2063403781979978</v>
      </c>
      <c r="AA22" s="33">
        <f t="shared" si="5"/>
        <v>1.0711902113459399</v>
      </c>
      <c r="AB22" s="34">
        <f t="shared" si="6"/>
        <v>1.2847608453837598</v>
      </c>
    </row>
    <row r="23" spans="2:28" x14ac:dyDescent="0.25">
      <c r="B23" s="43" t="s">
        <v>85</v>
      </c>
      <c r="C23" s="46" t="s">
        <v>31</v>
      </c>
      <c r="D23" s="33">
        <v>1.42</v>
      </c>
      <c r="E23" s="33">
        <v>1.65</v>
      </c>
      <c r="F23" s="33">
        <v>1.55</v>
      </c>
      <c r="G23" s="37">
        <f t="shared" si="7"/>
        <v>1.54</v>
      </c>
      <c r="H23" s="39">
        <v>1.73</v>
      </c>
      <c r="I23" s="33">
        <v>1.68</v>
      </c>
      <c r="J23" s="34">
        <v>1.31</v>
      </c>
      <c r="K23" s="39">
        <v>1.8</v>
      </c>
      <c r="L23" s="33">
        <v>1.18</v>
      </c>
      <c r="M23" s="34">
        <v>1.53</v>
      </c>
      <c r="N23" s="39">
        <v>1.2</v>
      </c>
      <c r="O23" s="33">
        <v>1.4</v>
      </c>
      <c r="P23" s="34">
        <v>1.21</v>
      </c>
      <c r="Q23" s="39">
        <f>D23/$G23</f>
        <v>0.92207792207792205</v>
      </c>
      <c r="R23" s="33">
        <f>E23/$G23</f>
        <v>1.0714285714285714</v>
      </c>
      <c r="S23" s="33">
        <f>F23/$G23</f>
        <v>1.0064935064935066</v>
      </c>
      <c r="T23" s="39">
        <f>H23/$G23</f>
        <v>1.1233766233766234</v>
      </c>
      <c r="U23" s="33">
        <f>I23/$G23</f>
        <v>1.0909090909090908</v>
      </c>
      <c r="V23" s="33">
        <f t="shared" si="9"/>
        <v>0.85064935064935066</v>
      </c>
      <c r="W23" s="39">
        <f t="shared" si="1"/>
        <v>1.1688311688311688</v>
      </c>
      <c r="X23" s="33">
        <f t="shared" si="2"/>
        <v>0.76623376623376616</v>
      </c>
      <c r="Y23" s="33">
        <f t="shared" si="3"/>
        <v>0.99350649350649345</v>
      </c>
      <c r="Z23" s="39">
        <f t="shared" si="4"/>
        <v>0.77922077922077915</v>
      </c>
      <c r="AA23" s="33">
        <f t="shared" si="5"/>
        <v>0.90909090909090906</v>
      </c>
      <c r="AB23" s="34">
        <f t="shared" si="6"/>
        <v>0.7857142857142857</v>
      </c>
    </row>
    <row r="24" spans="2:28" x14ac:dyDescent="0.25">
      <c r="B24" s="43" t="s">
        <v>86</v>
      </c>
      <c r="C24" s="46" t="s">
        <v>32</v>
      </c>
      <c r="D24" s="33">
        <v>0.92</v>
      </c>
      <c r="E24" s="33">
        <v>1.23</v>
      </c>
      <c r="F24" s="33">
        <v>1.19</v>
      </c>
      <c r="G24" s="37">
        <f t="shared" si="7"/>
        <v>1.1133333333333333</v>
      </c>
      <c r="H24" s="39">
        <v>1.26</v>
      </c>
      <c r="I24" s="33">
        <v>1.51</v>
      </c>
      <c r="J24" s="34">
        <v>0.93</v>
      </c>
      <c r="K24" s="39">
        <v>0.79</v>
      </c>
      <c r="L24" s="33">
        <v>0.51</v>
      </c>
      <c r="M24" s="34">
        <v>0.56000000000000005</v>
      </c>
      <c r="N24" s="39">
        <v>1.04</v>
      </c>
      <c r="O24" s="33">
        <v>0.99</v>
      </c>
      <c r="P24" s="34">
        <v>0.96</v>
      </c>
      <c r="Q24" s="39">
        <f>D24/$G24</f>
        <v>0.82634730538922163</v>
      </c>
      <c r="R24" s="33">
        <f>E24/$G24</f>
        <v>1.1047904191616766</v>
      </c>
      <c r="S24" s="33">
        <f>F24/$G24</f>
        <v>1.0688622754491017</v>
      </c>
      <c r="T24" s="39">
        <f>H24/$G24</f>
        <v>1.1317365269461079</v>
      </c>
      <c r="U24" s="33">
        <f>I24/$G24</f>
        <v>1.3562874251497006</v>
      </c>
      <c r="V24" s="33">
        <f t="shared" si="9"/>
        <v>0.83532934131736536</v>
      </c>
      <c r="W24" s="39">
        <f t="shared" si="1"/>
        <v>0.70958083832335339</v>
      </c>
      <c r="X24" s="33">
        <f t="shared" si="2"/>
        <v>0.45808383233532934</v>
      </c>
      <c r="Y24" s="33">
        <f t="shared" si="3"/>
        <v>0.50299401197604798</v>
      </c>
      <c r="Z24" s="39">
        <f t="shared" si="4"/>
        <v>0.93413173652694614</v>
      </c>
      <c r="AA24" s="33">
        <f t="shared" si="5"/>
        <v>0.88922155688622762</v>
      </c>
      <c r="AB24" s="34">
        <f t="shared" si="6"/>
        <v>0.86227544910179643</v>
      </c>
    </row>
    <row r="25" spans="2:28" x14ac:dyDescent="0.25">
      <c r="B25" s="43" t="s">
        <v>87</v>
      </c>
      <c r="C25" s="46" t="s">
        <v>33</v>
      </c>
      <c r="D25" s="33">
        <v>0.11</v>
      </c>
      <c r="E25" s="33">
        <v>0.24</v>
      </c>
      <c r="F25" s="33">
        <v>0.22</v>
      </c>
      <c r="G25" s="37">
        <f t="shared" si="7"/>
        <v>0.18999999999999997</v>
      </c>
      <c r="H25" s="39">
        <v>0.28999999999999998</v>
      </c>
      <c r="I25" s="33">
        <v>0.26</v>
      </c>
      <c r="J25" s="34">
        <v>0.14000000000000001</v>
      </c>
      <c r="K25" s="39">
        <v>0.08</v>
      </c>
      <c r="L25" s="33">
        <v>0.06</v>
      </c>
      <c r="M25" s="34">
        <v>7.0000000000000007E-2</v>
      </c>
      <c r="N25" s="39">
        <v>0.05</v>
      </c>
      <c r="O25" s="33">
        <v>0.11</v>
      </c>
      <c r="P25" s="34">
        <v>0.17</v>
      </c>
      <c r="Q25" s="39">
        <f>D25/$G25</f>
        <v>0.57894736842105277</v>
      </c>
      <c r="R25" s="33">
        <f>E25/$G25</f>
        <v>1.2631578947368423</v>
      </c>
      <c r="S25" s="33">
        <f>F25/$G25</f>
        <v>1.1578947368421055</v>
      </c>
      <c r="T25" s="39">
        <f>H25/$G25</f>
        <v>1.5263157894736843</v>
      </c>
      <c r="U25" s="33">
        <f>I25/$G25</f>
        <v>1.3684210526315792</v>
      </c>
      <c r="V25" s="33">
        <f t="shared" si="9"/>
        <v>0.73684210526315808</v>
      </c>
      <c r="W25" s="39">
        <f t="shared" si="1"/>
        <v>0.42105263157894746</v>
      </c>
      <c r="X25" s="33">
        <f t="shared" si="2"/>
        <v>0.31578947368421056</v>
      </c>
      <c r="Y25" s="33">
        <f t="shared" si="3"/>
        <v>0.36842105263157904</v>
      </c>
      <c r="Z25" s="39">
        <f t="shared" si="4"/>
        <v>0.26315789473684215</v>
      </c>
      <c r="AA25" s="33">
        <f t="shared" si="5"/>
        <v>0.57894736842105277</v>
      </c>
      <c r="AB25" s="34">
        <f t="shared" si="6"/>
        <v>0.89473684210526339</v>
      </c>
    </row>
    <row r="26" spans="2:28" x14ac:dyDescent="0.25">
      <c r="B26" s="43" t="s">
        <v>88</v>
      </c>
      <c r="C26" s="46" t="s">
        <v>34</v>
      </c>
      <c r="D26" s="33">
        <v>488.75</v>
      </c>
      <c r="E26" s="33">
        <v>473.06</v>
      </c>
      <c r="F26" s="33">
        <v>487.76</v>
      </c>
      <c r="G26" s="37">
        <f t="shared" si="7"/>
        <v>483.19</v>
      </c>
      <c r="H26" s="39">
        <v>494.09</v>
      </c>
      <c r="I26" s="33">
        <v>471.2</v>
      </c>
      <c r="J26" s="34">
        <v>507.37</v>
      </c>
      <c r="K26" s="39">
        <v>411.09</v>
      </c>
      <c r="L26" s="33">
        <v>301.42</v>
      </c>
      <c r="M26" s="34">
        <v>438.17</v>
      </c>
      <c r="N26" s="39">
        <v>405.5</v>
      </c>
      <c r="O26" s="33">
        <v>404.94</v>
      </c>
      <c r="P26" s="34">
        <v>401.74</v>
      </c>
      <c r="Q26" s="39">
        <f>D26/$G26</f>
        <v>1.0115068606552289</v>
      </c>
      <c r="R26" s="33">
        <f>E26/$G26</f>
        <v>0.97903516215153463</v>
      </c>
      <c r="S26" s="33">
        <f>F26/$G26</f>
        <v>1.0094579771932366</v>
      </c>
      <c r="T26" s="39">
        <f>H26/$G26</f>
        <v>1.0225584138744592</v>
      </c>
      <c r="U26" s="33">
        <f>I26/$G26</f>
        <v>0.97518574473809472</v>
      </c>
      <c r="V26" s="33">
        <f t="shared" si="9"/>
        <v>1.0500424263747181</v>
      </c>
      <c r="W26" s="39">
        <f t="shared" si="1"/>
        <v>0.85078333574784237</v>
      </c>
      <c r="X26" s="33">
        <f t="shared" si="2"/>
        <v>0.62381257890270914</v>
      </c>
      <c r="Y26" s="33">
        <f t="shared" si="3"/>
        <v>0.90682754196071946</v>
      </c>
      <c r="Z26" s="39">
        <f t="shared" si="4"/>
        <v>0.83921438771497758</v>
      </c>
      <c r="AA26" s="33">
        <f t="shared" si="5"/>
        <v>0.83805542333243654</v>
      </c>
      <c r="AB26" s="34">
        <f t="shared" si="6"/>
        <v>0.83143276971791635</v>
      </c>
    </row>
    <row r="27" spans="2:28" x14ac:dyDescent="0.25">
      <c r="B27" s="43" t="s">
        <v>89</v>
      </c>
      <c r="C27" s="46" t="s">
        <v>35</v>
      </c>
      <c r="D27" s="33">
        <v>129.66</v>
      </c>
      <c r="E27" s="33">
        <v>130.31</v>
      </c>
      <c r="F27" s="33">
        <v>122.96</v>
      </c>
      <c r="G27" s="37">
        <f t="shared" si="7"/>
        <v>127.64333333333333</v>
      </c>
      <c r="H27" s="39">
        <v>133.97</v>
      </c>
      <c r="I27" s="33">
        <v>135.69</v>
      </c>
      <c r="J27" s="34">
        <v>134.9</v>
      </c>
      <c r="K27" s="39">
        <v>94.07</v>
      </c>
      <c r="L27" s="33">
        <v>80.02</v>
      </c>
      <c r="M27" s="34">
        <v>96.29</v>
      </c>
      <c r="N27" s="39">
        <v>100.95</v>
      </c>
      <c r="O27" s="33">
        <v>95.63</v>
      </c>
      <c r="P27" s="34">
        <v>97.65</v>
      </c>
      <c r="Q27" s="39">
        <f>D27/$G27</f>
        <v>1.0157992322356566</v>
      </c>
      <c r="R27" s="33">
        <f>E27/$G27</f>
        <v>1.0208915467578932</v>
      </c>
      <c r="S27" s="33">
        <f>F27/$G27</f>
        <v>0.96330922100645022</v>
      </c>
      <c r="T27" s="39">
        <f>H27/$G27</f>
        <v>1.0495651946831013</v>
      </c>
      <c r="U27" s="33">
        <f>I27/$G27</f>
        <v>1.0630402423419425</v>
      </c>
      <c r="V27" s="33">
        <f t="shared" si="9"/>
        <v>1.0568511216149166</v>
      </c>
      <c r="W27" s="39">
        <f t="shared" si="1"/>
        <v>0.73697542631812596</v>
      </c>
      <c r="X27" s="33">
        <f t="shared" si="2"/>
        <v>0.62690308933747685</v>
      </c>
      <c r="Y27" s="33">
        <f t="shared" si="3"/>
        <v>0.75436763899407211</v>
      </c>
      <c r="Z27" s="39">
        <f t="shared" si="4"/>
        <v>0.79087561695349018</v>
      </c>
      <c r="AA27" s="33">
        <f t="shared" si="5"/>
        <v>0.74919698117149347</v>
      </c>
      <c r="AB27" s="34">
        <f t="shared" si="6"/>
        <v>0.76502232784059754</v>
      </c>
    </row>
    <row r="28" spans="2:28" x14ac:dyDescent="0.25">
      <c r="B28" s="43" t="s">
        <v>90</v>
      </c>
      <c r="C28" s="46" t="s">
        <v>36</v>
      </c>
      <c r="D28" s="33">
        <v>100.2</v>
      </c>
      <c r="E28" s="33">
        <v>98.79</v>
      </c>
      <c r="F28" s="33">
        <v>103.79</v>
      </c>
      <c r="G28" s="37">
        <f t="shared" si="7"/>
        <v>100.92666666666668</v>
      </c>
      <c r="H28" s="39">
        <v>99.7</v>
      </c>
      <c r="I28" s="33">
        <v>103.65</v>
      </c>
      <c r="J28" s="34">
        <v>104.17</v>
      </c>
      <c r="K28" s="39">
        <v>70.55</v>
      </c>
      <c r="L28" s="33">
        <v>80.41</v>
      </c>
      <c r="M28" s="34">
        <v>89.5</v>
      </c>
      <c r="N28" s="39">
        <v>75.72</v>
      </c>
      <c r="O28" s="33">
        <v>83.77</v>
      </c>
      <c r="P28" s="34">
        <v>83.56</v>
      </c>
      <c r="Q28" s="39">
        <f>D28/$G28</f>
        <v>0.99280005284364881</v>
      </c>
      <c r="R28" s="33">
        <f>E28/$G28</f>
        <v>0.97882951317788491</v>
      </c>
      <c r="S28" s="33">
        <f>F28/$G28</f>
        <v>1.0283704339784663</v>
      </c>
      <c r="T28" s="39">
        <f>H28/$G28</f>
        <v>0.98784596076359066</v>
      </c>
      <c r="U28" s="33">
        <f>I28/$G28</f>
        <v>1.0269832881960499</v>
      </c>
      <c r="V28" s="33">
        <f t="shared" si="9"/>
        <v>1.0321355439593103</v>
      </c>
      <c r="W28" s="39">
        <f t="shared" si="1"/>
        <v>0.69902239249620179</v>
      </c>
      <c r="X28" s="33">
        <f t="shared" si="2"/>
        <v>0.79671708831494803</v>
      </c>
      <c r="Y28" s="33">
        <f t="shared" si="3"/>
        <v>0.8867824823304048</v>
      </c>
      <c r="Z28" s="39">
        <f t="shared" si="4"/>
        <v>0.75024770460400281</v>
      </c>
      <c r="AA28" s="33">
        <f t="shared" si="5"/>
        <v>0.83000858709293868</v>
      </c>
      <c r="AB28" s="34">
        <f t="shared" si="6"/>
        <v>0.82792786841931432</v>
      </c>
    </row>
    <row r="29" spans="2:28" x14ac:dyDescent="0.25">
      <c r="B29" s="43" t="s">
        <v>91</v>
      </c>
      <c r="C29" s="46" t="s">
        <v>37</v>
      </c>
      <c r="D29" s="33">
        <v>18.809999999999999</v>
      </c>
      <c r="E29" s="33">
        <v>22.84</v>
      </c>
      <c r="F29" s="33">
        <v>21.66</v>
      </c>
      <c r="G29" s="37">
        <f t="shared" si="7"/>
        <v>21.103333333333335</v>
      </c>
      <c r="H29" s="39">
        <v>23.5</v>
      </c>
      <c r="I29" s="33">
        <v>23.82</v>
      </c>
      <c r="J29" s="34">
        <v>22.82</v>
      </c>
      <c r="K29" s="39">
        <v>19.02</v>
      </c>
      <c r="L29" s="33">
        <v>18.86</v>
      </c>
      <c r="M29" s="34">
        <v>14.41</v>
      </c>
      <c r="N29" s="39">
        <v>18.96</v>
      </c>
      <c r="O29" s="33">
        <v>19.559999999999999</v>
      </c>
      <c r="P29" s="34">
        <v>25.18</v>
      </c>
      <c r="Q29" s="39">
        <f>D29/$G29</f>
        <v>0.89132838414152571</v>
      </c>
      <c r="R29" s="33">
        <f>E29/$G29</f>
        <v>1.0822934765439898</v>
      </c>
      <c r="S29" s="33">
        <f>F29/$G29</f>
        <v>1.0263781393144842</v>
      </c>
      <c r="T29" s="39">
        <f>H29/$G29</f>
        <v>1.1135681566893065</v>
      </c>
      <c r="U29" s="33">
        <f>I29/$G29</f>
        <v>1.1287316379718844</v>
      </c>
      <c r="V29" s="33">
        <f t="shared" si="9"/>
        <v>1.0813457589638287</v>
      </c>
      <c r="W29" s="39">
        <f t="shared" si="1"/>
        <v>0.90127941873321737</v>
      </c>
      <c r="X29" s="33">
        <f t="shared" si="2"/>
        <v>0.89369767809192846</v>
      </c>
      <c r="Y29" s="33">
        <f t="shared" si="3"/>
        <v>0.68283051650608118</v>
      </c>
      <c r="Z29" s="39">
        <f t="shared" si="4"/>
        <v>0.89843626599273407</v>
      </c>
      <c r="AA29" s="33">
        <f t="shared" si="5"/>
        <v>0.92686779339756742</v>
      </c>
      <c r="AB29" s="34">
        <f t="shared" si="6"/>
        <v>1.1931764334228399</v>
      </c>
    </row>
    <row r="30" spans="2:28" x14ac:dyDescent="0.25">
      <c r="B30" s="43" t="s">
        <v>92</v>
      </c>
      <c r="C30" s="46" t="s">
        <v>38</v>
      </c>
      <c r="D30" s="33">
        <v>25.72</v>
      </c>
      <c r="E30" s="33">
        <v>28.44</v>
      </c>
      <c r="F30" s="33">
        <v>25.07</v>
      </c>
      <c r="G30" s="37">
        <f t="shared" si="7"/>
        <v>26.409999999999997</v>
      </c>
      <c r="H30" s="39">
        <v>33.72</v>
      </c>
      <c r="I30" s="33">
        <v>31.07</v>
      </c>
      <c r="J30" s="34">
        <v>26.67</v>
      </c>
      <c r="K30" s="39">
        <v>23.92</v>
      </c>
      <c r="L30" s="33">
        <v>26.81</v>
      </c>
      <c r="M30" s="34">
        <v>22</v>
      </c>
      <c r="N30" s="39">
        <v>26.56</v>
      </c>
      <c r="O30" s="33">
        <v>27.24</v>
      </c>
      <c r="P30" s="34">
        <v>27.29</v>
      </c>
      <c r="Q30" s="39">
        <f>D30/$G30</f>
        <v>0.97387353275274524</v>
      </c>
      <c r="R30" s="33">
        <f>E30/$G30</f>
        <v>1.0768648239303296</v>
      </c>
      <c r="S30" s="33">
        <f>F30/$G30</f>
        <v>0.94926164331692553</v>
      </c>
      <c r="T30" s="39">
        <f>H30/$G30</f>
        <v>1.2767890950397578</v>
      </c>
      <c r="U30" s="33">
        <f>I30/$G30</f>
        <v>1.1764483150321849</v>
      </c>
      <c r="V30" s="33">
        <f t="shared" si="9"/>
        <v>1.0098447557743282</v>
      </c>
      <c r="W30" s="39">
        <f t="shared" si="1"/>
        <v>0.90571753123816756</v>
      </c>
      <c r="X30" s="33">
        <f t="shared" si="2"/>
        <v>1.0151457781143507</v>
      </c>
      <c r="Y30" s="33">
        <f t="shared" si="3"/>
        <v>0.83301779628928452</v>
      </c>
      <c r="Z30" s="39">
        <f t="shared" si="4"/>
        <v>1.0056796667928816</v>
      </c>
      <c r="AA30" s="33">
        <f t="shared" si="5"/>
        <v>1.0314274895872777</v>
      </c>
      <c r="AB30" s="34">
        <f t="shared" si="6"/>
        <v>1.0333207118515715</v>
      </c>
    </row>
    <row r="31" spans="2:28" x14ac:dyDescent="0.25">
      <c r="B31" s="43" t="s">
        <v>93</v>
      </c>
      <c r="C31" s="46" t="s">
        <v>39</v>
      </c>
      <c r="D31" s="33">
        <v>8.98</v>
      </c>
      <c r="E31" s="33">
        <v>15.63</v>
      </c>
      <c r="F31" s="33">
        <v>13.15</v>
      </c>
      <c r="G31" s="37">
        <f t="shared" si="7"/>
        <v>12.586666666666666</v>
      </c>
      <c r="H31" s="39">
        <v>15.26</v>
      </c>
      <c r="I31" s="33">
        <v>14.68</v>
      </c>
      <c r="J31" s="34">
        <v>8.9700000000000006</v>
      </c>
      <c r="K31" s="39">
        <v>8.6199999999999992</v>
      </c>
      <c r="L31" s="33">
        <v>12.03</v>
      </c>
      <c r="M31" s="34">
        <v>8.61</v>
      </c>
      <c r="N31" s="39">
        <v>13.74</v>
      </c>
      <c r="O31" s="33">
        <v>13.14</v>
      </c>
      <c r="P31" s="34">
        <v>15.07</v>
      </c>
      <c r="Q31" s="39">
        <f>D31/$G31</f>
        <v>0.71345338983050854</v>
      </c>
      <c r="R31" s="33">
        <f>E31/$G31</f>
        <v>1.2417902542372883</v>
      </c>
      <c r="S31" s="33">
        <f>F31/$G31</f>
        <v>1.0447563559322035</v>
      </c>
      <c r="T31" s="39">
        <f>H31/$G31</f>
        <v>1.2123940677966103</v>
      </c>
      <c r="U31" s="33">
        <f>I31/$G31</f>
        <v>1.166313559322034</v>
      </c>
      <c r="V31" s="33">
        <f t="shared" si="9"/>
        <v>0.71265889830508489</v>
      </c>
      <c r="W31" s="39">
        <f t="shared" si="1"/>
        <v>0.68485169491525422</v>
      </c>
      <c r="X31" s="33">
        <f t="shared" si="2"/>
        <v>0.95577330508474578</v>
      </c>
      <c r="Y31" s="33">
        <f t="shared" si="3"/>
        <v>0.68405720338983045</v>
      </c>
      <c r="Z31" s="39">
        <f t="shared" si="4"/>
        <v>1.0916313559322035</v>
      </c>
      <c r="AA31" s="33">
        <f t="shared" si="5"/>
        <v>1.0439618644067798</v>
      </c>
      <c r="AB31" s="34">
        <f t="shared" si="6"/>
        <v>1.1972987288135595</v>
      </c>
    </row>
    <row r="32" spans="2:28" x14ac:dyDescent="0.25">
      <c r="B32" s="43" t="s">
        <v>94</v>
      </c>
      <c r="C32" s="46" t="s">
        <v>40</v>
      </c>
      <c r="D32" s="33">
        <v>0.43</v>
      </c>
      <c r="E32" s="33">
        <v>0.56000000000000005</v>
      </c>
      <c r="F32" s="33">
        <v>0.6</v>
      </c>
      <c r="G32" s="37">
        <f t="shared" si="7"/>
        <v>0.52999999999999992</v>
      </c>
      <c r="H32" s="39">
        <v>0.55000000000000004</v>
      </c>
      <c r="I32" s="33">
        <v>0.66</v>
      </c>
      <c r="J32" s="34">
        <v>0.53</v>
      </c>
      <c r="K32" s="39">
        <v>0.54</v>
      </c>
      <c r="L32" s="33">
        <v>0.67</v>
      </c>
      <c r="M32" s="34">
        <v>0.45</v>
      </c>
      <c r="N32" s="39">
        <v>0.51</v>
      </c>
      <c r="O32" s="33">
        <v>0.76</v>
      </c>
      <c r="P32" s="34">
        <v>0.79</v>
      </c>
      <c r="Q32" s="39">
        <f>D32/$G32</f>
        <v>0.81132075471698128</v>
      </c>
      <c r="R32" s="33">
        <f>E32/$G32</f>
        <v>1.0566037735849059</v>
      </c>
      <c r="S32" s="33">
        <f>F32/$G32</f>
        <v>1.1320754716981134</v>
      </c>
      <c r="T32" s="39">
        <f>H32/$G32</f>
        <v>1.037735849056604</v>
      </c>
      <c r="U32" s="33">
        <f>I32/$G32</f>
        <v>1.2452830188679247</v>
      </c>
      <c r="V32" s="33">
        <f t="shared" si="9"/>
        <v>1.0000000000000002</v>
      </c>
      <c r="W32" s="39">
        <f t="shared" si="1"/>
        <v>1.0188679245283021</v>
      </c>
      <c r="X32" s="33">
        <f t="shared" si="2"/>
        <v>1.2641509433962268</v>
      </c>
      <c r="Y32" s="33">
        <f t="shared" si="3"/>
        <v>0.84905660377358505</v>
      </c>
      <c r="Z32" s="39">
        <f t="shared" si="4"/>
        <v>0.96226415094339635</v>
      </c>
      <c r="AA32" s="33">
        <f t="shared" si="5"/>
        <v>1.4339622641509437</v>
      </c>
      <c r="AB32" s="34">
        <f t="shared" si="6"/>
        <v>1.4905660377358494</v>
      </c>
    </row>
    <row r="33" spans="2:28" x14ac:dyDescent="0.25">
      <c r="B33" s="9" t="s">
        <v>95</v>
      </c>
      <c r="C33" s="46" t="s">
        <v>41</v>
      </c>
      <c r="D33" s="33">
        <v>122.82</v>
      </c>
      <c r="E33" s="33">
        <v>146.91999999999999</v>
      </c>
      <c r="F33" s="33">
        <v>142.22999999999999</v>
      </c>
      <c r="G33" s="37">
        <f t="shared" si="7"/>
        <v>137.32333333333335</v>
      </c>
      <c r="H33" s="39">
        <v>158.81</v>
      </c>
      <c r="I33" s="33">
        <v>160.52000000000001</v>
      </c>
      <c r="J33" s="34">
        <v>144.47999999999999</v>
      </c>
      <c r="K33" s="39">
        <v>128.46</v>
      </c>
      <c r="L33" s="33">
        <v>110.3</v>
      </c>
      <c r="M33" s="34">
        <v>138.47999999999999</v>
      </c>
      <c r="N33" s="39">
        <v>145.58000000000001</v>
      </c>
      <c r="O33" s="33">
        <v>155.11000000000001</v>
      </c>
      <c r="P33" s="34">
        <v>154.12</v>
      </c>
      <c r="Q33" s="39">
        <f>D33/$G33</f>
        <v>0.89438551350826501</v>
      </c>
      <c r="R33" s="33">
        <f>E33/$G33</f>
        <v>1.0698837293977714</v>
      </c>
      <c r="S33" s="33">
        <f>F33/$G33</f>
        <v>1.0357307570939629</v>
      </c>
      <c r="T33" s="39">
        <f>H33/$G33</f>
        <v>1.1564677039590261</v>
      </c>
      <c r="U33" s="33">
        <f>I33/$G33</f>
        <v>1.1689200669951694</v>
      </c>
      <c r="V33" s="33">
        <f t="shared" si="9"/>
        <v>1.0521154452994148</v>
      </c>
      <c r="W33" s="39">
        <f t="shared" si="1"/>
        <v>0.93545646527659776</v>
      </c>
      <c r="X33" s="33">
        <f t="shared" si="2"/>
        <v>0.80321382624948401</v>
      </c>
      <c r="Y33" s="33">
        <f t="shared" si="3"/>
        <v>1.0084229434182099</v>
      </c>
      <c r="Z33" s="39">
        <f t="shared" si="4"/>
        <v>1.0601257373109692</v>
      </c>
      <c r="AA33" s="33">
        <f t="shared" si="5"/>
        <v>1.1295239944656164</v>
      </c>
      <c r="AB33" s="34">
        <f t="shared" si="6"/>
        <v>1.1223147316552176</v>
      </c>
    </row>
    <row r="34" spans="2:28" x14ac:dyDescent="0.25">
      <c r="B34" s="43" t="s">
        <v>96</v>
      </c>
      <c r="C34" s="46" t="s">
        <v>42</v>
      </c>
      <c r="D34" s="33">
        <v>62.73</v>
      </c>
      <c r="E34" s="33">
        <v>85.73</v>
      </c>
      <c r="F34" s="33">
        <v>81.42</v>
      </c>
      <c r="G34" s="37">
        <f t="shared" si="7"/>
        <v>76.626666666666665</v>
      </c>
      <c r="H34" s="39">
        <v>81.680000000000007</v>
      </c>
      <c r="I34" s="33">
        <v>77.08</v>
      </c>
      <c r="J34" s="34">
        <v>64.03</v>
      </c>
      <c r="K34" s="39">
        <v>77.83</v>
      </c>
      <c r="L34" s="33">
        <v>68.97</v>
      </c>
      <c r="M34" s="34">
        <v>73.59</v>
      </c>
      <c r="N34" s="39">
        <v>73.11</v>
      </c>
      <c r="O34" s="33">
        <v>76.95</v>
      </c>
      <c r="P34" s="34">
        <v>69.03</v>
      </c>
      <c r="Q34" s="39">
        <f>D34/$G34</f>
        <v>0.81864451017922391</v>
      </c>
      <c r="R34" s="33">
        <f>E34/$G34</f>
        <v>1.1188011136244997</v>
      </c>
      <c r="S34" s="33">
        <f>F34/$G34</f>
        <v>1.0625543761962764</v>
      </c>
      <c r="T34" s="39">
        <f>H34/$G34</f>
        <v>1.0659474508439186</v>
      </c>
      <c r="U34" s="33">
        <f>I34/$G34</f>
        <v>1.0059161301548634</v>
      </c>
      <c r="V34" s="33">
        <f t="shared" si="9"/>
        <v>0.83560988341743525</v>
      </c>
      <c r="W34" s="39">
        <f t="shared" si="1"/>
        <v>1.0157038454846006</v>
      </c>
      <c r="X34" s="33">
        <f t="shared" si="2"/>
        <v>0.90007830172263792</v>
      </c>
      <c r="Y34" s="33">
        <f t="shared" si="3"/>
        <v>0.96037062815381946</v>
      </c>
      <c r="Z34" s="39">
        <f t="shared" si="4"/>
        <v>0.95410649034278761</v>
      </c>
      <c r="AA34" s="33">
        <f t="shared" si="5"/>
        <v>1.0042195928310422</v>
      </c>
      <c r="AB34" s="34">
        <f t="shared" si="6"/>
        <v>0.90086131894901689</v>
      </c>
    </row>
    <row r="35" spans="2:28" x14ac:dyDescent="0.25">
      <c r="B35" s="43" t="s">
        <v>97</v>
      </c>
      <c r="C35" s="46" t="s">
        <v>43</v>
      </c>
      <c r="D35" s="33">
        <v>58.12</v>
      </c>
      <c r="E35" s="33">
        <v>66.760000000000005</v>
      </c>
      <c r="F35" s="33">
        <v>60.59</v>
      </c>
      <c r="G35" s="37">
        <f t="shared" si="7"/>
        <v>61.823333333333331</v>
      </c>
      <c r="H35" s="39">
        <v>58.97</v>
      </c>
      <c r="I35" s="33">
        <v>65.989999999999995</v>
      </c>
      <c r="J35" s="34">
        <v>53.85</v>
      </c>
      <c r="K35" s="39">
        <v>65.81</v>
      </c>
      <c r="L35" s="33">
        <v>61.3</v>
      </c>
      <c r="M35" s="34">
        <v>63.66</v>
      </c>
      <c r="N35" s="39">
        <v>64.63</v>
      </c>
      <c r="O35" s="33">
        <v>71.69</v>
      </c>
      <c r="P35" s="34">
        <v>68.88</v>
      </c>
      <c r="Q35" s="39">
        <f>D35/$G35</f>
        <v>0.94009812907747881</v>
      </c>
      <c r="R35" s="33">
        <f>E35/$G35</f>
        <v>1.0798511888715157</v>
      </c>
      <c r="S35" s="33">
        <f>F35/$G35</f>
        <v>0.98005068205100565</v>
      </c>
      <c r="T35" s="39">
        <f>H35/$G35</f>
        <v>0.9538469833396237</v>
      </c>
      <c r="U35" s="33">
        <f>I35/$G35</f>
        <v>1.0673963444222785</v>
      </c>
      <c r="V35" s="33">
        <f t="shared" si="9"/>
        <v>0.8710303553135279</v>
      </c>
      <c r="W35" s="39">
        <f t="shared" si="1"/>
        <v>1.0644848223432362</v>
      </c>
      <c r="X35" s="33">
        <f t="shared" si="2"/>
        <v>0.99153501914056186</v>
      </c>
      <c r="Y35" s="33">
        <f t="shared" si="3"/>
        <v>1.0297083086213403</v>
      </c>
      <c r="Z35" s="39">
        <f t="shared" si="4"/>
        <v>1.0453981776028467</v>
      </c>
      <c r="AA35" s="33">
        <f t="shared" si="5"/>
        <v>1.1595945435919557</v>
      </c>
      <c r="AB35" s="34">
        <f t="shared" si="6"/>
        <v>1.1141424489135709</v>
      </c>
    </row>
    <row r="36" spans="2:28" x14ac:dyDescent="0.25">
      <c r="B36" s="43" t="s">
        <v>98</v>
      </c>
      <c r="C36" s="46" t="s">
        <v>44</v>
      </c>
      <c r="D36" s="33">
        <v>86.18</v>
      </c>
      <c r="E36" s="33">
        <v>73.459999999999994</v>
      </c>
      <c r="F36" s="33">
        <v>81.63</v>
      </c>
      <c r="G36" s="37">
        <f t="shared" si="7"/>
        <v>80.423333333333332</v>
      </c>
      <c r="H36" s="39">
        <v>135.4</v>
      </c>
      <c r="I36" s="33">
        <v>98.7</v>
      </c>
      <c r="J36" s="34">
        <v>122.49</v>
      </c>
      <c r="K36" s="39">
        <v>54.95</v>
      </c>
      <c r="L36" s="33">
        <v>52.98</v>
      </c>
      <c r="M36" s="34">
        <v>64.11</v>
      </c>
      <c r="N36" s="39">
        <v>72.02</v>
      </c>
      <c r="O36" s="33">
        <v>64.930000000000007</v>
      </c>
      <c r="P36" s="34">
        <v>70.03</v>
      </c>
      <c r="Q36" s="39">
        <f>D36/$G36</f>
        <v>1.0715795581713434</v>
      </c>
      <c r="R36" s="33">
        <f>E36/$G36</f>
        <v>0.9134165043312471</v>
      </c>
      <c r="S36" s="33">
        <f>F36/$G36</f>
        <v>1.0150039374974096</v>
      </c>
      <c r="T36" s="39">
        <f>H36/$G36</f>
        <v>1.6835909976375016</v>
      </c>
      <c r="U36" s="33">
        <f>I36/$G36</f>
        <v>1.2272557715422556</v>
      </c>
      <c r="V36" s="33">
        <f t="shared" si="9"/>
        <v>1.5230654453516808</v>
      </c>
      <c r="W36" s="39">
        <f t="shared" si="1"/>
        <v>0.68325941890827713</v>
      </c>
      <c r="X36" s="33">
        <f t="shared" si="2"/>
        <v>0.65876404028681557</v>
      </c>
      <c r="Y36" s="33">
        <f t="shared" si="3"/>
        <v>0.79715671239689978</v>
      </c>
      <c r="Z36" s="39">
        <f t="shared" si="4"/>
        <v>0.89551125295312306</v>
      </c>
      <c r="AA36" s="33">
        <f t="shared" si="5"/>
        <v>0.80735275832055386</v>
      </c>
      <c r="AB36" s="34">
        <f t="shared" si="6"/>
        <v>0.87076719028474325</v>
      </c>
    </row>
    <row r="37" spans="2:28" x14ac:dyDescent="0.25">
      <c r="B37" s="43" t="s">
        <v>99</v>
      </c>
      <c r="C37" s="46" t="s">
        <v>45</v>
      </c>
      <c r="D37" s="33">
        <v>30.17</v>
      </c>
      <c r="E37" s="33">
        <v>34.369999999999997</v>
      </c>
      <c r="F37" s="33">
        <v>34.72</v>
      </c>
      <c r="G37" s="37">
        <f t="shared" si="7"/>
        <v>33.086666666666666</v>
      </c>
      <c r="H37" s="39">
        <v>35.6</v>
      </c>
      <c r="I37" s="33">
        <v>37.57</v>
      </c>
      <c r="J37" s="34">
        <v>34.159999999999997</v>
      </c>
      <c r="K37" s="39">
        <v>34.42</v>
      </c>
      <c r="L37" s="33">
        <v>23.71</v>
      </c>
      <c r="M37" s="34">
        <v>31.54</v>
      </c>
      <c r="N37" s="39">
        <v>31.27</v>
      </c>
      <c r="O37" s="33">
        <v>32.76</v>
      </c>
      <c r="P37" s="34">
        <v>32.64</v>
      </c>
      <c r="Q37" s="39">
        <f>D37/$G37</f>
        <v>0.91184767277856138</v>
      </c>
      <c r="R37" s="33">
        <f>E37/$G37</f>
        <v>1.0387870239774331</v>
      </c>
      <c r="S37" s="33">
        <f>F37/$G37</f>
        <v>1.0493653032440056</v>
      </c>
      <c r="T37" s="39">
        <f>H37/$G37</f>
        <v>1.0759621196856741</v>
      </c>
      <c r="U37" s="33">
        <f>I37/$G37</f>
        <v>1.1355027201289543</v>
      </c>
      <c r="V37" s="33">
        <f t="shared" si="9"/>
        <v>1.0324400564174894</v>
      </c>
      <c r="W37" s="39">
        <f t="shared" si="1"/>
        <v>1.0402982067298006</v>
      </c>
      <c r="X37" s="33">
        <f t="shared" si="2"/>
        <v>0.71660286117267791</v>
      </c>
      <c r="Y37" s="33">
        <f t="shared" si="3"/>
        <v>0.95325408019343139</v>
      </c>
      <c r="Z37" s="39">
        <f t="shared" si="4"/>
        <v>0.94509369333064674</v>
      </c>
      <c r="AA37" s="33">
        <f t="shared" si="5"/>
        <v>0.99012693935119878</v>
      </c>
      <c r="AB37" s="34">
        <f t="shared" si="6"/>
        <v>0.98650010074551686</v>
      </c>
    </row>
    <row r="38" spans="2:28" x14ac:dyDescent="0.25">
      <c r="B38" s="43" t="s">
        <v>100</v>
      </c>
      <c r="C38" s="46" t="s">
        <v>46</v>
      </c>
      <c r="D38" s="33">
        <v>24.34</v>
      </c>
      <c r="E38" s="33">
        <v>27.74</v>
      </c>
      <c r="F38" s="33">
        <v>25.57</v>
      </c>
      <c r="G38" s="37">
        <f t="shared" si="7"/>
        <v>25.883333333333336</v>
      </c>
      <c r="H38" s="39">
        <v>27.72</v>
      </c>
      <c r="I38" s="33">
        <v>26.94</v>
      </c>
      <c r="J38" s="34">
        <v>27.45</v>
      </c>
      <c r="K38" s="39">
        <v>22.68</v>
      </c>
      <c r="L38" s="33">
        <v>16.77</v>
      </c>
      <c r="M38" s="34">
        <v>25.09</v>
      </c>
      <c r="N38" s="39">
        <v>24.18</v>
      </c>
      <c r="O38" s="33">
        <v>25.67</v>
      </c>
      <c r="P38" s="34">
        <v>25.23</v>
      </c>
      <c r="Q38" s="39">
        <f>D38/$G38</f>
        <v>0.94037347070186728</v>
      </c>
      <c r="R38" s="33">
        <f>E38/$G38</f>
        <v>1.0717321313586605</v>
      </c>
      <c r="S38" s="33">
        <f>F38/$G38</f>
        <v>0.98789439793947187</v>
      </c>
      <c r="T38" s="39">
        <f>H38/$G38</f>
        <v>1.0709594333547969</v>
      </c>
      <c r="U38" s="33">
        <f>I38/$G38</f>
        <v>1.0408242112041211</v>
      </c>
      <c r="V38" s="33">
        <f t="shared" si="9"/>
        <v>1.06052801030264</v>
      </c>
      <c r="W38" s="39">
        <f t="shared" si="1"/>
        <v>0.87623953638119756</v>
      </c>
      <c r="X38" s="33">
        <f t="shared" si="2"/>
        <v>0.64790727623953626</v>
      </c>
      <c r="Y38" s="33">
        <f t="shared" si="3"/>
        <v>0.9693496458467481</v>
      </c>
      <c r="Z38" s="39">
        <f t="shared" si="4"/>
        <v>0.93419188667095931</v>
      </c>
      <c r="AA38" s="33">
        <f t="shared" si="5"/>
        <v>0.99175788795878939</v>
      </c>
      <c r="AB38" s="34">
        <f t="shared" si="6"/>
        <v>0.97475853187379258</v>
      </c>
    </row>
    <row r="39" spans="2:28" x14ac:dyDescent="0.25">
      <c r="B39" s="9" t="s">
        <v>101</v>
      </c>
      <c r="C39" s="46" t="s">
        <v>47</v>
      </c>
      <c r="D39" s="33">
        <v>11.6</v>
      </c>
      <c r="E39" s="33">
        <v>11.15</v>
      </c>
      <c r="F39" s="33">
        <v>11.51</v>
      </c>
      <c r="G39" s="37">
        <f t="shared" si="7"/>
        <v>11.42</v>
      </c>
      <c r="H39" s="39">
        <v>12.31</v>
      </c>
      <c r="I39" s="33">
        <v>10.89</v>
      </c>
      <c r="J39" s="34">
        <v>9.64</v>
      </c>
      <c r="K39" s="39">
        <v>10.7</v>
      </c>
      <c r="L39" s="33">
        <v>11.97</v>
      </c>
      <c r="M39" s="34">
        <v>11.12</v>
      </c>
      <c r="N39" s="39">
        <v>9.9</v>
      </c>
      <c r="O39" s="33">
        <v>11.7</v>
      </c>
      <c r="P39" s="34">
        <v>10.68</v>
      </c>
      <c r="Q39" s="39">
        <f>D39/$G39</f>
        <v>1.0157618213660244</v>
      </c>
      <c r="R39" s="33">
        <f>E39/$G39</f>
        <v>0.97635726795096323</v>
      </c>
      <c r="S39" s="33">
        <f>F39/$G39</f>
        <v>1.0078809106830122</v>
      </c>
      <c r="T39" s="39">
        <f>H39/$G39</f>
        <v>1.0779334500875657</v>
      </c>
      <c r="U39" s="33">
        <f>I39/$G39</f>
        <v>0.95359019264448341</v>
      </c>
      <c r="V39" s="33">
        <f t="shared" si="9"/>
        <v>0.84413309982486873</v>
      </c>
      <c r="W39" s="39">
        <f t="shared" si="1"/>
        <v>0.9369527145359019</v>
      </c>
      <c r="X39" s="33">
        <f t="shared" si="2"/>
        <v>1.0481611208406305</v>
      </c>
      <c r="Y39" s="33">
        <f t="shared" si="3"/>
        <v>0.97373029772329245</v>
      </c>
      <c r="Z39" s="39">
        <f t="shared" si="4"/>
        <v>0.86690017513134854</v>
      </c>
      <c r="AA39" s="33">
        <f t="shared" si="5"/>
        <v>1.0245183887915936</v>
      </c>
      <c r="AB39" s="34">
        <f t="shared" si="6"/>
        <v>0.93520140105078808</v>
      </c>
    </row>
    <row r="40" spans="2:28" x14ac:dyDescent="0.25">
      <c r="B40" s="43" t="s">
        <v>102</v>
      </c>
      <c r="C40" s="46" t="s">
        <v>48</v>
      </c>
      <c r="D40" s="33">
        <v>10.210000000000001</v>
      </c>
      <c r="E40" s="33">
        <v>12.68</v>
      </c>
      <c r="F40" s="33">
        <v>11.84</v>
      </c>
      <c r="G40" s="37">
        <f t="shared" si="7"/>
        <v>11.576666666666668</v>
      </c>
      <c r="H40" s="39">
        <v>11.75</v>
      </c>
      <c r="I40" s="33">
        <v>12.05</v>
      </c>
      <c r="J40" s="34">
        <v>11.13</v>
      </c>
      <c r="K40" s="39">
        <v>9.66</v>
      </c>
      <c r="L40" s="33">
        <v>8.0299999999999994</v>
      </c>
      <c r="M40" s="34">
        <v>9.6300000000000008</v>
      </c>
      <c r="N40" s="39">
        <v>9.58</v>
      </c>
      <c r="O40" s="33">
        <v>9.93</v>
      </c>
      <c r="P40" s="34">
        <v>9.15</v>
      </c>
      <c r="Q40" s="39">
        <f>D40/$G40</f>
        <v>0.88194644399654476</v>
      </c>
      <c r="R40" s="33">
        <f>E40/$G40</f>
        <v>1.0953066513101064</v>
      </c>
      <c r="S40" s="33">
        <f>F40/$G40</f>
        <v>1.0227469046933486</v>
      </c>
      <c r="T40" s="39">
        <f>H40/$G40</f>
        <v>1.0149726461272675</v>
      </c>
      <c r="U40" s="33">
        <f>I40/$G40</f>
        <v>1.0408868413475381</v>
      </c>
      <c r="V40" s="33">
        <f t="shared" si="9"/>
        <v>0.96141664267204141</v>
      </c>
      <c r="W40" s="39">
        <f t="shared" si="1"/>
        <v>0.83443708609271516</v>
      </c>
      <c r="X40" s="33">
        <f t="shared" si="2"/>
        <v>0.6936366253959112</v>
      </c>
      <c r="Y40" s="33">
        <f t="shared" si="3"/>
        <v>0.83184566657068815</v>
      </c>
      <c r="Z40" s="39">
        <f t="shared" si="4"/>
        <v>0.8275266340339763</v>
      </c>
      <c r="AA40" s="33">
        <f t="shared" si="5"/>
        <v>0.85775986179095876</v>
      </c>
      <c r="AB40" s="34">
        <f t="shared" si="6"/>
        <v>0.790382954218255</v>
      </c>
    </row>
    <row r="41" spans="2:28" x14ac:dyDescent="0.25">
      <c r="B41" s="43" t="s">
        <v>103</v>
      </c>
      <c r="C41" s="46" t="s">
        <v>49</v>
      </c>
      <c r="D41" s="33">
        <v>5.14</v>
      </c>
      <c r="E41" s="33">
        <v>6.11</v>
      </c>
      <c r="F41" s="33">
        <v>5.4</v>
      </c>
      <c r="G41" s="37">
        <f t="shared" si="7"/>
        <v>5.55</v>
      </c>
      <c r="H41" s="39">
        <v>6.66</v>
      </c>
      <c r="I41" s="33">
        <v>7.34</v>
      </c>
      <c r="J41" s="34">
        <v>6.51</v>
      </c>
      <c r="K41" s="39">
        <v>6.59</v>
      </c>
      <c r="L41" s="33">
        <v>3.34</v>
      </c>
      <c r="M41" s="34">
        <v>3.75</v>
      </c>
      <c r="N41" s="39">
        <v>4.76</v>
      </c>
      <c r="O41" s="33">
        <v>5.85</v>
      </c>
      <c r="P41" s="34">
        <v>5</v>
      </c>
      <c r="Q41" s="39">
        <f>D41/$G41</f>
        <v>0.9261261261261261</v>
      </c>
      <c r="R41" s="33">
        <f>E41/$G41</f>
        <v>1.100900900900901</v>
      </c>
      <c r="S41" s="33">
        <f>F41/$G41</f>
        <v>0.97297297297297303</v>
      </c>
      <c r="T41" s="39">
        <f>H41/$G41</f>
        <v>1.2</v>
      </c>
      <c r="U41" s="33">
        <f>I41/$G41</f>
        <v>1.3225225225225226</v>
      </c>
      <c r="V41" s="33">
        <f t="shared" si="9"/>
        <v>1.172972972972973</v>
      </c>
      <c r="W41" s="39">
        <f t="shared" si="1"/>
        <v>1.1873873873873875</v>
      </c>
      <c r="X41" s="33">
        <f t="shared" si="2"/>
        <v>0.60180180180180176</v>
      </c>
      <c r="Y41" s="33">
        <f t="shared" si="3"/>
        <v>0.67567567567567566</v>
      </c>
      <c r="Z41" s="39">
        <f t="shared" si="4"/>
        <v>0.85765765765765767</v>
      </c>
      <c r="AA41" s="33">
        <f t="shared" si="5"/>
        <v>1.0540540540540539</v>
      </c>
      <c r="AB41" s="34">
        <f t="shared" si="6"/>
        <v>0.90090090090090091</v>
      </c>
    </row>
    <row r="42" spans="2:28" x14ac:dyDescent="0.25">
      <c r="B42" s="9" t="s">
        <v>104</v>
      </c>
      <c r="C42" s="46" t="s">
        <v>50</v>
      </c>
      <c r="D42" s="33">
        <v>5.3</v>
      </c>
      <c r="E42" s="33">
        <v>6.01</v>
      </c>
      <c r="F42" s="33">
        <v>5.87</v>
      </c>
      <c r="G42" s="37">
        <f t="shared" si="7"/>
        <v>5.7266666666666666</v>
      </c>
      <c r="H42" s="39">
        <v>11.2</v>
      </c>
      <c r="I42" s="33">
        <v>11.31</v>
      </c>
      <c r="J42" s="34">
        <v>11.88</v>
      </c>
      <c r="K42" s="39">
        <v>5.0999999999999996</v>
      </c>
      <c r="L42" s="33">
        <v>4.22</v>
      </c>
      <c r="M42" s="34">
        <v>5.28</v>
      </c>
      <c r="N42" s="39">
        <v>8.01</v>
      </c>
      <c r="O42" s="33">
        <v>8.7200000000000006</v>
      </c>
      <c r="P42" s="34">
        <v>8.26</v>
      </c>
      <c r="Q42" s="39">
        <f>D42/$G42</f>
        <v>0.92549476135040742</v>
      </c>
      <c r="R42" s="33">
        <f>E42/$G42</f>
        <v>1.0494761350407451</v>
      </c>
      <c r="S42" s="33">
        <f>F42/$G42</f>
        <v>1.0250291036088475</v>
      </c>
      <c r="T42" s="39">
        <f>H42/$G42</f>
        <v>1.9557625145518043</v>
      </c>
      <c r="U42" s="33">
        <f>I42/$G42</f>
        <v>1.9749708963911525</v>
      </c>
      <c r="V42" s="33">
        <f t="shared" si="9"/>
        <v>2.0745052386495928</v>
      </c>
      <c r="W42" s="39">
        <f t="shared" si="1"/>
        <v>0.89057043073341091</v>
      </c>
      <c r="X42" s="33">
        <f t="shared" si="2"/>
        <v>0.73690337601862632</v>
      </c>
      <c r="Y42" s="33">
        <f t="shared" si="3"/>
        <v>0.92200232828870787</v>
      </c>
      <c r="Z42" s="39">
        <f t="shared" si="4"/>
        <v>1.39871944121071</v>
      </c>
      <c r="AA42" s="33">
        <f t="shared" si="5"/>
        <v>1.5227008149010479</v>
      </c>
      <c r="AB42" s="34">
        <f t="shared" si="6"/>
        <v>1.4423748544819557</v>
      </c>
    </row>
    <row r="43" spans="2:28" x14ac:dyDescent="0.25">
      <c r="B43" s="43" t="s">
        <v>105</v>
      </c>
      <c r="C43" s="46" t="s">
        <v>51</v>
      </c>
      <c r="D43" s="33">
        <v>2.56</v>
      </c>
      <c r="E43" s="33">
        <v>3.36</v>
      </c>
      <c r="F43" s="33">
        <v>5.08</v>
      </c>
      <c r="G43" s="37">
        <f t="shared" si="7"/>
        <v>3.6666666666666665</v>
      </c>
      <c r="H43" s="39">
        <v>6.31</v>
      </c>
      <c r="I43" s="33">
        <v>4.2300000000000004</v>
      </c>
      <c r="J43" s="34">
        <v>4.4400000000000004</v>
      </c>
      <c r="K43" s="39">
        <v>4.43</v>
      </c>
      <c r="L43" s="33">
        <v>2.09</v>
      </c>
      <c r="M43" s="34">
        <v>3.12</v>
      </c>
      <c r="N43" s="39">
        <v>4.17</v>
      </c>
      <c r="O43" s="33">
        <v>3.77</v>
      </c>
      <c r="P43" s="34">
        <v>4.6399999999999997</v>
      </c>
      <c r="Q43" s="39">
        <f>D43/$G43</f>
        <v>0.69818181818181824</v>
      </c>
      <c r="R43" s="33">
        <f>E43/$G43</f>
        <v>0.91636363636363638</v>
      </c>
      <c r="S43" s="33">
        <f>F43/$G43</f>
        <v>1.3854545454545455</v>
      </c>
      <c r="T43" s="39">
        <f>H43/$G43</f>
        <v>1.7209090909090909</v>
      </c>
      <c r="U43" s="33">
        <f>I43/$G43</f>
        <v>1.1536363636363638</v>
      </c>
      <c r="V43" s="33">
        <f t="shared" si="9"/>
        <v>1.2109090909090912</v>
      </c>
      <c r="W43" s="39">
        <f t="shared" si="1"/>
        <v>1.2081818181818182</v>
      </c>
      <c r="X43" s="33">
        <f t="shared" si="2"/>
        <v>0.56999999999999995</v>
      </c>
      <c r="Y43" s="33">
        <f t="shared" si="3"/>
        <v>0.85090909090909095</v>
      </c>
      <c r="Z43" s="39">
        <f t="shared" si="4"/>
        <v>1.1372727272727272</v>
      </c>
      <c r="AA43" s="33">
        <f t="shared" si="5"/>
        <v>1.0281818181818183</v>
      </c>
      <c r="AB43" s="34">
        <f t="shared" si="6"/>
        <v>1.2654545454545454</v>
      </c>
    </row>
    <row r="44" spans="2:28" x14ac:dyDescent="0.25">
      <c r="B44" s="9" t="s">
        <v>106</v>
      </c>
      <c r="C44" s="46" t="s">
        <v>52</v>
      </c>
      <c r="D44" s="33">
        <v>6.75</v>
      </c>
      <c r="E44" s="33">
        <v>5.9</v>
      </c>
      <c r="F44" s="33">
        <v>6.39</v>
      </c>
      <c r="G44" s="37">
        <f t="shared" si="7"/>
        <v>6.3466666666666667</v>
      </c>
      <c r="H44" s="39">
        <v>11.31</v>
      </c>
      <c r="I44" s="33">
        <v>7.29</v>
      </c>
      <c r="J44" s="34">
        <v>7.25</v>
      </c>
      <c r="K44" s="39">
        <v>2.95</v>
      </c>
      <c r="L44" s="33">
        <v>3.35</v>
      </c>
      <c r="M44" s="34">
        <v>2.92</v>
      </c>
      <c r="N44" s="39">
        <v>3.16</v>
      </c>
      <c r="O44" s="33">
        <v>3.45</v>
      </c>
      <c r="P44" s="34">
        <v>3.98</v>
      </c>
      <c r="Q44" s="39">
        <f>D44/$G44</f>
        <v>1.0635504201680672</v>
      </c>
      <c r="R44" s="33">
        <f>E44/$G44</f>
        <v>0.92962184873949583</v>
      </c>
      <c r="S44" s="33">
        <f>F44/$G44</f>
        <v>1.006827731092437</v>
      </c>
      <c r="T44" s="39">
        <f>H44/$G44</f>
        <v>1.7820378151260505</v>
      </c>
      <c r="U44" s="33">
        <f>I44/$G44</f>
        <v>1.1486344537815125</v>
      </c>
      <c r="V44" s="33">
        <f t="shared" si="9"/>
        <v>1.1423319327731092</v>
      </c>
      <c r="W44" s="39">
        <f t="shared" si="1"/>
        <v>0.46481092436974791</v>
      </c>
      <c r="X44" s="33">
        <f t="shared" si="2"/>
        <v>0.52783613445378152</v>
      </c>
      <c r="Y44" s="33">
        <f t="shared" si="3"/>
        <v>0.46008403361344535</v>
      </c>
      <c r="Z44" s="39">
        <f t="shared" si="4"/>
        <v>0.49789915966386555</v>
      </c>
      <c r="AA44" s="33">
        <f t="shared" si="5"/>
        <v>0.54359243697478998</v>
      </c>
      <c r="AB44" s="34">
        <f t="shared" si="6"/>
        <v>0.62710084033613445</v>
      </c>
    </row>
    <row r="45" spans="2:28" x14ac:dyDescent="0.25">
      <c r="B45" s="9" t="s">
        <v>107</v>
      </c>
      <c r="C45" s="46" t="s">
        <v>53</v>
      </c>
      <c r="D45" s="33">
        <v>1.05</v>
      </c>
      <c r="E45" s="33">
        <v>1.1299999999999999</v>
      </c>
      <c r="F45" s="33">
        <v>1.05</v>
      </c>
      <c r="G45" s="37">
        <f t="shared" si="7"/>
        <v>1.0766666666666664</v>
      </c>
      <c r="H45" s="39">
        <v>1.77</v>
      </c>
      <c r="I45" s="33">
        <v>1.08</v>
      </c>
      <c r="J45" s="34">
        <v>0.88</v>
      </c>
      <c r="K45" s="39">
        <v>1.82</v>
      </c>
      <c r="L45" s="33">
        <v>0.48</v>
      </c>
      <c r="M45" s="34">
        <v>0.96</v>
      </c>
      <c r="N45" s="39">
        <v>0.96</v>
      </c>
      <c r="O45" s="33">
        <v>0.63</v>
      </c>
      <c r="P45" s="34">
        <v>0.88</v>
      </c>
      <c r="Q45" s="39">
        <f>D45/$G45</f>
        <v>0.97523219814241513</v>
      </c>
      <c r="R45" s="33">
        <f>E45/$G45</f>
        <v>1.0495356037151704</v>
      </c>
      <c r="S45" s="33">
        <f>F45/$G45</f>
        <v>0.97523219814241513</v>
      </c>
      <c r="T45" s="39">
        <f>H45/$G45</f>
        <v>1.643962848297214</v>
      </c>
      <c r="U45" s="33">
        <f>I45/$G45</f>
        <v>1.0030959752321984</v>
      </c>
      <c r="V45" s="33">
        <f t="shared" si="9"/>
        <v>0.81733746130030982</v>
      </c>
      <c r="W45" s="39">
        <f t="shared" si="1"/>
        <v>1.6904024767801862</v>
      </c>
      <c r="X45" s="33">
        <f t="shared" si="2"/>
        <v>0.4458204334365326</v>
      </c>
      <c r="Y45" s="33">
        <f t="shared" si="3"/>
        <v>0.89164086687306521</v>
      </c>
      <c r="Z45" s="39">
        <f t="shared" si="4"/>
        <v>0.89164086687306521</v>
      </c>
      <c r="AA45" s="33">
        <f t="shared" si="5"/>
        <v>0.58513931888544901</v>
      </c>
      <c r="AB45" s="34">
        <f t="shared" si="6"/>
        <v>0.81733746130030982</v>
      </c>
    </row>
    <row r="46" spans="2:28" x14ac:dyDescent="0.25">
      <c r="B46" s="9" t="s">
        <v>108</v>
      </c>
      <c r="C46" s="46" t="s">
        <v>54</v>
      </c>
      <c r="D46" s="33">
        <v>0.77</v>
      </c>
      <c r="E46" s="33">
        <v>1</v>
      </c>
      <c r="F46" s="33">
        <v>1.18</v>
      </c>
      <c r="G46" s="37">
        <f t="shared" si="7"/>
        <v>0.98333333333333339</v>
      </c>
      <c r="H46" s="39">
        <v>1.19</v>
      </c>
      <c r="I46" s="33">
        <v>1.02</v>
      </c>
      <c r="J46" s="34">
        <v>0.98</v>
      </c>
      <c r="K46" s="39">
        <v>0.77</v>
      </c>
      <c r="L46" s="33">
        <v>0.73</v>
      </c>
      <c r="M46" s="34">
        <v>0.44</v>
      </c>
      <c r="N46" s="39">
        <v>0.55000000000000004</v>
      </c>
      <c r="O46" s="33">
        <v>0.56999999999999995</v>
      </c>
      <c r="P46" s="34">
        <v>0.85</v>
      </c>
      <c r="Q46" s="39">
        <f>D46/$G46</f>
        <v>0.7830508474576271</v>
      </c>
      <c r="R46" s="33">
        <f>E46/$G46</f>
        <v>1.0169491525423728</v>
      </c>
      <c r="S46" s="33">
        <f>F46/$G46</f>
        <v>1.2</v>
      </c>
      <c r="T46" s="39">
        <f>H46/$G46</f>
        <v>1.2101694915254235</v>
      </c>
      <c r="U46" s="33">
        <f>I46/$G46</f>
        <v>1.0372881355932202</v>
      </c>
      <c r="V46" s="33">
        <f t="shared" si="9"/>
        <v>0.99661016949152537</v>
      </c>
      <c r="W46" s="39">
        <f t="shared" si="1"/>
        <v>0.7830508474576271</v>
      </c>
      <c r="X46" s="33">
        <f t="shared" si="2"/>
        <v>0.74237288135593216</v>
      </c>
      <c r="Y46" s="33">
        <f t="shared" si="3"/>
        <v>0.44745762711864406</v>
      </c>
      <c r="Z46" s="39">
        <f t="shared" si="4"/>
        <v>0.55932203389830515</v>
      </c>
      <c r="AA46" s="33">
        <f t="shared" si="5"/>
        <v>0.57966101694915251</v>
      </c>
      <c r="AB46" s="34">
        <f t="shared" si="6"/>
        <v>0.86440677966101687</v>
      </c>
    </row>
    <row r="47" spans="2:28" x14ac:dyDescent="0.25">
      <c r="B47" s="9" t="s">
        <v>109</v>
      </c>
      <c r="C47" s="46" t="s">
        <v>55</v>
      </c>
      <c r="D47" s="33">
        <v>0.6</v>
      </c>
      <c r="E47" s="33">
        <v>0.59</v>
      </c>
      <c r="F47" s="33">
        <v>0.71</v>
      </c>
      <c r="G47" s="37">
        <f t="shared" si="7"/>
        <v>0.6333333333333333</v>
      </c>
      <c r="H47" s="39">
        <v>0.85</v>
      </c>
      <c r="I47" s="33">
        <v>0.95</v>
      </c>
      <c r="J47" s="34">
        <v>1.1499999999999999</v>
      </c>
      <c r="K47" s="39">
        <v>0.6</v>
      </c>
      <c r="L47" s="33">
        <v>0.22</v>
      </c>
      <c r="M47" s="34">
        <v>0.12</v>
      </c>
      <c r="N47" s="39">
        <v>0.6</v>
      </c>
      <c r="O47" s="33">
        <v>0.55000000000000004</v>
      </c>
      <c r="P47" s="34">
        <v>0.98</v>
      </c>
      <c r="Q47" s="39">
        <f>D47/$G47</f>
        <v>0.94736842105263164</v>
      </c>
      <c r="R47" s="33">
        <f>E47/$G47</f>
        <v>0.93157894736842106</v>
      </c>
      <c r="S47" s="33">
        <f>F47/$G47</f>
        <v>1.1210526315789473</v>
      </c>
      <c r="T47" s="39">
        <f>H47/$G47</f>
        <v>1.3421052631578947</v>
      </c>
      <c r="U47" s="33">
        <f>I47/$G47</f>
        <v>1.5</v>
      </c>
      <c r="V47" s="33">
        <f t="shared" si="9"/>
        <v>1.8157894736842104</v>
      </c>
      <c r="W47" s="39">
        <f t="shared" si="1"/>
        <v>0.94736842105263164</v>
      </c>
      <c r="X47" s="33">
        <f t="shared" si="2"/>
        <v>0.3473684210526316</v>
      </c>
      <c r="Y47" s="33">
        <f t="shared" si="3"/>
        <v>0.18947368421052632</v>
      </c>
      <c r="Z47" s="39">
        <f t="shared" si="4"/>
        <v>0.94736842105263164</v>
      </c>
      <c r="AA47" s="33">
        <f t="shared" si="5"/>
        <v>0.86842105263157909</v>
      </c>
      <c r="AB47" s="34">
        <f t="shared" si="6"/>
        <v>1.5473684210526317</v>
      </c>
    </row>
    <row r="48" spans="2:28" x14ac:dyDescent="0.25">
      <c r="B48" s="43" t="s">
        <v>110</v>
      </c>
      <c r="C48" s="46" t="s">
        <v>56</v>
      </c>
      <c r="D48" s="33">
        <v>1.82</v>
      </c>
      <c r="E48" s="33">
        <v>2.4500000000000002</v>
      </c>
      <c r="F48" s="33">
        <v>1.97</v>
      </c>
      <c r="G48" s="37">
        <f t="shared" si="7"/>
        <v>2.08</v>
      </c>
      <c r="H48" s="39">
        <v>3.09</v>
      </c>
      <c r="I48" s="33">
        <v>3.33</v>
      </c>
      <c r="J48" s="34">
        <v>1.91</v>
      </c>
      <c r="K48" s="39">
        <v>1.23</v>
      </c>
      <c r="L48" s="33">
        <v>0.98</v>
      </c>
      <c r="M48" s="34">
        <v>0.94</v>
      </c>
      <c r="N48" s="39">
        <v>1.1499999999999999</v>
      </c>
      <c r="O48" s="33">
        <v>1.22</v>
      </c>
      <c r="P48" s="34">
        <v>1.41</v>
      </c>
      <c r="Q48" s="39">
        <f>D48/$G48</f>
        <v>0.875</v>
      </c>
      <c r="R48" s="33">
        <f>E48/$G48</f>
        <v>1.1778846153846154</v>
      </c>
      <c r="S48" s="33">
        <f>F48/$G48</f>
        <v>0.94711538461538458</v>
      </c>
      <c r="T48" s="39">
        <f>H48/$G48</f>
        <v>1.4855769230769229</v>
      </c>
      <c r="U48" s="33">
        <f>I48/$G48</f>
        <v>1.6009615384615385</v>
      </c>
      <c r="V48" s="33">
        <f t="shared" si="9"/>
        <v>0.91826923076923073</v>
      </c>
      <c r="W48" s="39">
        <f t="shared" si="1"/>
        <v>0.59134615384615385</v>
      </c>
      <c r="X48" s="33">
        <f t="shared" si="2"/>
        <v>0.47115384615384615</v>
      </c>
      <c r="Y48" s="33">
        <f t="shared" si="3"/>
        <v>0.45192307692307687</v>
      </c>
      <c r="Z48" s="39">
        <f t="shared" si="4"/>
        <v>0.55288461538461531</v>
      </c>
      <c r="AA48" s="33">
        <f t="shared" si="5"/>
        <v>0.58653846153846145</v>
      </c>
      <c r="AB48" s="34">
        <f t="shared" si="6"/>
        <v>0.67788461538461531</v>
      </c>
    </row>
    <row r="49" spans="2:28" x14ac:dyDescent="0.25">
      <c r="B49" s="43" t="s">
        <v>111</v>
      </c>
      <c r="C49" s="46" t="s">
        <v>57</v>
      </c>
      <c r="D49" s="33">
        <v>0.64</v>
      </c>
      <c r="E49" s="33">
        <v>0.72</v>
      </c>
      <c r="F49" s="33">
        <v>0.93</v>
      </c>
      <c r="G49" s="37">
        <f t="shared" si="7"/>
        <v>0.76333333333333331</v>
      </c>
      <c r="H49" s="39">
        <v>0.57999999999999996</v>
      </c>
      <c r="I49" s="33">
        <v>0.63</v>
      </c>
      <c r="J49" s="34">
        <v>0.57999999999999996</v>
      </c>
      <c r="K49" s="39">
        <v>0.51</v>
      </c>
      <c r="L49" s="33">
        <v>0.5</v>
      </c>
      <c r="M49" s="34">
        <v>0.35</v>
      </c>
      <c r="N49" s="39">
        <v>0.6</v>
      </c>
      <c r="O49" s="33">
        <v>0.45</v>
      </c>
      <c r="P49" s="34">
        <v>0.6</v>
      </c>
      <c r="Q49" s="39">
        <f>D49/$G49</f>
        <v>0.83842794759825334</v>
      </c>
      <c r="R49" s="33">
        <f>E49/$G49</f>
        <v>0.94323144104803491</v>
      </c>
      <c r="S49" s="33">
        <f>F49/$G49</f>
        <v>1.2183406113537119</v>
      </c>
      <c r="T49" s="39">
        <f>H49/$G49</f>
        <v>0.75982532751091703</v>
      </c>
      <c r="U49" s="33">
        <f>I49/$G49</f>
        <v>0.8253275109170306</v>
      </c>
      <c r="V49" s="33">
        <f t="shared" si="9"/>
        <v>0.75982532751091703</v>
      </c>
      <c r="W49" s="39">
        <f t="shared" si="1"/>
        <v>0.66812227074235808</v>
      </c>
      <c r="X49" s="33">
        <f t="shared" si="2"/>
        <v>0.65502183406113534</v>
      </c>
      <c r="Y49" s="33">
        <f t="shared" si="3"/>
        <v>0.45851528384279472</v>
      </c>
      <c r="Z49" s="39">
        <f t="shared" si="4"/>
        <v>0.78602620087336239</v>
      </c>
      <c r="AA49" s="33">
        <f t="shared" si="5"/>
        <v>0.58951965065502188</v>
      </c>
      <c r="AB49" s="34">
        <f t="shared" si="6"/>
        <v>0.78602620087336239</v>
      </c>
    </row>
    <row r="50" spans="2:28" x14ac:dyDescent="0.25">
      <c r="B50" s="43" t="s">
        <v>112</v>
      </c>
      <c r="C50" s="46" t="s">
        <v>58</v>
      </c>
      <c r="D50" s="33">
        <v>1.1599999999999999</v>
      </c>
      <c r="E50" s="33">
        <v>1.62</v>
      </c>
      <c r="F50" s="33">
        <v>1.58</v>
      </c>
      <c r="G50" s="37">
        <f t="shared" si="7"/>
        <v>1.4533333333333334</v>
      </c>
      <c r="H50" s="39">
        <v>1.24</v>
      </c>
      <c r="I50" s="33">
        <v>1.56</v>
      </c>
      <c r="J50" s="34">
        <v>0.56000000000000005</v>
      </c>
      <c r="K50" s="39">
        <v>1.1100000000000001</v>
      </c>
      <c r="L50" s="33">
        <v>0.83</v>
      </c>
      <c r="M50" s="34">
        <v>0.84</v>
      </c>
      <c r="N50" s="39">
        <v>0.85</v>
      </c>
      <c r="O50" s="33">
        <v>0.65</v>
      </c>
      <c r="P50" s="34">
        <v>1.01</v>
      </c>
      <c r="Q50" s="39">
        <f>D50/$G50</f>
        <v>0.79816513761467878</v>
      </c>
      <c r="R50" s="33">
        <f>E50/$G50</f>
        <v>1.1146788990825689</v>
      </c>
      <c r="S50" s="33">
        <f>F50/$G50</f>
        <v>1.0871559633027523</v>
      </c>
      <c r="T50" s="39">
        <f>H50/$G50</f>
        <v>0.85321100917431192</v>
      </c>
      <c r="U50" s="33">
        <f>I50/$G50</f>
        <v>1.073394495412844</v>
      </c>
      <c r="V50" s="33">
        <f t="shared" si="9"/>
        <v>0.38532110091743121</v>
      </c>
      <c r="W50" s="39">
        <f t="shared" si="1"/>
        <v>0.76376146788990829</v>
      </c>
      <c r="X50" s="33">
        <f t="shared" si="2"/>
        <v>0.57110091743119262</v>
      </c>
      <c r="Y50" s="33">
        <f t="shared" si="3"/>
        <v>0.57798165137614677</v>
      </c>
      <c r="Z50" s="39">
        <f t="shared" si="4"/>
        <v>0.58486238532110091</v>
      </c>
      <c r="AA50" s="33">
        <f t="shared" si="5"/>
        <v>0.44724770642201833</v>
      </c>
      <c r="AB50" s="34">
        <f t="shared" si="6"/>
        <v>0.69495412844036697</v>
      </c>
    </row>
    <row r="51" spans="2:28" x14ac:dyDescent="0.25">
      <c r="B51" s="43" t="s">
        <v>113</v>
      </c>
      <c r="C51" s="46" t="s">
        <v>59</v>
      </c>
      <c r="D51" s="33">
        <v>0.99</v>
      </c>
      <c r="E51" s="33">
        <v>1.84</v>
      </c>
      <c r="F51" s="33">
        <v>2.31</v>
      </c>
      <c r="G51" s="37">
        <f t="shared" si="7"/>
        <v>1.7133333333333336</v>
      </c>
      <c r="H51" s="39">
        <v>7.76</v>
      </c>
      <c r="I51" s="33">
        <v>3.38</v>
      </c>
      <c r="J51" s="34">
        <v>2.64</v>
      </c>
      <c r="K51" s="39">
        <v>2.5</v>
      </c>
      <c r="L51" s="33">
        <v>0.78</v>
      </c>
      <c r="M51" s="34">
        <v>0.44</v>
      </c>
      <c r="N51" s="39">
        <v>1.87</v>
      </c>
      <c r="O51" s="33">
        <v>0.44</v>
      </c>
      <c r="P51" s="34">
        <v>1.08</v>
      </c>
      <c r="Q51" s="39">
        <f>D51/$G51</f>
        <v>0.5778210116731517</v>
      </c>
      <c r="R51" s="33">
        <f>E51/$G51</f>
        <v>1.0739299610894941</v>
      </c>
      <c r="S51" s="33">
        <f>F51/$G51</f>
        <v>1.348249027237354</v>
      </c>
      <c r="T51" s="39">
        <f>H51/$G51</f>
        <v>4.5291828793774309</v>
      </c>
      <c r="U51" s="33">
        <f>I51/$G51</f>
        <v>1.9727626459143965</v>
      </c>
      <c r="V51" s="33">
        <f t="shared" si="9"/>
        <v>1.5408560311284045</v>
      </c>
      <c r="W51" s="39">
        <f t="shared" si="1"/>
        <v>1.459143968871595</v>
      </c>
      <c r="X51" s="33">
        <f t="shared" si="2"/>
        <v>0.45525291828793768</v>
      </c>
      <c r="Y51" s="33">
        <f t="shared" si="3"/>
        <v>0.25680933852140075</v>
      </c>
      <c r="Z51" s="39">
        <f t="shared" si="4"/>
        <v>1.0914396887159532</v>
      </c>
      <c r="AA51" s="33">
        <f t="shared" si="5"/>
        <v>0.25680933852140075</v>
      </c>
      <c r="AB51" s="34">
        <f t="shared" si="6"/>
        <v>0.63035019455252916</v>
      </c>
    </row>
    <row r="52" spans="2:28" ht="15" thickBot="1" x14ac:dyDescent="0.3">
      <c r="B52" s="44" t="s">
        <v>114</v>
      </c>
      <c r="C52" s="47" t="s">
        <v>60</v>
      </c>
      <c r="D52" s="35">
        <v>7.31</v>
      </c>
      <c r="E52" s="35">
        <v>5.84</v>
      </c>
      <c r="F52" s="35">
        <v>27.98</v>
      </c>
      <c r="G52" s="38">
        <f t="shared" si="7"/>
        <v>13.709999999999999</v>
      </c>
      <c r="H52" s="40">
        <v>21.71</v>
      </c>
      <c r="I52" s="35">
        <v>22.17</v>
      </c>
      <c r="J52" s="36">
        <v>16.96</v>
      </c>
      <c r="K52" s="40">
        <v>1.9</v>
      </c>
      <c r="L52" s="35">
        <v>0.05</v>
      </c>
      <c r="M52" s="36">
        <v>0</v>
      </c>
      <c r="N52" s="40">
        <v>0.1</v>
      </c>
      <c r="O52" s="35">
        <v>6.69</v>
      </c>
      <c r="P52" s="36">
        <v>13.65</v>
      </c>
      <c r="Q52" s="40">
        <f>D52/$G52</f>
        <v>0.53318745441283733</v>
      </c>
      <c r="R52" s="35">
        <f>E52/$G52</f>
        <v>0.42596644784828597</v>
      </c>
      <c r="S52" s="35">
        <f>F52/$G52</f>
        <v>2.0408460977388767</v>
      </c>
      <c r="T52" s="40">
        <f>H52/$G52</f>
        <v>1.5835156819839535</v>
      </c>
      <c r="U52" s="35">
        <f>I52/$G52</f>
        <v>1.6170678336980309</v>
      </c>
      <c r="V52" s="35">
        <f t="shared" si="9"/>
        <v>1.2370532458059811</v>
      </c>
      <c r="W52" s="40">
        <f t="shared" si="1"/>
        <v>0.13858497447118892</v>
      </c>
      <c r="X52" s="35">
        <f t="shared" si="2"/>
        <v>3.6469730123997088E-3</v>
      </c>
      <c r="Y52" s="35">
        <f t="shared" si="3"/>
        <v>0</v>
      </c>
      <c r="Z52" s="40">
        <f t="shared" si="4"/>
        <v>7.2939460247994177E-3</v>
      </c>
      <c r="AA52" s="35">
        <f t="shared" si="5"/>
        <v>0.48796498905908103</v>
      </c>
      <c r="AB52" s="36">
        <f t="shared" si="6"/>
        <v>0.99562363238512042</v>
      </c>
    </row>
    <row r="53" spans="2:28" x14ac:dyDescent="0.25">
      <c r="C53" s="32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</sheetData>
  <mergeCells count="8">
    <mergeCell ref="W2:Y2"/>
    <mergeCell ref="Z2:AB2"/>
    <mergeCell ref="D2:F2"/>
    <mergeCell ref="H2:J2"/>
    <mergeCell ref="Q2:S2"/>
    <mergeCell ref="T2:V2"/>
    <mergeCell ref="K2:M2"/>
    <mergeCell ref="N2:P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Figure 5A</vt:lpstr>
      <vt:lpstr>Figure 5B</vt:lpstr>
      <vt:lpstr>Figure 5C</vt:lpstr>
      <vt:lpstr>Figure 5D</vt:lpstr>
      <vt:lpstr>Figure 5E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2022-04-03T08:08:35Z</dcterms:modified>
</cp:coreProperties>
</file>