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C6535498-EC63-48D9-AA9B-BFC2816E0C21}" xr6:coauthVersionLast="47" xr6:coauthVersionMax="47" xr10:uidLastSave="{00000000-0000-0000-0000-000000000000}"/>
  <bookViews>
    <workbookView xWindow="-98" yWindow="-98" windowWidth="22695" windowHeight="14595" activeTab="5" xr2:uid="{00000000-000D-0000-FFFF-FFFF00000000}"/>
  </bookViews>
  <sheets>
    <sheet name="Figure 5A" sheetId="7" r:id="rId1"/>
    <sheet name="Figure 5B" sheetId="2" r:id="rId2"/>
    <sheet name="Figure 5C" sheetId="3" r:id="rId3"/>
    <sheet name="Figure 5D" sheetId="4" r:id="rId4"/>
    <sheet name="Figure 5E" sheetId="5" r:id="rId5"/>
    <sheet name="Figure 5F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H5" i="4"/>
  <c r="I4" i="4"/>
  <c r="H4" i="4"/>
  <c r="S31" i="7" l="1"/>
  <c r="S24" i="7"/>
  <c r="S14" i="7"/>
  <c r="S4" i="7"/>
  <c r="K28" i="6" l="1"/>
  <c r="K20" i="6"/>
  <c r="K12" i="6"/>
  <c r="K4" i="6"/>
  <c r="E4" i="5" l="1"/>
  <c r="G97" i="5" s="1"/>
  <c r="F77" i="5" l="1"/>
  <c r="G24" i="5"/>
  <c r="F37" i="5"/>
  <c r="G65" i="5"/>
  <c r="F5" i="5"/>
  <c r="F8" i="5"/>
  <c r="F46" i="5"/>
  <c r="F34" i="5"/>
  <c r="F24" i="5"/>
  <c r="F75" i="5"/>
  <c r="F63" i="5"/>
  <c r="G96" i="5"/>
  <c r="G86" i="5"/>
  <c r="G74" i="5"/>
  <c r="G64" i="5"/>
  <c r="G54" i="5"/>
  <c r="G42" i="5"/>
  <c r="G32" i="5"/>
  <c r="G22" i="5"/>
  <c r="G10" i="5"/>
  <c r="F38" i="5"/>
  <c r="F55" i="5"/>
  <c r="G56" i="5"/>
  <c r="F76" i="5"/>
  <c r="G33" i="5"/>
  <c r="F45" i="5"/>
  <c r="F74" i="5"/>
  <c r="F62" i="5"/>
  <c r="G95" i="5"/>
  <c r="G85" i="5"/>
  <c r="G73" i="5"/>
  <c r="G63" i="5"/>
  <c r="G53" i="5"/>
  <c r="G41" i="5"/>
  <c r="G31" i="5"/>
  <c r="G21" i="5"/>
  <c r="G9" i="5"/>
  <c r="F47" i="5"/>
  <c r="G87" i="5"/>
  <c r="G45" i="5"/>
  <c r="F23" i="5"/>
  <c r="F16" i="5"/>
  <c r="F6" i="5"/>
  <c r="F42" i="5"/>
  <c r="F32" i="5"/>
  <c r="F22" i="5"/>
  <c r="F71" i="5"/>
  <c r="F61" i="5"/>
  <c r="G94" i="5"/>
  <c r="G82" i="5"/>
  <c r="G72" i="5"/>
  <c r="G62" i="5"/>
  <c r="G50" i="5"/>
  <c r="G40" i="5"/>
  <c r="G30" i="5"/>
  <c r="G18" i="5"/>
  <c r="G8" i="5"/>
  <c r="G88" i="5"/>
  <c r="G14" i="5"/>
  <c r="F9" i="5"/>
  <c r="F25" i="5"/>
  <c r="G77" i="5"/>
  <c r="G55" i="5"/>
  <c r="F17" i="5"/>
  <c r="F33" i="5"/>
  <c r="F15" i="5"/>
  <c r="F53" i="5"/>
  <c r="F41" i="5"/>
  <c r="F31" i="5"/>
  <c r="F21" i="5"/>
  <c r="F70" i="5"/>
  <c r="F60" i="5"/>
  <c r="G93" i="5"/>
  <c r="G81" i="5"/>
  <c r="G71" i="5"/>
  <c r="G61" i="5"/>
  <c r="G49" i="5"/>
  <c r="G39" i="5"/>
  <c r="G29" i="5"/>
  <c r="G17" i="5"/>
  <c r="G7" i="5"/>
  <c r="F48" i="5"/>
  <c r="F67" i="5"/>
  <c r="G66" i="5"/>
  <c r="G46" i="5"/>
  <c r="F54" i="5"/>
  <c r="G23" i="5"/>
  <c r="F7" i="5"/>
  <c r="F14" i="5"/>
  <c r="F50" i="5"/>
  <c r="F40" i="5"/>
  <c r="F30" i="5"/>
  <c r="F18" i="5"/>
  <c r="F69" i="5"/>
  <c r="F59" i="5"/>
  <c r="G90" i="5"/>
  <c r="G80" i="5"/>
  <c r="G70" i="5"/>
  <c r="G58" i="5"/>
  <c r="G48" i="5"/>
  <c r="G38" i="5"/>
  <c r="G26" i="5"/>
  <c r="G16" i="5"/>
  <c r="G6" i="5"/>
  <c r="F10" i="5"/>
  <c r="F26" i="5"/>
  <c r="G78" i="5"/>
  <c r="G34" i="5"/>
  <c r="F66" i="5"/>
  <c r="G13" i="5"/>
  <c r="F13" i="5"/>
  <c r="F49" i="5"/>
  <c r="F39" i="5"/>
  <c r="F29" i="5"/>
  <c r="F78" i="5"/>
  <c r="F68" i="5"/>
  <c r="F58" i="5"/>
  <c r="G89" i="5"/>
  <c r="G79" i="5"/>
  <c r="G69" i="5"/>
  <c r="G57" i="5"/>
  <c r="G47" i="5"/>
  <c r="G37" i="5"/>
  <c r="G25" i="5"/>
  <c r="G15" i="5"/>
  <c r="G5" i="5"/>
  <c r="F12" i="5"/>
  <c r="F52" i="5"/>
  <c r="F44" i="5"/>
  <c r="F36" i="5"/>
  <c r="F28" i="5"/>
  <c r="F20" i="5"/>
  <c r="F73" i="5"/>
  <c r="F65" i="5"/>
  <c r="F57" i="5"/>
  <c r="G92" i="5"/>
  <c r="G84" i="5"/>
  <c r="G76" i="5"/>
  <c r="G68" i="5"/>
  <c r="G60" i="5"/>
  <c r="G52" i="5"/>
  <c r="G44" i="5"/>
  <c r="G36" i="5"/>
  <c r="G28" i="5"/>
  <c r="G20" i="5"/>
  <c r="G12" i="5"/>
  <c r="G4" i="5"/>
  <c r="F4" i="5"/>
  <c r="F11" i="5"/>
  <c r="F51" i="5"/>
  <c r="F43" i="5"/>
  <c r="F35" i="5"/>
  <c r="F27" i="5"/>
  <c r="F19" i="5"/>
  <c r="F72" i="5"/>
  <c r="F64" i="5"/>
  <c r="F56" i="5"/>
  <c r="G91" i="5"/>
  <c r="G83" i="5"/>
  <c r="G75" i="5"/>
  <c r="G67" i="5"/>
  <c r="G59" i="5"/>
  <c r="G51" i="5"/>
  <c r="G43" i="5"/>
  <c r="G35" i="5"/>
  <c r="G27" i="5"/>
  <c r="G19" i="5"/>
  <c r="G11" i="5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F49" i="3" l="1"/>
  <c r="E4" i="3"/>
  <c r="G4" i="3" s="1"/>
  <c r="F27" i="3" l="1"/>
  <c r="G26" i="3"/>
  <c r="F43" i="3"/>
  <c r="F42" i="3"/>
  <c r="G18" i="3"/>
  <c r="F9" i="3"/>
  <c r="G25" i="3"/>
  <c r="G19" i="3"/>
  <c r="F19" i="3"/>
  <c r="F41" i="3"/>
  <c r="G35" i="3"/>
  <c r="G17" i="3"/>
  <c r="F26" i="3"/>
  <c r="F25" i="3"/>
  <c r="G41" i="3"/>
  <c r="F18" i="3"/>
  <c r="F35" i="3"/>
  <c r="F17" i="3"/>
  <c r="G34" i="3"/>
  <c r="G11" i="3"/>
  <c r="F50" i="3"/>
  <c r="G43" i="3"/>
  <c r="G42" i="3"/>
  <c r="G10" i="3"/>
  <c r="F34" i="3"/>
  <c r="F11" i="3"/>
  <c r="G33" i="3"/>
  <c r="F51" i="3"/>
  <c r="F33" i="3"/>
  <c r="F10" i="3"/>
  <c r="G27" i="3"/>
  <c r="G9" i="3"/>
  <c r="F48" i="3"/>
  <c r="F40" i="3"/>
  <c r="F32" i="3"/>
  <c r="F24" i="3"/>
  <c r="F16" i="3"/>
  <c r="F8" i="3"/>
  <c r="G40" i="3"/>
  <c r="G32" i="3"/>
  <c r="G24" i="3"/>
  <c r="G16" i="3"/>
  <c r="G8" i="3"/>
  <c r="F4" i="3"/>
  <c r="F47" i="3"/>
  <c r="F39" i="3"/>
  <c r="F31" i="3"/>
  <c r="F23" i="3"/>
  <c r="F15" i="3"/>
  <c r="F7" i="3"/>
  <c r="G39" i="3"/>
  <c r="G31" i="3"/>
  <c r="G23" i="3"/>
  <c r="G15" i="3"/>
  <c r="G7" i="3"/>
  <c r="F54" i="3"/>
  <c r="F46" i="3"/>
  <c r="F38" i="3"/>
  <c r="F30" i="3"/>
  <c r="F22" i="3"/>
  <c r="F14" i="3"/>
  <c r="F6" i="3"/>
  <c r="G38" i="3"/>
  <c r="G30" i="3"/>
  <c r="G22" i="3"/>
  <c r="G14" i="3"/>
  <c r="G6" i="3"/>
  <c r="F53" i="3"/>
  <c r="F45" i="3"/>
  <c r="F37" i="3"/>
  <c r="F29" i="3"/>
  <c r="F21" i="3"/>
  <c r="F13" i="3"/>
  <c r="F5" i="3"/>
  <c r="G37" i="3"/>
  <c r="G29" i="3"/>
  <c r="G21" i="3"/>
  <c r="G13" i="3"/>
  <c r="G5" i="3"/>
  <c r="F52" i="3"/>
  <c r="F44" i="3"/>
  <c r="F36" i="3"/>
  <c r="F28" i="3"/>
  <c r="F20" i="3"/>
  <c r="F12" i="3"/>
  <c r="G44" i="3"/>
  <c r="G36" i="3"/>
  <c r="G28" i="3"/>
  <c r="G20" i="3"/>
  <c r="G12" i="3"/>
  <c r="G3" i="2"/>
  <c r="P3" i="2" s="1"/>
  <c r="G4" i="2"/>
  <c r="L4" i="2" s="1"/>
  <c r="G5" i="2"/>
  <c r="P5" i="2" s="1"/>
  <c r="G6" i="2"/>
  <c r="P6" i="2" s="1"/>
  <c r="G7" i="2"/>
  <c r="P7" i="2" s="1"/>
  <c r="G8" i="2"/>
  <c r="M8" i="2" s="1"/>
  <c r="G9" i="2"/>
  <c r="K9" i="2" s="1"/>
  <c r="G10" i="2"/>
  <c r="M10" i="2" s="1"/>
  <c r="G11" i="2"/>
  <c r="M11" i="2" s="1"/>
  <c r="N11" i="2"/>
  <c r="L11" i="2"/>
  <c r="N3" i="2"/>
  <c r="M3" i="2"/>
  <c r="L3" i="2"/>
  <c r="N6" i="2" l="1"/>
  <c r="M4" i="2"/>
  <c r="O6" i="2"/>
  <c r="O3" i="2"/>
  <c r="P4" i="2"/>
  <c r="P8" i="2"/>
  <c r="O4" i="2"/>
  <c r="K3" i="2"/>
  <c r="O8" i="2"/>
  <c r="K8" i="2"/>
  <c r="O11" i="2"/>
  <c r="L9" i="2"/>
  <c r="L8" i="2"/>
  <c r="P11" i="2"/>
  <c r="N4" i="2"/>
  <c r="O7" i="2"/>
  <c r="M5" i="2"/>
  <c r="K11" i="2"/>
  <c r="O5" i="2"/>
  <c r="K4" i="2"/>
  <c r="N5" i="2"/>
  <c r="N10" i="2"/>
  <c r="N9" i="2"/>
  <c r="K5" i="2"/>
  <c r="L6" i="2"/>
  <c r="M7" i="2"/>
  <c r="N8" i="2"/>
  <c r="O9" i="2"/>
  <c r="P10" i="2"/>
  <c r="K7" i="2"/>
  <c r="M9" i="2"/>
  <c r="K6" i="2"/>
  <c r="L7" i="2"/>
  <c r="O10" i="2"/>
  <c r="L5" i="2"/>
  <c r="M6" i="2"/>
  <c r="N7" i="2"/>
  <c r="P9" i="2"/>
  <c r="K10" i="2"/>
  <c r="L10" i="2"/>
</calcChain>
</file>

<file path=xl/sharedStrings.xml><?xml version="1.0" encoding="utf-8"?>
<sst xmlns="http://schemas.openxmlformats.org/spreadsheetml/2006/main" count="103" uniqueCount="67">
  <si>
    <t>skn-1</t>
  </si>
  <si>
    <t>gst-4</t>
  </si>
  <si>
    <t>gst-6</t>
  </si>
  <si>
    <t>gst-7</t>
  </si>
  <si>
    <t>gst-10</t>
  </si>
  <si>
    <t>gcs-1</t>
  </si>
  <si>
    <t>ctl-2</t>
  </si>
  <si>
    <t>prdx-3</t>
  </si>
  <si>
    <t>mtl-1</t>
  </si>
  <si>
    <t>Gene</t>
    <phoneticPr fontId="1" type="noConversion"/>
  </si>
  <si>
    <t>Ctrl</t>
    <phoneticPr fontId="1" type="noConversion"/>
  </si>
  <si>
    <t>Mean Ctrl</t>
    <phoneticPr fontId="1" type="noConversion"/>
  </si>
  <si>
    <t>JM03 400 μM</t>
    <phoneticPr fontId="1" type="noConversion"/>
  </si>
  <si>
    <t>Ctrl/Mean Ctrl</t>
    <phoneticPr fontId="1" type="noConversion"/>
  </si>
  <si>
    <t>JM03/Mean Ctrl</t>
    <phoneticPr fontId="1" type="noConversion"/>
  </si>
  <si>
    <t>Worm</t>
    <phoneticPr fontId="1" type="noConversion"/>
  </si>
  <si>
    <t>Ctrl</t>
    <phoneticPr fontId="1" type="noConversion"/>
  </si>
  <si>
    <t>JM03 400 μM</t>
    <phoneticPr fontId="1" type="noConversion"/>
  </si>
  <si>
    <t>Mean Ctrl</t>
    <phoneticPr fontId="1" type="noConversion"/>
  </si>
  <si>
    <t>Ctrl/Mean Ctrl</t>
    <phoneticPr fontId="1" type="noConversion"/>
  </si>
  <si>
    <t>JM03 400 μM/Mean Ctrl</t>
    <phoneticPr fontId="1" type="noConversion"/>
  </si>
  <si>
    <t>Mean fluorescence intensity of each worm</t>
    <phoneticPr fontId="1" type="noConversion"/>
  </si>
  <si>
    <t>Mean</t>
    <phoneticPr fontId="1" type="noConversion"/>
  </si>
  <si>
    <t>SD</t>
    <phoneticPr fontId="1" type="noConversion"/>
  </si>
  <si>
    <t>Gene</t>
    <phoneticPr fontId="1" type="noConversion"/>
  </si>
  <si>
    <t>Relative gene expression</t>
    <phoneticPr fontId="1" type="noConversion"/>
  </si>
  <si>
    <t>Ctrl</t>
    <phoneticPr fontId="1" type="noConversion"/>
  </si>
  <si>
    <t>JM03 400 μM</t>
    <phoneticPr fontId="1" type="noConversion"/>
  </si>
  <si>
    <t>Strain</t>
    <phoneticPr fontId="1" type="noConversion"/>
  </si>
  <si>
    <t>Lifespan of each worm (hours)</t>
    <phoneticPr fontId="1" type="noConversion"/>
  </si>
  <si>
    <t>Mean lifespan (hours)</t>
    <phoneticPr fontId="1" type="noConversion"/>
  </si>
  <si>
    <t>Treatment</t>
    <phoneticPr fontId="1" type="noConversion"/>
  </si>
  <si>
    <t>N2</t>
    <phoneticPr fontId="1" type="noConversion"/>
  </si>
  <si>
    <t>Ctrl</t>
    <phoneticPr fontId="1" type="noConversion"/>
  </si>
  <si>
    <t>JM03 400 μM</t>
    <phoneticPr fontId="1" type="noConversion"/>
  </si>
  <si>
    <t>Ctrl</t>
    <phoneticPr fontId="1" type="noConversion"/>
  </si>
  <si>
    <t>skn-1(zu135)</t>
    <phoneticPr fontId="1" type="noConversion"/>
  </si>
  <si>
    <t>Strain</t>
    <phoneticPr fontId="1" type="noConversion"/>
  </si>
  <si>
    <t>Mean lifespan (days)</t>
    <phoneticPr fontId="1" type="noConversion"/>
  </si>
  <si>
    <t>Treatment</t>
    <phoneticPr fontId="1" type="noConversion"/>
  </si>
  <si>
    <t>N2</t>
    <phoneticPr fontId="1" type="noConversion"/>
  </si>
  <si>
    <t>Ctrl</t>
    <phoneticPr fontId="1" type="noConversion"/>
  </si>
  <si>
    <t>Ctrl</t>
    <phoneticPr fontId="1" type="noConversion"/>
  </si>
  <si>
    <t>JM03 400 μM</t>
    <phoneticPr fontId="1" type="noConversion"/>
  </si>
  <si>
    <t>skn-1(zu135)</t>
    <phoneticPr fontId="1" type="noConversion"/>
  </si>
  <si>
    <t>Lifespan of each worm (days)</t>
    <phoneticPr fontId="1" type="noConversion"/>
  </si>
  <si>
    <t>Fluorescence intensity of Mean Ctrl</t>
    <phoneticPr fontId="1" type="noConversion"/>
  </si>
  <si>
    <t>Treatment</t>
    <phoneticPr fontId="1" type="noConversion"/>
  </si>
  <si>
    <t>Gene ID</t>
    <phoneticPr fontId="1" type="noConversion"/>
  </si>
  <si>
    <t>WBGene00004804</t>
  </si>
  <si>
    <t>WBGene00001752</t>
  </si>
  <si>
    <t>WBGene00001754</t>
  </si>
  <si>
    <t>WBGene00001755</t>
  </si>
  <si>
    <t>WBGene00001758</t>
  </si>
  <si>
    <t>WBGene00001527</t>
  </si>
  <si>
    <t>WBGene00000831</t>
  </si>
  <si>
    <t>WBGene00011110</t>
  </si>
  <si>
    <t>WBGene00003473</t>
  </si>
  <si>
    <t>Lifespan extension (%)</t>
    <phoneticPr fontId="1" type="noConversion"/>
  </si>
  <si>
    <t>/</t>
    <phoneticPr fontId="1" type="noConversion"/>
  </si>
  <si>
    <t>5.11                               (of N2 Ctrl)</t>
    <phoneticPr fontId="1" type="noConversion"/>
  </si>
  <si>
    <t>-28.23                              (of N2 Ctrl)</t>
    <phoneticPr fontId="1" type="noConversion"/>
  </si>
  <si>
    <r>
      <t xml:space="preserve">1.29                             (of </t>
    </r>
    <r>
      <rPr>
        <i/>
        <sz val="11"/>
        <color theme="1"/>
        <rFont val="Times New Roman"/>
        <family val="1"/>
      </rPr>
      <t>skn-1</t>
    </r>
    <r>
      <rPr>
        <sz val="11"/>
        <color theme="1"/>
        <rFont val="Times New Roman"/>
        <family val="1"/>
      </rPr>
      <t xml:space="preserve"> mutant Ctrl)</t>
    </r>
    <phoneticPr fontId="1" type="noConversion"/>
  </si>
  <si>
    <t>P values of Ctrl</t>
    <phoneticPr fontId="1" type="noConversion"/>
  </si>
  <si>
    <t>0.0569                              (of N2 Ctrl)</t>
    <phoneticPr fontId="1" type="noConversion"/>
  </si>
  <si>
    <t>&lt;0.0001                              (of N2 Ctrl)</t>
    <phoneticPr fontId="1" type="noConversion"/>
  </si>
  <si>
    <r>
      <t xml:space="preserve">0.2973                     (of </t>
    </r>
    <r>
      <rPr>
        <i/>
        <sz val="11"/>
        <color theme="1"/>
        <rFont val="Times New Roman"/>
        <family val="1"/>
      </rPr>
      <t>skn-1</t>
    </r>
    <r>
      <rPr>
        <sz val="11"/>
        <color theme="1"/>
        <rFont val="Times New Roman"/>
        <family val="1"/>
      </rPr>
      <t xml:space="preserve"> mutant Ctrl)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</si>
</sst>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i/>
      <sz val="11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176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4" fillId="0" borderId="0" xfId="0" applyFont="1"/>
    <xf numFmtId="176" fontId="5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176" fontId="2" fillId="0" borderId="0" xfId="0" applyNumberFormat="1" applyFont="1"/>
    <xf numFmtId="176" fontId="6" fillId="0" borderId="0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176" fontId="2" fillId="0" borderId="12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6" fillId="0" borderId="12" xfId="0" applyNumberFormat="1" applyFon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6" fontId="2" fillId="0" borderId="14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3" fillId="0" borderId="15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176" fontId="2" fillId="0" borderId="1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9"/>
  <sheetViews>
    <sheetView topLeftCell="F1" workbookViewId="0">
      <selection activeCell="W25" sqref="W25"/>
    </sheetView>
  </sheetViews>
  <sheetFormatPr defaultColWidth="8.86328125" defaultRowHeight="13.5" x14ac:dyDescent="0.3"/>
  <cols>
    <col min="2" max="2" width="11.86328125" customWidth="1"/>
    <col min="3" max="3" width="13.46484375" customWidth="1"/>
    <col min="19" max="19" width="20" style="67" customWidth="1"/>
    <col min="20" max="20" width="21.6640625" customWidth="1"/>
    <col min="21" max="21" width="16.1328125" customWidth="1"/>
  </cols>
  <sheetData>
    <row r="1" spans="2:21" ht="14.65" thickBot="1" x14ac:dyDescent="0.4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66"/>
    </row>
    <row r="2" spans="2:21" ht="14.25" thickBot="1" x14ac:dyDescent="0.4">
      <c r="B2" s="92" t="s">
        <v>37</v>
      </c>
      <c r="C2" s="94" t="s">
        <v>45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75" t="s">
        <v>38</v>
      </c>
      <c r="T2" s="75" t="s">
        <v>58</v>
      </c>
      <c r="U2" s="75" t="s">
        <v>63</v>
      </c>
    </row>
    <row r="3" spans="2:21" ht="14.25" thickBot="1" x14ac:dyDescent="0.4">
      <c r="B3" s="93"/>
      <c r="C3" s="53" t="s">
        <v>39</v>
      </c>
      <c r="D3" s="54">
        <v>1</v>
      </c>
      <c r="E3" s="54">
        <v>2</v>
      </c>
      <c r="F3" s="54">
        <v>3</v>
      </c>
      <c r="G3" s="54">
        <v>4</v>
      </c>
      <c r="H3" s="54">
        <v>5</v>
      </c>
      <c r="I3" s="54">
        <v>6</v>
      </c>
      <c r="J3" s="54">
        <v>7</v>
      </c>
      <c r="K3" s="54">
        <v>8</v>
      </c>
      <c r="L3" s="54">
        <v>9</v>
      </c>
      <c r="M3" s="54">
        <v>10</v>
      </c>
      <c r="N3" s="54">
        <v>11</v>
      </c>
      <c r="O3" s="54">
        <v>12</v>
      </c>
      <c r="P3" s="54">
        <v>13</v>
      </c>
      <c r="Q3" s="54">
        <v>14</v>
      </c>
      <c r="R3" s="54">
        <v>15</v>
      </c>
      <c r="S3" s="76"/>
      <c r="T3" s="76"/>
      <c r="U3" s="76"/>
    </row>
    <row r="4" spans="2:21" ht="14.25" x14ac:dyDescent="0.4">
      <c r="B4" s="86" t="s">
        <v>40</v>
      </c>
      <c r="C4" s="89" t="s">
        <v>41</v>
      </c>
      <c r="D4" s="55">
        <v>11</v>
      </c>
      <c r="E4" s="55">
        <v>12</v>
      </c>
      <c r="F4" s="55">
        <v>12</v>
      </c>
      <c r="G4" s="55">
        <v>17</v>
      </c>
      <c r="H4" s="55">
        <v>18</v>
      </c>
      <c r="I4" s="55">
        <v>19</v>
      </c>
      <c r="J4" s="55">
        <v>19</v>
      </c>
      <c r="K4" s="55">
        <v>19</v>
      </c>
      <c r="L4" s="55">
        <v>20</v>
      </c>
      <c r="M4" s="55">
        <v>22</v>
      </c>
      <c r="N4" s="55">
        <v>22</v>
      </c>
      <c r="O4" s="55">
        <v>22</v>
      </c>
      <c r="P4" s="55">
        <v>23</v>
      </c>
      <c r="Q4" s="55">
        <v>23</v>
      </c>
      <c r="R4" s="63">
        <v>25</v>
      </c>
      <c r="S4" s="77">
        <f>AVERAGE(D4:R13)</f>
        <v>18.382550335570471</v>
      </c>
      <c r="T4" s="77" t="s">
        <v>59</v>
      </c>
      <c r="U4" s="77" t="s">
        <v>59</v>
      </c>
    </row>
    <row r="5" spans="2:21" ht="14.25" x14ac:dyDescent="0.4">
      <c r="B5" s="87"/>
      <c r="C5" s="90"/>
      <c r="D5" s="29">
        <v>15</v>
      </c>
      <c r="E5" s="29">
        <v>15</v>
      </c>
      <c r="F5" s="29">
        <v>15</v>
      </c>
      <c r="G5" s="29">
        <v>17</v>
      </c>
      <c r="H5" s="29">
        <v>18</v>
      </c>
      <c r="I5" s="29">
        <v>19</v>
      </c>
      <c r="J5" s="29">
        <v>19</v>
      </c>
      <c r="K5" s="29">
        <v>19</v>
      </c>
      <c r="L5" s="29">
        <v>19</v>
      </c>
      <c r="M5" s="29">
        <v>20</v>
      </c>
      <c r="N5" s="29">
        <v>20</v>
      </c>
      <c r="O5" s="29">
        <v>20</v>
      </c>
      <c r="P5" s="29">
        <v>21</v>
      </c>
      <c r="Q5" s="29">
        <v>22</v>
      </c>
      <c r="R5" s="64">
        <v>24</v>
      </c>
      <c r="S5" s="78"/>
      <c r="T5" s="78"/>
      <c r="U5" s="78"/>
    </row>
    <row r="6" spans="2:21" ht="14.25" x14ac:dyDescent="0.4">
      <c r="B6" s="87"/>
      <c r="C6" s="90"/>
      <c r="D6" s="29">
        <v>12</v>
      </c>
      <c r="E6" s="29">
        <v>12</v>
      </c>
      <c r="F6" s="29">
        <v>13</v>
      </c>
      <c r="G6" s="29">
        <v>14</v>
      </c>
      <c r="H6" s="29">
        <v>17</v>
      </c>
      <c r="I6" s="29">
        <v>18</v>
      </c>
      <c r="J6" s="29">
        <v>18</v>
      </c>
      <c r="K6" s="29">
        <v>18</v>
      </c>
      <c r="L6" s="29">
        <v>19</v>
      </c>
      <c r="M6" s="29">
        <v>21</v>
      </c>
      <c r="N6" s="29">
        <v>22</v>
      </c>
      <c r="O6" s="29">
        <v>22</v>
      </c>
      <c r="P6" s="29">
        <v>22</v>
      </c>
      <c r="Q6" s="29">
        <v>23</v>
      </c>
      <c r="R6" s="64">
        <v>23</v>
      </c>
      <c r="S6" s="78"/>
      <c r="T6" s="78"/>
      <c r="U6" s="78"/>
    </row>
    <row r="7" spans="2:21" ht="14.25" x14ac:dyDescent="0.4">
      <c r="B7" s="87"/>
      <c r="C7" s="90"/>
      <c r="D7" s="29">
        <v>11</v>
      </c>
      <c r="E7" s="29">
        <v>12</v>
      </c>
      <c r="F7" s="29">
        <v>12</v>
      </c>
      <c r="G7" s="29">
        <v>13</v>
      </c>
      <c r="H7" s="29">
        <v>15</v>
      </c>
      <c r="I7" s="29">
        <v>17</v>
      </c>
      <c r="J7" s="29">
        <v>18</v>
      </c>
      <c r="K7" s="29">
        <v>18</v>
      </c>
      <c r="L7" s="29">
        <v>19</v>
      </c>
      <c r="M7" s="29">
        <v>19</v>
      </c>
      <c r="N7" s="29">
        <v>20</v>
      </c>
      <c r="O7" s="29">
        <v>21</v>
      </c>
      <c r="P7" s="29">
        <v>22</v>
      </c>
      <c r="Q7" s="29">
        <v>25</v>
      </c>
      <c r="R7" s="64">
        <v>25</v>
      </c>
      <c r="S7" s="78"/>
      <c r="T7" s="78"/>
      <c r="U7" s="78"/>
    </row>
    <row r="8" spans="2:21" ht="14.25" x14ac:dyDescent="0.4">
      <c r="B8" s="87"/>
      <c r="C8" s="90"/>
      <c r="D8" s="29">
        <v>11</v>
      </c>
      <c r="E8" s="29">
        <v>15</v>
      </c>
      <c r="F8" s="29">
        <v>16</v>
      </c>
      <c r="G8" s="29">
        <v>16</v>
      </c>
      <c r="H8" s="29">
        <v>17</v>
      </c>
      <c r="I8" s="29">
        <v>18</v>
      </c>
      <c r="J8" s="29">
        <v>18</v>
      </c>
      <c r="K8" s="29">
        <v>18</v>
      </c>
      <c r="L8" s="29">
        <v>19</v>
      </c>
      <c r="M8" s="29">
        <v>19</v>
      </c>
      <c r="N8" s="29">
        <v>19</v>
      </c>
      <c r="O8" s="29">
        <v>20</v>
      </c>
      <c r="P8" s="29">
        <v>20</v>
      </c>
      <c r="Q8" s="29">
        <v>20</v>
      </c>
      <c r="R8" s="64"/>
      <c r="S8" s="78"/>
      <c r="T8" s="78"/>
      <c r="U8" s="78"/>
    </row>
    <row r="9" spans="2:21" ht="14.25" x14ac:dyDescent="0.4">
      <c r="B9" s="87"/>
      <c r="C9" s="90"/>
      <c r="D9" s="29">
        <v>11</v>
      </c>
      <c r="E9" s="29">
        <v>12</v>
      </c>
      <c r="F9" s="29">
        <v>13</v>
      </c>
      <c r="G9" s="29">
        <v>15</v>
      </c>
      <c r="H9" s="29">
        <v>16</v>
      </c>
      <c r="I9" s="29">
        <v>19</v>
      </c>
      <c r="J9" s="29">
        <v>19</v>
      </c>
      <c r="K9" s="29">
        <v>19</v>
      </c>
      <c r="L9" s="29">
        <v>20</v>
      </c>
      <c r="M9" s="29">
        <v>20</v>
      </c>
      <c r="N9" s="29">
        <v>20</v>
      </c>
      <c r="O9" s="29">
        <v>20</v>
      </c>
      <c r="P9" s="29">
        <v>22</v>
      </c>
      <c r="Q9" s="29">
        <v>22</v>
      </c>
      <c r="R9" s="64">
        <v>23</v>
      </c>
      <c r="S9" s="78"/>
      <c r="T9" s="78"/>
      <c r="U9" s="78"/>
    </row>
    <row r="10" spans="2:21" ht="14.25" x14ac:dyDescent="0.4">
      <c r="B10" s="87"/>
      <c r="C10" s="90"/>
      <c r="D10" s="29">
        <v>12</v>
      </c>
      <c r="E10" s="29">
        <v>15</v>
      </c>
      <c r="F10" s="29">
        <v>15</v>
      </c>
      <c r="G10" s="29">
        <v>17</v>
      </c>
      <c r="H10" s="29">
        <v>18</v>
      </c>
      <c r="I10" s="29">
        <v>19</v>
      </c>
      <c r="J10" s="29">
        <v>19</v>
      </c>
      <c r="K10" s="29">
        <v>21</v>
      </c>
      <c r="L10" s="29">
        <v>21</v>
      </c>
      <c r="M10" s="29">
        <v>23</v>
      </c>
      <c r="N10" s="29">
        <v>23</v>
      </c>
      <c r="O10" s="29">
        <v>23</v>
      </c>
      <c r="P10" s="29">
        <v>24</v>
      </c>
      <c r="Q10" s="29">
        <v>25</v>
      </c>
      <c r="R10" s="64">
        <v>25</v>
      </c>
      <c r="S10" s="78"/>
      <c r="T10" s="78"/>
      <c r="U10" s="78"/>
    </row>
    <row r="11" spans="2:21" ht="14.25" x14ac:dyDescent="0.4">
      <c r="B11" s="87"/>
      <c r="C11" s="90"/>
      <c r="D11" s="29">
        <v>12</v>
      </c>
      <c r="E11" s="29">
        <v>12</v>
      </c>
      <c r="F11" s="29">
        <v>14</v>
      </c>
      <c r="G11" s="29">
        <v>14</v>
      </c>
      <c r="H11" s="29">
        <v>15</v>
      </c>
      <c r="I11" s="29">
        <v>17</v>
      </c>
      <c r="J11" s="29">
        <v>18</v>
      </c>
      <c r="K11" s="29">
        <v>18</v>
      </c>
      <c r="L11" s="29">
        <v>18</v>
      </c>
      <c r="M11" s="29">
        <v>19</v>
      </c>
      <c r="N11" s="29">
        <v>20</v>
      </c>
      <c r="O11" s="29">
        <v>23</v>
      </c>
      <c r="P11" s="29">
        <v>23</v>
      </c>
      <c r="Q11" s="29">
        <v>23</v>
      </c>
      <c r="R11" s="64">
        <v>23</v>
      </c>
      <c r="S11" s="78"/>
      <c r="T11" s="78"/>
      <c r="U11" s="78"/>
    </row>
    <row r="12" spans="2:21" ht="14.25" x14ac:dyDescent="0.4">
      <c r="B12" s="87"/>
      <c r="C12" s="90"/>
      <c r="D12" s="29">
        <v>13</v>
      </c>
      <c r="E12" s="29">
        <v>13</v>
      </c>
      <c r="F12" s="29">
        <v>14</v>
      </c>
      <c r="G12" s="29">
        <v>15</v>
      </c>
      <c r="H12" s="29">
        <v>15</v>
      </c>
      <c r="I12" s="29">
        <v>15</v>
      </c>
      <c r="J12" s="29">
        <v>15</v>
      </c>
      <c r="K12" s="29">
        <v>17</v>
      </c>
      <c r="L12" s="29">
        <v>18</v>
      </c>
      <c r="M12" s="29">
        <v>18</v>
      </c>
      <c r="N12" s="29">
        <v>20</v>
      </c>
      <c r="O12" s="29">
        <v>20</v>
      </c>
      <c r="P12" s="29">
        <v>23</v>
      </c>
      <c r="Q12" s="29">
        <v>23</v>
      </c>
      <c r="R12" s="64">
        <v>23</v>
      </c>
      <c r="S12" s="78"/>
      <c r="T12" s="78"/>
      <c r="U12" s="78"/>
    </row>
    <row r="13" spans="2:21" ht="14.65" thickBot="1" x14ac:dyDescent="0.45">
      <c r="B13" s="87"/>
      <c r="C13" s="91"/>
      <c r="D13" s="56">
        <v>11</v>
      </c>
      <c r="E13" s="56">
        <v>11</v>
      </c>
      <c r="F13" s="56">
        <v>12</v>
      </c>
      <c r="G13" s="56">
        <v>15</v>
      </c>
      <c r="H13" s="56">
        <v>16</v>
      </c>
      <c r="I13" s="56">
        <v>18</v>
      </c>
      <c r="J13" s="56">
        <v>18</v>
      </c>
      <c r="K13" s="56">
        <v>19</v>
      </c>
      <c r="L13" s="56">
        <v>22</v>
      </c>
      <c r="M13" s="56">
        <v>22</v>
      </c>
      <c r="N13" s="56">
        <v>23</v>
      </c>
      <c r="O13" s="56">
        <v>23</v>
      </c>
      <c r="P13" s="56">
        <v>23</v>
      </c>
      <c r="Q13" s="56">
        <v>25</v>
      </c>
      <c r="R13" s="65">
        <v>25</v>
      </c>
      <c r="S13" s="79"/>
      <c r="T13" s="79"/>
      <c r="U13" s="79"/>
    </row>
    <row r="14" spans="2:21" ht="14.25" x14ac:dyDescent="0.4">
      <c r="B14" s="87"/>
      <c r="C14" s="89" t="s">
        <v>12</v>
      </c>
      <c r="D14" s="55">
        <v>15</v>
      </c>
      <c r="E14" s="55">
        <v>17</v>
      </c>
      <c r="F14" s="55">
        <v>18</v>
      </c>
      <c r="G14" s="55">
        <v>19</v>
      </c>
      <c r="H14" s="55">
        <v>20</v>
      </c>
      <c r="I14" s="55">
        <v>21</v>
      </c>
      <c r="J14" s="55">
        <v>21</v>
      </c>
      <c r="K14" s="55">
        <v>22</v>
      </c>
      <c r="L14" s="55">
        <v>22</v>
      </c>
      <c r="M14" s="55">
        <v>23</v>
      </c>
      <c r="N14" s="55">
        <v>23</v>
      </c>
      <c r="O14" s="55">
        <v>23</v>
      </c>
      <c r="P14" s="55">
        <v>23</v>
      </c>
      <c r="Q14" s="55">
        <v>24</v>
      </c>
      <c r="R14" s="63">
        <v>24</v>
      </c>
      <c r="S14" s="77">
        <f>AVERAGE(D14:R23)</f>
        <v>19.315436241610737</v>
      </c>
      <c r="T14" s="80" t="s">
        <v>60</v>
      </c>
      <c r="U14" s="80" t="s">
        <v>64</v>
      </c>
    </row>
    <row r="15" spans="2:21" ht="14.25" x14ac:dyDescent="0.4">
      <c r="B15" s="87"/>
      <c r="C15" s="90"/>
      <c r="D15" s="29">
        <v>11</v>
      </c>
      <c r="E15" s="29">
        <v>12</v>
      </c>
      <c r="F15" s="29">
        <v>14</v>
      </c>
      <c r="G15" s="29">
        <v>14</v>
      </c>
      <c r="H15" s="29">
        <v>18</v>
      </c>
      <c r="I15" s="29">
        <v>18</v>
      </c>
      <c r="J15" s="29">
        <v>18</v>
      </c>
      <c r="K15" s="29">
        <v>19</v>
      </c>
      <c r="L15" s="29">
        <v>19</v>
      </c>
      <c r="M15" s="29">
        <v>19</v>
      </c>
      <c r="N15" s="29">
        <v>22</v>
      </c>
      <c r="O15" s="29">
        <v>23</v>
      </c>
      <c r="P15" s="29">
        <v>23</v>
      </c>
      <c r="Q15" s="29">
        <v>24</v>
      </c>
      <c r="R15" s="64">
        <v>24</v>
      </c>
      <c r="S15" s="78"/>
      <c r="T15" s="81"/>
      <c r="U15" s="81"/>
    </row>
    <row r="16" spans="2:21" ht="14.25" x14ac:dyDescent="0.4">
      <c r="B16" s="87"/>
      <c r="C16" s="90"/>
      <c r="D16" s="29">
        <v>12</v>
      </c>
      <c r="E16" s="29">
        <v>13</v>
      </c>
      <c r="F16" s="29">
        <v>18</v>
      </c>
      <c r="G16" s="29">
        <v>18</v>
      </c>
      <c r="H16" s="29">
        <v>19</v>
      </c>
      <c r="I16" s="29">
        <v>19</v>
      </c>
      <c r="J16" s="29">
        <v>19</v>
      </c>
      <c r="K16" s="29">
        <v>20</v>
      </c>
      <c r="L16" s="29">
        <v>20</v>
      </c>
      <c r="M16" s="29">
        <v>21</v>
      </c>
      <c r="N16" s="29">
        <v>22</v>
      </c>
      <c r="O16" s="29">
        <v>22</v>
      </c>
      <c r="P16" s="29">
        <v>23</v>
      </c>
      <c r="Q16" s="29">
        <v>25</v>
      </c>
      <c r="R16" s="64">
        <v>27</v>
      </c>
      <c r="S16" s="78"/>
      <c r="T16" s="81"/>
      <c r="U16" s="81"/>
    </row>
    <row r="17" spans="2:21" ht="14.25" x14ac:dyDescent="0.4">
      <c r="B17" s="87"/>
      <c r="C17" s="90"/>
      <c r="D17" s="29">
        <v>12</v>
      </c>
      <c r="E17" s="29">
        <v>13</v>
      </c>
      <c r="F17" s="29">
        <v>15</v>
      </c>
      <c r="G17" s="29">
        <v>17</v>
      </c>
      <c r="H17" s="29">
        <v>18</v>
      </c>
      <c r="I17" s="29">
        <v>19</v>
      </c>
      <c r="J17" s="29">
        <v>19</v>
      </c>
      <c r="K17" s="29">
        <v>21</v>
      </c>
      <c r="L17" s="29">
        <v>23</v>
      </c>
      <c r="M17" s="29">
        <v>23</v>
      </c>
      <c r="N17" s="29">
        <v>23</v>
      </c>
      <c r="O17" s="29">
        <v>23</v>
      </c>
      <c r="P17" s="29">
        <v>23</v>
      </c>
      <c r="Q17" s="29">
        <v>24</v>
      </c>
      <c r="R17" s="64">
        <v>25</v>
      </c>
      <c r="S17" s="78"/>
      <c r="T17" s="81"/>
      <c r="U17" s="81"/>
    </row>
    <row r="18" spans="2:21" ht="14.25" x14ac:dyDescent="0.4">
      <c r="B18" s="87"/>
      <c r="C18" s="90"/>
      <c r="D18" s="29">
        <v>11</v>
      </c>
      <c r="E18" s="29">
        <v>14</v>
      </c>
      <c r="F18" s="29">
        <v>15</v>
      </c>
      <c r="G18" s="29">
        <v>15</v>
      </c>
      <c r="H18" s="29">
        <v>16</v>
      </c>
      <c r="I18" s="29">
        <v>18</v>
      </c>
      <c r="J18" s="29">
        <v>19</v>
      </c>
      <c r="K18" s="29">
        <v>19</v>
      </c>
      <c r="L18" s="29">
        <v>20</v>
      </c>
      <c r="M18" s="29">
        <v>20</v>
      </c>
      <c r="N18" s="29">
        <v>21</v>
      </c>
      <c r="O18" s="29">
        <v>22</v>
      </c>
      <c r="P18" s="29">
        <v>23</v>
      </c>
      <c r="Q18" s="29">
        <v>23</v>
      </c>
      <c r="R18" s="64">
        <v>23</v>
      </c>
      <c r="S18" s="78"/>
      <c r="T18" s="81"/>
      <c r="U18" s="81"/>
    </row>
    <row r="19" spans="2:21" ht="14.25" x14ac:dyDescent="0.4">
      <c r="B19" s="87"/>
      <c r="C19" s="90"/>
      <c r="D19" s="29">
        <v>13</v>
      </c>
      <c r="E19" s="29">
        <v>14</v>
      </c>
      <c r="F19" s="29">
        <v>15</v>
      </c>
      <c r="G19" s="29">
        <v>17</v>
      </c>
      <c r="H19" s="29">
        <v>18</v>
      </c>
      <c r="I19" s="29">
        <v>18</v>
      </c>
      <c r="J19" s="29">
        <v>19</v>
      </c>
      <c r="K19" s="29">
        <v>19</v>
      </c>
      <c r="L19" s="29">
        <v>19</v>
      </c>
      <c r="M19" s="29">
        <v>20</v>
      </c>
      <c r="N19" s="29">
        <v>21</v>
      </c>
      <c r="O19" s="29">
        <v>21</v>
      </c>
      <c r="P19" s="29">
        <v>21</v>
      </c>
      <c r="Q19" s="29">
        <v>22</v>
      </c>
      <c r="R19" s="64">
        <v>22</v>
      </c>
      <c r="S19" s="78"/>
      <c r="T19" s="81"/>
      <c r="U19" s="81"/>
    </row>
    <row r="20" spans="2:21" ht="14.25" x14ac:dyDescent="0.4">
      <c r="B20" s="87"/>
      <c r="C20" s="90"/>
      <c r="D20" s="29">
        <v>12</v>
      </c>
      <c r="E20" s="29">
        <v>12</v>
      </c>
      <c r="F20" s="29">
        <v>15</v>
      </c>
      <c r="G20" s="29">
        <v>17</v>
      </c>
      <c r="H20" s="29">
        <v>18</v>
      </c>
      <c r="I20" s="29">
        <v>19</v>
      </c>
      <c r="J20" s="29">
        <v>20</v>
      </c>
      <c r="K20" s="29">
        <v>21</v>
      </c>
      <c r="L20" s="29">
        <v>21</v>
      </c>
      <c r="M20" s="29">
        <v>22</v>
      </c>
      <c r="N20" s="29">
        <v>22</v>
      </c>
      <c r="O20" s="29">
        <v>23</v>
      </c>
      <c r="P20" s="29">
        <v>25</v>
      </c>
      <c r="Q20" s="29">
        <v>26</v>
      </c>
      <c r="R20" s="64">
        <v>27</v>
      </c>
      <c r="S20" s="78"/>
      <c r="T20" s="81"/>
      <c r="U20" s="81"/>
    </row>
    <row r="21" spans="2:21" ht="14.25" x14ac:dyDescent="0.4">
      <c r="B21" s="87"/>
      <c r="C21" s="90"/>
      <c r="D21" s="29">
        <v>12</v>
      </c>
      <c r="E21" s="29">
        <v>12</v>
      </c>
      <c r="F21" s="29">
        <v>15</v>
      </c>
      <c r="G21" s="29">
        <v>17</v>
      </c>
      <c r="H21" s="29">
        <v>17</v>
      </c>
      <c r="I21" s="29">
        <v>18</v>
      </c>
      <c r="J21" s="29">
        <v>19</v>
      </c>
      <c r="K21" s="29">
        <v>20</v>
      </c>
      <c r="L21" s="29">
        <v>20</v>
      </c>
      <c r="M21" s="29">
        <v>20</v>
      </c>
      <c r="N21" s="29">
        <v>21</v>
      </c>
      <c r="O21" s="29">
        <v>22</v>
      </c>
      <c r="P21" s="29">
        <v>25</v>
      </c>
      <c r="Q21" s="29">
        <v>26</v>
      </c>
      <c r="R21" s="64"/>
      <c r="S21" s="78"/>
      <c r="T21" s="81"/>
      <c r="U21" s="81"/>
    </row>
    <row r="22" spans="2:21" ht="14.25" x14ac:dyDescent="0.4">
      <c r="B22" s="87"/>
      <c r="C22" s="90"/>
      <c r="D22" s="29">
        <v>12</v>
      </c>
      <c r="E22" s="29">
        <v>15</v>
      </c>
      <c r="F22" s="29">
        <v>15</v>
      </c>
      <c r="G22" s="29">
        <v>15</v>
      </c>
      <c r="H22" s="29">
        <v>17</v>
      </c>
      <c r="I22" s="29">
        <v>18</v>
      </c>
      <c r="J22" s="29">
        <v>18</v>
      </c>
      <c r="K22" s="29">
        <v>19</v>
      </c>
      <c r="L22" s="29">
        <v>19</v>
      </c>
      <c r="M22" s="29">
        <v>22</v>
      </c>
      <c r="N22" s="29">
        <v>22</v>
      </c>
      <c r="O22" s="29">
        <v>22</v>
      </c>
      <c r="P22" s="29">
        <v>23</v>
      </c>
      <c r="Q22" s="29">
        <v>23</v>
      </c>
      <c r="R22" s="64">
        <v>23</v>
      </c>
      <c r="S22" s="78"/>
      <c r="T22" s="81"/>
      <c r="U22" s="81"/>
    </row>
    <row r="23" spans="2:21" ht="14.65" thickBot="1" x14ac:dyDescent="0.45">
      <c r="B23" s="88"/>
      <c r="C23" s="91"/>
      <c r="D23" s="56">
        <v>15</v>
      </c>
      <c r="E23" s="56">
        <v>15</v>
      </c>
      <c r="F23" s="56">
        <v>16</v>
      </c>
      <c r="G23" s="56">
        <v>18</v>
      </c>
      <c r="H23" s="56">
        <v>18</v>
      </c>
      <c r="I23" s="56">
        <v>18</v>
      </c>
      <c r="J23" s="56">
        <v>18</v>
      </c>
      <c r="K23" s="56">
        <v>18</v>
      </c>
      <c r="L23" s="56">
        <v>18</v>
      </c>
      <c r="M23" s="56">
        <v>19</v>
      </c>
      <c r="N23" s="56">
        <v>20</v>
      </c>
      <c r="O23" s="56">
        <v>20</v>
      </c>
      <c r="P23" s="56">
        <v>21</v>
      </c>
      <c r="Q23" s="56">
        <v>23</v>
      </c>
      <c r="R23" s="65">
        <v>27</v>
      </c>
      <c r="S23" s="79"/>
      <c r="T23" s="82"/>
      <c r="U23" s="82"/>
    </row>
    <row r="24" spans="2:21" ht="14.25" x14ac:dyDescent="0.4">
      <c r="B24" s="86" t="s">
        <v>44</v>
      </c>
      <c r="C24" s="89" t="s">
        <v>42</v>
      </c>
      <c r="D24" s="55">
        <v>11</v>
      </c>
      <c r="E24" s="55">
        <v>11</v>
      </c>
      <c r="F24" s="55">
        <v>11</v>
      </c>
      <c r="G24" s="55">
        <v>12</v>
      </c>
      <c r="H24" s="55">
        <v>12</v>
      </c>
      <c r="I24" s="55">
        <v>13</v>
      </c>
      <c r="J24" s="55">
        <v>14</v>
      </c>
      <c r="K24" s="55">
        <v>14</v>
      </c>
      <c r="L24" s="55">
        <v>14</v>
      </c>
      <c r="M24" s="55">
        <v>14</v>
      </c>
      <c r="N24" s="55">
        <v>14</v>
      </c>
      <c r="O24" s="55">
        <v>15</v>
      </c>
      <c r="P24" s="55">
        <v>15</v>
      </c>
      <c r="Q24" s="55">
        <v>16</v>
      </c>
      <c r="R24" s="63">
        <v>16</v>
      </c>
      <c r="S24" s="77">
        <f>AVERAGE(D24:R30)</f>
        <v>13.19047619047619</v>
      </c>
      <c r="T24" s="83" t="s">
        <v>61</v>
      </c>
      <c r="U24" s="83" t="s">
        <v>65</v>
      </c>
    </row>
    <row r="25" spans="2:21" ht="14.25" x14ac:dyDescent="0.4">
      <c r="B25" s="87"/>
      <c r="C25" s="90"/>
      <c r="D25" s="29">
        <v>10</v>
      </c>
      <c r="E25" s="29">
        <v>10</v>
      </c>
      <c r="F25" s="29">
        <v>11</v>
      </c>
      <c r="G25" s="29">
        <v>11</v>
      </c>
      <c r="H25" s="29">
        <v>11</v>
      </c>
      <c r="I25" s="29">
        <v>12</v>
      </c>
      <c r="J25" s="29">
        <v>12</v>
      </c>
      <c r="K25" s="29">
        <v>13</v>
      </c>
      <c r="L25" s="29">
        <v>13</v>
      </c>
      <c r="M25" s="29">
        <v>14</v>
      </c>
      <c r="N25" s="29">
        <v>14</v>
      </c>
      <c r="O25" s="29">
        <v>15</v>
      </c>
      <c r="P25" s="29">
        <v>15</v>
      </c>
      <c r="Q25" s="29">
        <v>16</v>
      </c>
      <c r="R25" s="64">
        <v>16</v>
      </c>
      <c r="S25" s="78"/>
      <c r="T25" s="84"/>
      <c r="U25" s="84"/>
    </row>
    <row r="26" spans="2:21" ht="14.25" x14ac:dyDescent="0.4">
      <c r="B26" s="87"/>
      <c r="C26" s="90"/>
      <c r="D26" s="29">
        <v>11</v>
      </c>
      <c r="E26" s="29">
        <v>11</v>
      </c>
      <c r="F26" s="29">
        <v>11</v>
      </c>
      <c r="G26" s="29">
        <v>11</v>
      </c>
      <c r="H26" s="29">
        <v>11</v>
      </c>
      <c r="I26" s="29">
        <v>11</v>
      </c>
      <c r="J26" s="29">
        <v>12</v>
      </c>
      <c r="K26" s="29">
        <v>13</v>
      </c>
      <c r="L26" s="29">
        <v>14</v>
      </c>
      <c r="M26" s="29">
        <v>14</v>
      </c>
      <c r="N26" s="29">
        <v>15</v>
      </c>
      <c r="O26" s="29">
        <v>15</v>
      </c>
      <c r="P26" s="29">
        <v>16</v>
      </c>
      <c r="Q26" s="29">
        <v>17</v>
      </c>
      <c r="R26" s="64">
        <v>18</v>
      </c>
      <c r="S26" s="78"/>
      <c r="T26" s="84"/>
      <c r="U26" s="84"/>
    </row>
    <row r="27" spans="2:21" ht="14.25" x14ac:dyDescent="0.4">
      <c r="B27" s="87"/>
      <c r="C27" s="90"/>
      <c r="D27" s="29">
        <v>10</v>
      </c>
      <c r="E27" s="29">
        <v>11</v>
      </c>
      <c r="F27" s="29">
        <v>11</v>
      </c>
      <c r="G27" s="29">
        <v>11</v>
      </c>
      <c r="H27" s="29">
        <v>12</v>
      </c>
      <c r="I27" s="29">
        <v>12</v>
      </c>
      <c r="J27" s="29">
        <v>12</v>
      </c>
      <c r="K27" s="29">
        <v>12</v>
      </c>
      <c r="L27" s="29">
        <v>13</v>
      </c>
      <c r="M27" s="29">
        <v>14</v>
      </c>
      <c r="N27" s="29">
        <v>14</v>
      </c>
      <c r="O27" s="29">
        <v>15</v>
      </c>
      <c r="P27" s="29">
        <v>16</v>
      </c>
      <c r="Q27" s="29">
        <v>16</v>
      </c>
      <c r="R27" s="64">
        <v>16</v>
      </c>
      <c r="S27" s="78"/>
      <c r="T27" s="84"/>
      <c r="U27" s="84"/>
    </row>
    <row r="28" spans="2:21" ht="14.25" x14ac:dyDescent="0.4">
      <c r="B28" s="87"/>
      <c r="C28" s="90"/>
      <c r="D28" s="29">
        <v>11</v>
      </c>
      <c r="E28" s="29">
        <v>11</v>
      </c>
      <c r="F28" s="29">
        <v>12</v>
      </c>
      <c r="G28" s="29">
        <v>12</v>
      </c>
      <c r="H28" s="29">
        <v>12</v>
      </c>
      <c r="I28" s="29">
        <v>12</v>
      </c>
      <c r="J28" s="29">
        <v>12</v>
      </c>
      <c r="K28" s="29">
        <v>13</v>
      </c>
      <c r="L28" s="29">
        <v>14</v>
      </c>
      <c r="M28" s="29">
        <v>14</v>
      </c>
      <c r="N28" s="29">
        <v>15</v>
      </c>
      <c r="O28" s="29">
        <v>16</v>
      </c>
      <c r="P28" s="29">
        <v>17</v>
      </c>
      <c r="Q28" s="29">
        <v>18</v>
      </c>
      <c r="R28" s="64">
        <v>18</v>
      </c>
      <c r="S28" s="78"/>
      <c r="T28" s="84"/>
      <c r="U28" s="84"/>
    </row>
    <row r="29" spans="2:21" ht="14.25" x14ac:dyDescent="0.4">
      <c r="B29" s="87"/>
      <c r="C29" s="90"/>
      <c r="D29" s="29">
        <v>11</v>
      </c>
      <c r="E29" s="29">
        <v>11</v>
      </c>
      <c r="F29" s="29">
        <v>11</v>
      </c>
      <c r="G29" s="29">
        <v>11</v>
      </c>
      <c r="H29" s="29">
        <v>11</v>
      </c>
      <c r="I29" s="29">
        <v>12</v>
      </c>
      <c r="J29" s="29">
        <v>13</v>
      </c>
      <c r="K29" s="29">
        <v>13</v>
      </c>
      <c r="L29" s="29">
        <v>14</v>
      </c>
      <c r="M29" s="29">
        <v>14</v>
      </c>
      <c r="N29" s="29">
        <v>14</v>
      </c>
      <c r="O29" s="29">
        <v>14</v>
      </c>
      <c r="P29" s="29">
        <v>15</v>
      </c>
      <c r="Q29" s="29">
        <v>16</v>
      </c>
      <c r="R29" s="64">
        <v>16</v>
      </c>
      <c r="S29" s="78"/>
      <c r="T29" s="84"/>
      <c r="U29" s="84"/>
    </row>
    <row r="30" spans="2:21" ht="14.65" thickBot="1" x14ac:dyDescent="0.45">
      <c r="B30" s="87"/>
      <c r="C30" s="90"/>
      <c r="D30" s="29">
        <v>10</v>
      </c>
      <c r="E30" s="29">
        <v>11</v>
      </c>
      <c r="F30" s="29">
        <v>12</v>
      </c>
      <c r="G30" s="29">
        <v>12</v>
      </c>
      <c r="H30" s="29">
        <v>12</v>
      </c>
      <c r="I30" s="29">
        <v>12</v>
      </c>
      <c r="J30" s="29">
        <v>12</v>
      </c>
      <c r="K30" s="29">
        <v>13</v>
      </c>
      <c r="L30" s="29">
        <v>13</v>
      </c>
      <c r="M30" s="29">
        <v>14</v>
      </c>
      <c r="N30" s="29">
        <v>14</v>
      </c>
      <c r="O30" s="29">
        <v>14</v>
      </c>
      <c r="P30" s="29">
        <v>14</v>
      </c>
      <c r="Q30" s="29">
        <v>14</v>
      </c>
      <c r="R30" s="64">
        <v>15</v>
      </c>
      <c r="S30" s="79"/>
      <c r="T30" s="85"/>
      <c r="U30" s="85"/>
    </row>
    <row r="31" spans="2:21" ht="14.25" x14ac:dyDescent="0.4">
      <c r="B31" s="87"/>
      <c r="C31" s="89" t="s">
        <v>43</v>
      </c>
      <c r="D31" s="55">
        <v>10</v>
      </c>
      <c r="E31" s="55">
        <v>11</v>
      </c>
      <c r="F31" s="55">
        <v>11</v>
      </c>
      <c r="G31" s="55">
        <v>11</v>
      </c>
      <c r="H31" s="55">
        <v>11</v>
      </c>
      <c r="I31" s="55">
        <v>11</v>
      </c>
      <c r="J31" s="55">
        <v>12</v>
      </c>
      <c r="K31" s="55">
        <v>12</v>
      </c>
      <c r="L31" s="55">
        <v>12</v>
      </c>
      <c r="M31" s="55">
        <v>13</v>
      </c>
      <c r="N31" s="55">
        <v>13</v>
      </c>
      <c r="O31" s="55">
        <v>13</v>
      </c>
      <c r="P31" s="55">
        <v>14</v>
      </c>
      <c r="Q31" s="55">
        <v>14</v>
      </c>
      <c r="R31" s="55">
        <v>18</v>
      </c>
      <c r="S31" s="77">
        <f>AVERAGE(D31:R38)</f>
        <v>13.358333333333333</v>
      </c>
      <c r="T31" s="80" t="s">
        <v>62</v>
      </c>
      <c r="U31" s="80" t="s">
        <v>66</v>
      </c>
    </row>
    <row r="32" spans="2:21" ht="14.25" x14ac:dyDescent="0.4">
      <c r="B32" s="87"/>
      <c r="C32" s="90"/>
      <c r="D32" s="29">
        <v>11</v>
      </c>
      <c r="E32" s="29">
        <v>11</v>
      </c>
      <c r="F32" s="29">
        <v>12</v>
      </c>
      <c r="G32" s="29">
        <v>12</v>
      </c>
      <c r="H32" s="29">
        <v>12</v>
      </c>
      <c r="I32" s="29">
        <v>12</v>
      </c>
      <c r="J32" s="29">
        <v>13</v>
      </c>
      <c r="K32" s="29">
        <v>13</v>
      </c>
      <c r="L32" s="29">
        <v>14</v>
      </c>
      <c r="M32" s="29">
        <v>15</v>
      </c>
      <c r="N32" s="29">
        <v>15</v>
      </c>
      <c r="O32" s="29">
        <v>16</v>
      </c>
      <c r="P32" s="29">
        <v>16</v>
      </c>
      <c r="Q32" s="29">
        <v>16</v>
      </c>
      <c r="R32" s="29">
        <v>16</v>
      </c>
      <c r="S32" s="78"/>
      <c r="T32" s="81"/>
      <c r="U32" s="81"/>
    </row>
    <row r="33" spans="2:21" ht="14.25" x14ac:dyDescent="0.4">
      <c r="B33" s="87"/>
      <c r="C33" s="90"/>
      <c r="D33" s="29">
        <v>11</v>
      </c>
      <c r="E33" s="29">
        <v>11</v>
      </c>
      <c r="F33" s="29">
        <v>11</v>
      </c>
      <c r="G33" s="29">
        <v>11</v>
      </c>
      <c r="H33" s="29">
        <v>12</v>
      </c>
      <c r="I33" s="29">
        <v>12</v>
      </c>
      <c r="J33" s="29">
        <v>12</v>
      </c>
      <c r="K33" s="29">
        <v>13</v>
      </c>
      <c r="L33" s="29">
        <v>13</v>
      </c>
      <c r="M33" s="29">
        <v>14</v>
      </c>
      <c r="N33" s="29">
        <v>14</v>
      </c>
      <c r="O33" s="29">
        <v>14</v>
      </c>
      <c r="P33" s="29">
        <v>14</v>
      </c>
      <c r="Q33" s="29">
        <v>16</v>
      </c>
      <c r="R33" s="29">
        <v>16</v>
      </c>
      <c r="S33" s="78"/>
      <c r="T33" s="81"/>
      <c r="U33" s="81"/>
    </row>
    <row r="34" spans="2:21" ht="14.25" x14ac:dyDescent="0.4">
      <c r="B34" s="87"/>
      <c r="C34" s="90"/>
      <c r="D34" s="29">
        <v>10</v>
      </c>
      <c r="E34" s="29">
        <v>11</v>
      </c>
      <c r="F34" s="29">
        <v>12</v>
      </c>
      <c r="G34" s="29">
        <v>12</v>
      </c>
      <c r="H34" s="29">
        <v>12</v>
      </c>
      <c r="I34" s="29">
        <v>13</v>
      </c>
      <c r="J34" s="29">
        <v>14</v>
      </c>
      <c r="K34" s="29">
        <v>14</v>
      </c>
      <c r="L34" s="29">
        <v>14</v>
      </c>
      <c r="M34" s="29">
        <v>15</v>
      </c>
      <c r="N34" s="29">
        <v>15</v>
      </c>
      <c r="O34" s="29">
        <v>15</v>
      </c>
      <c r="P34" s="29">
        <v>16</v>
      </c>
      <c r="Q34" s="29">
        <v>18</v>
      </c>
      <c r="R34" s="29">
        <v>18</v>
      </c>
      <c r="S34" s="78"/>
      <c r="T34" s="81"/>
      <c r="U34" s="81"/>
    </row>
    <row r="35" spans="2:21" ht="14.25" x14ac:dyDescent="0.4">
      <c r="B35" s="87"/>
      <c r="C35" s="90"/>
      <c r="D35" s="29">
        <v>10</v>
      </c>
      <c r="E35" s="29">
        <v>11</v>
      </c>
      <c r="F35" s="29">
        <v>11</v>
      </c>
      <c r="G35" s="29">
        <v>11</v>
      </c>
      <c r="H35" s="29">
        <v>11</v>
      </c>
      <c r="I35" s="29">
        <v>12</v>
      </c>
      <c r="J35" s="29">
        <v>12</v>
      </c>
      <c r="K35" s="29">
        <v>14</v>
      </c>
      <c r="L35" s="29">
        <v>14</v>
      </c>
      <c r="M35" s="29">
        <v>15</v>
      </c>
      <c r="N35" s="29">
        <v>15</v>
      </c>
      <c r="O35" s="29">
        <v>15</v>
      </c>
      <c r="P35" s="29">
        <v>15</v>
      </c>
      <c r="Q35" s="29">
        <v>15</v>
      </c>
      <c r="R35" s="29">
        <v>16</v>
      </c>
      <c r="S35" s="78"/>
      <c r="T35" s="81"/>
      <c r="U35" s="81"/>
    </row>
    <row r="36" spans="2:21" ht="14.25" x14ac:dyDescent="0.4">
      <c r="B36" s="87"/>
      <c r="C36" s="90"/>
      <c r="D36" s="29">
        <v>11</v>
      </c>
      <c r="E36" s="29">
        <v>11</v>
      </c>
      <c r="F36" s="29">
        <v>11</v>
      </c>
      <c r="G36" s="29">
        <v>12</v>
      </c>
      <c r="H36" s="29">
        <v>12</v>
      </c>
      <c r="I36" s="29">
        <v>13</v>
      </c>
      <c r="J36" s="29">
        <v>14</v>
      </c>
      <c r="K36" s="29">
        <v>14</v>
      </c>
      <c r="L36" s="29">
        <v>14</v>
      </c>
      <c r="M36" s="29">
        <v>14</v>
      </c>
      <c r="N36" s="29">
        <v>14</v>
      </c>
      <c r="O36" s="29">
        <v>15</v>
      </c>
      <c r="P36" s="29">
        <v>16</v>
      </c>
      <c r="Q36" s="29">
        <v>17</v>
      </c>
      <c r="R36" s="29">
        <v>17</v>
      </c>
      <c r="S36" s="78"/>
      <c r="T36" s="81"/>
      <c r="U36" s="81"/>
    </row>
    <row r="37" spans="2:21" ht="14.25" x14ac:dyDescent="0.4">
      <c r="B37" s="87"/>
      <c r="C37" s="90"/>
      <c r="D37" s="29">
        <v>11</v>
      </c>
      <c r="E37" s="29">
        <v>12</v>
      </c>
      <c r="F37" s="29">
        <v>12</v>
      </c>
      <c r="G37" s="29">
        <v>12</v>
      </c>
      <c r="H37" s="29">
        <v>12</v>
      </c>
      <c r="I37" s="29">
        <v>14</v>
      </c>
      <c r="J37" s="29">
        <v>14</v>
      </c>
      <c r="K37" s="29">
        <v>14</v>
      </c>
      <c r="L37" s="29">
        <v>14</v>
      </c>
      <c r="M37" s="29">
        <v>14</v>
      </c>
      <c r="N37" s="29">
        <v>14</v>
      </c>
      <c r="O37" s="29">
        <v>15</v>
      </c>
      <c r="P37" s="29">
        <v>16</v>
      </c>
      <c r="Q37" s="29">
        <v>16</v>
      </c>
      <c r="R37" s="29">
        <v>16</v>
      </c>
      <c r="S37" s="78"/>
      <c r="T37" s="81"/>
      <c r="U37" s="81"/>
    </row>
    <row r="38" spans="2:21" ht="14.65" thickBot="1" x14ac:dyDescent="0.45">
      <c r="B38" s="88"/>
      <c r="C38" s="91"/>
      <c r="D38" s="56">
        <v>10</v>
      </c>
      <c r="E38" s="56">
        <v>11</v>
      </c>
      <c r="F38" s="56">
        <v>11</v>
      </c>
      <c r="G38" s="56">
        <v>12</v>
      </c>
      <c r="H38" s="56">
        <v>12</v>
      </c>
      <c r="I38" s="56">
        <v>12</v>
      </c>
      <c r="J38" s="56">
        <v>13</v>
      </c>
      <c r="K38" s="56">
        <v>13</v>
      </c>
      <c r="L38" s="56">
        <v>13</v>
      </c>
      <c r="M38" s="56">
        <v>14</v>
      </c>
      <c r="N38" s="56">
        <v>15</v>
      </c>
      <c r="O38" s="56">
        <v>16</v>
      </c>
      <c r="P38" s="56">
        <v>16</v>
      </c>
      <c r="Q38" s="56">
        <v>17</v>
      </c>
      <c r="R38" s="56">
        <v>17</v>
      </c>
      <c r="S38" s="79"/>
      <c r="T38" s="82"/>
      <c r="U38" s="82"/>
    </row>
    <row r="39" spans="2:21" ht="14.25" x14ac:dyDescent="0.4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66"/>
    </row>
  </sheetData>
  <mergeCells count="23">
    <mergeCell ref="S2:S3"/>
    <mergeCell ref="B4:B23"/>
    <mergeCell ref="C4:C13"/>
    <mergeCell ref="C14:C23"/>
    <mergeCell ref="B24:B38"/>
    <mergeCell ref="C24:C30"/>
    <mergeCell ref="C31:C38"/>
    <mergeCell ref="B2:B3"/>
    <mergeCell ref="C2:R2"/>
    <mergeCell ref="S4:S13"/>
    <mergeCell ref="S14:S23"/>
    <mergeCell ref="S24:S30"/>
    <mergeCell ref="S31:S38"/>
    <mergeCell ref="T2:T3"/>
    <mergeCell ref="T4:T13"/>
    <mergeCell ref="T14:T23"/>
    <mergeCell ref="T24:T30"/>
    <mergeCell ref="T31:T38"/>
    <mergeCell ref="U2:U3"/>
    <mergeCell ref="U4:U13"/>
    <mergeCell ref="U14:U23"/>
    <mergeCell ref="U24:U30"/>
    <mergeCell ref="U31:U3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workbookViewId="0">
      <selection activeCell="C12" sqref="C12"/>
    </sheetView>
  </sheetViews>
  <sheetFormatPr defaultColWidth="8.86328125" defaultRowHeight="14.25" x14ac:dyDescent="0.4"/>
  <cols>
    <col min="1" max="1" width="8.86328125" customWidth="1"/>
    <col min="2" max="2" width="16.86328125" style="20" customWidth="1"/>
    <col min="7" max="7" width="11.1328125" customWidth="1"/>
  </cols>
  <sheetData>
    <row r="1" spans="1:17" ht="14.65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thickBot="1" x14ac:dyDescent="0.4">
      <c r="A2" s="2"/>
      <c r="B2" s="44" t="s">
        <v>48</v>
      </c>
      <c r="C2" s="3" t="s">
        <v>9</v>
      </c>
      <c r="D2" s="96" t="s">
        <v>10</v>
      </c>
      <c r="E2" s="97"/>
      <c r="F2" s="98"/>
      <c r="G2" s="3" t="s">
        <v>11</v>
      </c>
      <c r="H2" s="96" t="s">
        <v>12</v>
      </c>
      <c r="I2" s="97"/>
      <c r="J2" s="98"/>
      <c r="K2" s="99" t="s">
        <v>13</v>
      </c>
      <c r="L2" s="100"/>
      <c r="M2" s="100"/>
      <c r="N2" s="99" t="s">
        <v>14</v>
      </c>
      <c r="O2" s="100"/>
      <c r="P2" s="101"/>
      <c r="Q2" s="4"/>
    </row>
    <row r="3" spans="1:17" x14ac:dyDescent="0.4">
      <c r="A3" s="1"/>
      <c r="B3" s="73" t="s">
        <v>49</v>
      </c>
      <c r="C3" s="5" t="s">
        <v>0</v>
      </c>
      <c r="D3" s="6">
        <v>96.55</v>
      </c>
      <c r="E3" s="6">
        <v>92.83</v>
      </c>
      <c r="F3" s="6">
        <v>17.61</v>
      </c>
      <c r="G3" s="7">
        <f>AVERAGE(D3:F3)</f>
        <v>68.99666666666667</v>
      </c>
      <c r="H3" s="8">
        <v>104.7</v>
      </c>
      <c r="I3" s="6">
        <v>100.49</v>
      </c>
      <c r="J3" s="6">
        <v>105.64</v>
      </c>
      <c r="K3" s="9">
        <f>D3/$G3</f>
        <v>1.3993429634281849</v>
      </c>
      <c r="L3" s="10">
        <f t="shared" ref="L3:M11" si="0">E3/$G3</f>
        <v>1.3454273153292429</v>
      </c>
      <c r="M3" s="10">
        <f t="shared" si="0"/>
        <v>0.25522972124257209</v>
      </c>
      <c r="N3" s="9">
        <f>H3/$G3</f>
        <v>1.5174646118169959</v>
      </c>
      <c r="O3" s="10">
        <f t="shared" ref="O3:P11" si="1">I3/$G3</f>
        <v>1.4564471713609353</v>
      </c>
      <c r="P3" s="11">
        <f t="shared" si="1"/>
        <v>1.5310884583796318</v>
      </c>
    </row>
    <row r="4" spans="1:17" x14ac:dyDescent="0.4">
      <c r="A4" s="1"/>
      <c r="B4" s="73" t="s">
        <v>50</v>
      </c>
      <c r="C4" s="5" t="s">
        <v>1</v>
      </c>
      <c r="D4" s="6">
        <v>12.12</v>
      </c>
      <c r="E4" s="6">
        <v>4.9800000000000004</v>
      </c>
      <c r="F4" s="6">
        <v>4.25</v>
      </c>
      <c r="G4" s="7">
        <f t="shared" ref="G4:G11" si="2">AVERAGE(D4:F4)</f>
        <v>7.1166666666666671</v>
      </c>
      <c r="H4" s="8">
        <v>14.65</v>
      </c>
      <c r="I4" s="6">
        <v>10.7</v>
      </c>
      <c r="J4" s="6">
        <v>17.55</v>
      </c>
      <c r="K4" s="8">
        <f t="shared" ref="K4:K11" si="3">D4/$G4</f>
        <v>1.7030444964871192</v>
      </c>
      <c r="L4" s="6">
        <f t="shared" si="0"/>
        <v>0.6997658079625293</v>
      </c>
      <c r="M4" s="6">
        <f t="shared" si="0"/>
        <v>0.59718969555035128</v>
      </c>
      <c r="N4" s="8">
        <f>H4/$G4</f>
        <v>2.0585480093676813</v>
      </c>
      <c r="O4" s="6">
        <f t="shared" si="1"/>
        <v>1.5035128805620608</v>
      </c>
      <c r="P4" s="12">
        <f t="shared" si="1"/>
        <v>2.4660421545667446</v>
      </c>
    </row>
    <row r="5" spans="1:17" x14ac:dyDescent="0.4">
      <c r="A5" s="1"/>
      <c r="B5" s="73" t="s">
        <v>51</v>
      </c>
      <c r="C5" s="5" t="s">
        <v>2</v>
      </c>
      <c r="D5" s="6">
        <v>8.9</v>
      </c>
      <c r="E5" s="6">
        <v>2.63</v>
      </c>
      <c r="F5" s="6">
        <v>2.66</v>
      </c>
      <c r="G5" s="7">
        <f t="shared" si="2"/>
        <v>4.7300000000000004</v>
      </c>
      <c r="H5" s="8">
        <v>8.9</v>
      </c>
      <c r="I5" s="6">
        <v>7.47</v>
      </c>
      <c r="J5" s="6">
        <v>12.69</v>
      </c>
      <c r="K5" s="8">
        <f t="shared" si="3"/>
        <v>1.8816067653276956</v>
      </c>
      <c r="L5" s="6">
        <f t="shared" si="0"/>
        <v>0.55602536997885832</v>
      </c>
      <c r="M5" s="6">
        <f t="shared" si="0"/>
        <v>0.56236786469344602</v>
      </c>
      <c r="N5" s="8">
        <f t="shared" ref="N5:N11" si="4">H5/$G5</f>
        <v>1.8816067653276956</v>
      </c>
      <c r="O5" s="6">
        <f t="shared" si="1"/>
        <v>1.5792811839323466</v>
      </c>
      <c r="P5" s="12">
        <f t="shared" si="1"/>
        <v>2.6828752642706126</v>
      </c>
    </row>
    <row r="6" spans="1:17" x14ac:dyDescent="0.4">
      <c r="A6" s="1"/>
      <c r="B6" s="73" t="s">
        <v>52</v>
      </c>
      <c r="C6" s="5" t="s">
        <v>3</v>
      </c>
      <c r="D6" s="6">
        <v>191.92</v>
      </c>
      <c r="E6" s="6">
        <v>157.53</v>
      </c>
      <c r="F6" s="6">
        <v>219.15</v>
      </c>
      <c r="G6" s="7">
        <f t="shared" si="2"/>
        <v>189.53333333333333</v>
      </c>
      <c r="H6" s="8">
        <v>239.84</v>
      </c>
      <c r="I6" s="6">
        <v>196.78</v>
      </c>
      <c r="J6" s="6">
        <v>238.42</v>
      </c>
      <c r="K6" s="8">
        <f t="shared" si="3"/>
        <v>1.0125923320436159</v>
      </c>
      <c r="L6" s="6">
        <f t="shared" si="0"/>
        <v>0.83114667604642989</v>
      </c>
      <c r="M6" s="6">
        <f t="shared" si="0"/>
        <v>1.1562609919099542</v>
      </c>
      <c r="N6" s="8">
        <f t="shared" si="4"/>
        <v>1.2654238480478368</v>
      </c>
      <c r="O6" s="6">
        <f t="shared" si="1"/>
        <v>1.0382342595849454</v>
      </c>
      <c r="P6" s="12">
        <f t="shared" si="1"/>
        <v>1.2579317622230037</v>
      </c>
    </row>
    <row r="7" spans="1:17" x14ac:dyDescent="0.4">
      <c r="A7" s="1"/>
      <c r="B7" s="73" t="s">
        <v>53</v>
      </c>
      <c r="C7" s="5" t="s">
        <v>4</v>
      </c>
      <c r="D7" s="6">
        <v>19.66</v>
      </c>
      <c r="E7" s="6">
        <v>6.53</v>
      </c>
      <c r="F7" s="6">
        <v>17.8</v>
      </c>
      <c r="G7" s="7">
        <f t="shared" si="2"/>
        <v>14.663333333333334</v>
      </c>
      <c r="H7" s="8">
        <v>13.9</v>
      </c>
      <c r="I7" s="6">
        <v>14.72</v>
      </c>
      <c r="J7" s="6">
        <v>24.03</v>
      </c>
      <c r="K7" s="8">
        <f t="shared" si="3"/>
        <v>1.3407592634689702</v>
      </c>
      <c r="L7" s="6">
        <f t="shared" si="0"/>
        <v>0.44532848374630596</v>
      </c>
      <c r="M7" s="6">
        <f t="shared" si="0"/>
        <v>1.2139122527847237</v>
      </c>
      <c r="N7" s="8">
        <f t="shared" si="4"/>
        <v>0.94794271425323939</v>
      </c>
      <c r="O7" s="6">
        <f t="shared" si="1"/>
        <v>1.0038645146624232</v>
      </c>
      <c r="P7" s="12">
        <f t="shared" si="1"/>
        <v>1.6387815412593771</v>
      </c>
    </row>
    <row r="8" spans="1:17" x14ac:dyDescent="0.4">
      <c r="A8" s="1"/>
      <c r="B8" s="73" t="s">
        <v>54</v>
      </c>
      <c r="C8" s="5" t="s">
        <v>5</v>
      </c>
      <c r="D8" s="6">
        <v>43.8</v>
      </c>
      <c r="E8" s="6">
        <v>49.96</v>
      </c>
      <c r="F8" s="6">
        <v>9.4</v>
      </c>
      <c r="G8" s="7">
        <f t="shared" si="2"/>
        <v>34.386666666666663</v>
      </c>
      <c r="H8" s="8">
        <v>42.09</v>
      </c>
      <c r="I8" s="6">
        <v>46.15</v>
      </c>
      <c r="J8" s="6">
        <v>40.74</v>
      </c>
      <c r="K8" s="8">
        <f t="shared" si="3"/>
        <v>1.2737495153160141</v>
      </c>
      <c r="L8" s="6">
        <f t="shared" si="0"/>
        <v>1.4528887165568052</v>
      </c>
      <c r="M8" s="6">
        <f t="shared" si="0"/>
        <v>0.2733617681271811</v>
      </c>
      <c r="N8" s="8">
        <f t="shared" si="4"/>
        <v>1.2240209383481973</v>
      </c>
      <c r="O8" s="6">
        <f t="shared" si="1"/>
        <v>1.3420899573478093</v>
      </c>
      <c r="P8" s="12">
        <f t="shared" si="1"/>
        <v>1.1847615354788679</v>
      </c>
    </row>
    <row r="9" spans="1:17" x14ac:dyDescent="0.4">
      <c r="A9" s="1"/>
      <c r="B9" s="73" t="s">
        <v>55</v>
      </c>
      <c r="C9" s="5" t="s">
        <v>6</v>
      </c>
      <c r="D9" s="6">
        <v>41.08</v>
      </c>
      <c r="E9" s="6">
        <v>21.12</v>
      </c>
      <c r="F9" s="6">
        <v>7.76</v>
      </c>
      <c r="G9" s="7">
        <f t="shared" si="2"/>
        <v>23.320000000000004</v>
      </c>
      <c r="H9" s="8">
        <v>53.5</v>
      </c>
      <c r="I9" s="6">
        <v>43.08</v>
      </c>
      <c r="J9" s="6">
        <v>45.39</v>
      </c>
      <c r="K9" s="8">
        <f t="shared" si="3"/>
        <v>1.7615780445969123</v>
      </c>
      <c r="L9" s="6">
        <f t="shared" si="0"/>
        <v>0.90566037735849048</v>
      </c>
      <c r="M9" s="6">
        <f t="shared" si="0"/>
        <v>0.33276157804459683</v>
      </c>
      <c r="N9" s="8">
        <f t="shared" si="4"/>
        <v>2.294168096054888</v>
      </c>
      <c r="O9" s="6">
        <f t="shared" si="1"/>
        <v>1.8473413379073753</v>
      </c>
      <c r="P9" s="12">
        <f t="shared" si="1"/>
        <v>1.9463979416809603</v>
      </c>
    </row>
    <row r="10" spans="1:17" x14ac:dyDescent="0.4">
      <c r="A10" s="1"/>
      <c r="B10" s="73" t="s">
        <v>56</v>
      </c>
      <c r="C10" s="5" t="s">
        <v>7</v>
      </c>
      <c r="D10" s="6">
        <v>188.85</v>
      </c>
      <c r="E10" s="6">
        <v>205.88</v>
      </c>
      <c r="F10" s="6">
        <v>106.7</v>
      </c>
      <c r="G10" s="7">
        <f t="shared" si="2"/>
        <v>167.14333333333335</v>
      </c>
      <c r="H10" s="8">
        <v>207.03</v>
      </c>
      <c r="I10" s="6">
        <v>184.69</v>
      </c>
      <c r="J10" s="6">
        <v>187.68</v>
      </c>
      <c r="K10" s="8">
        <f t="shared" si="3"/>
        <v>1.1298685758730032</v>
      </c>
      <c r="L10" s="6">
        <f t="shared" si="0"/>
        <v>1.2317571744809843</v>
      </c>
      <c r="M10" s="6">
        <f t="shared" si="0"/>
        <v>0.63837424964601241</v>
      </c>
      <c r="N10" s="8">
        <f t="shared" si="4"/>
        <v>1.2386374967592684</v>
      </c>
      <c r="O10" s="6">
        <f t="shared" si="1"/>
        <v>1.1049797578924276</v>
      </c>
      <c r="P10" s="12">
        <f t="shared" si="1"/>
        <v>1.1228685958159663</v>
      </c>
    </row>
    <row r="11" spans="1:17" ht="14.65" thickBot="1" x14ac:dyDescent="0.45">
      <c r="A11" s="1"/>
      <c r="B11" s="74" t="s">
        <v>57</v>
      </c>
      <c r="C11" s="13" t="s">
        <v>8</v>
      </c>
      <c r="D11" s="14">
        <v>169.58</v>
      </c>
      <c r="E11" s="14">
        <v>92.01</v>
      </c>
      <c r="F11" s="14">
        <v>134.69999999999999</v>
      </c>
      <c r="G11" s="15">
        <f t="shared" si="2"/>
        <v>132.09666666666666</v>
      </c>
      <c r="H11" s="16">
        <v>457.77</v>
      </c>
      <c r="I11" s="14">
        <v>405.28</v>
      </c>
      <c r="J11" s="14">
        <v>419.03</v>
      </c>
      <c r="K11" s="16">
        <f t="shared" si="3"/>
        <v>1.2837568447349166</v>
      </c>
      <c r="L11" s="14">
        <f t="shared" si="0"/>
        <v>0.69653536551515305</v>
      </c>
      <c r="M11" s="14">
        <f t="shared" si="0"/>
        <v>1.0197077897499305</v>
      </c>
      <c r="N11" s="16">
        <f t="shared" si="4"/>
        <v>3.4654167402659666</v>
      </c>
      <c r="O11" s="14">
        <f t="shared" si="1"/>
        <v>3.0680562214539857</v>
      </c>
      <c r="P11" s="17">
        <f t="shared" si="1"/>
        <v>3.1721466602740418</v>
      </c>
    </row>
    <row r="12" spans="1:17" x14ac:dyDescent="0.4">
      <c r="A12" s="1"/>
      <c r="B12" s="1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</sheetData>
  <mergeCells count="4">
    <mergeCell ref="D2:F2"/>
    <mergeCell ref="H2:J2"/>
    <mergeCell ref="K2:M2"/>
    <mergeCell ref="N2:P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workbookViewId="0">
      <selection activeCell="B2" sqref="B2:D2"/>
    </sheetView>
  </sheetViews>
  <sheetFormatPr defaultColWidth="8.86328125" defaultRowHeight="14.25" x14ac:dyDescent="0.4"/>
  <cols>
    <col min="1" max="1" width="8.86328125" style="20"/>
    <col min="2" max="2" width="14.86328125" style="20" customWidth="1"/>
    <col min="3" max="5" width="14.86328125" style="1" customWidth="1"/>
    <col min="6" max="6" width="15.86328125" style="1" customWidth="1"/>
    <col min="7" max="7" width="24.33203125" style="1" customWidth="1"/>
    <col min="8" max="8" width="8.86328125" style="20"/>
  </cols>
  <sheetData>
    <row r="1" spans="2:7" ht="14.65" thickBot="1" x14ac:dyDescent="0.45"/>
    <row r="2" spans="2:7" ht="27.6" customHeight="1" thickBot="1" x14ac:dyDescent="0.45">
      <c r="B2" s="102" t="s">
        <v>21</v>
      </c>
      <c r="C2" s="103"/>
      <c r="D2" s="104"/>
      <c r="E2" s="99" t="s">
        <v>18</v>
      </c>
      <c r="F2" s="102" t="s">
        <v>46</v>
      </c>
      <c r="G2" s="104"/>
    </row>
    <row r="3" spans="2:7" ht="14.65" thickBot="1" x14ac:dyDescent="0.45">
      <c r="B3" s="21" t="s">
        <v>15</v>
      </c>
      <c r="C3" s="24" t="s">
        <v>16</v>
      </c>
      <c r="D3" s="24" t="s">
        <v>17</v>
      </c>
      <c r="E3" s="108"/>
      <c r="F3" s="71" t="s">
        <v>19</v>
      </c>
      <c r="G3" s="25" t="s">
        <v>20</v>
      </c>
    </row>
    <row r="4" spans="2:7" x14ac:dyDescent="0.4">
      <c r="B4" s="22">
        <v>1</v>
      </c>
      <c r="C4" s="30">
        <v>20.907</v>
      </c>
      <c r="D4" s="30">
        <v>24.62</v>
      </c>
      <c r="E4" s="105">
        <f>AVERAGE(C4:C54)</f>
        <v>25.467745098039213</v>
      </c>
      <c r="F4" s="27">
        <f t="shared" ref="F4:F44" si="0">C4/$E$4*100</f>
        <v>82.092073403112749</v>
      </c>
      <c r="G4" s="28">
        <f t="shared" ref="G4:G44" si="1">D4/$E$4*100</f>
        <v>96.671298951769074</v>
      </c>
    </row>
    <row r="5" spans="2:7" x14ac:dyDescent="0.4">
      <c r="B5" s="22">
        <v>2</v>
      </c>
      <c r="C5" s="30">
        <v>22.353000000000002</v>
      </c>
      <c r="D5" s="30">
        <v>24.981999999999999</v>
      </c>
      <c r="E5" s="106"/>
      <c r="F5" s="27">
        <f t="shared" si="0"/>
        <v>87.769843439029003</v>
      </c>
      <c r="G5" s="28">
        <f t="shared" si="1"/>
        <v>98.092704728395404</v>
      </c>
    </row>
    <row r="6" spans="2:7" x14ac:dyDescent="0.4">
      <c r="B6" s="22">
        <v>3</v>
      </c>
      <c r="C6" s="30">
        <v>24.847000000000001</v>
      </c>
      <c r="D6" s="30">
        <v>31.3</v>
      </c>
      <c r="E6" s="106"/>
      <c r="F6" s="27">
        <f t="shared" si="0"/>
        <v>97.562622463631442</v>
      </c>
      <c r="G6" s="28">
        <f t="shared" si="1"/>
        <v>122.90055471934897</v>
      </c>
    </row>
    <row r="7" spans="2:7" x14ac:dyDescent="0.4">
      <c r="B7" s="22">
        <v>4</v>
      </c>
      <c r="C7" s="30">
        <v>24.248000000000001</v>
      </c>
      <c r="D7" s="30">
        <v>27.556999999999999</v>
      </c>
      <c r="E7" s="106"/>
      <c r="F7" s="27">
        <f t="shared" si="0"/>
        <v>95.210627822197253</v>
      </c>
      <c r="G7" s="28">
        <f t="shared" si="1"/>
        <v>108.20353311185622</v>
      </c>
    </row>
    <row r="8" spans="2:7" x14ac:dyDescent="0.4">
      <c r="B8" s="22">
        <v>5</v>
      </c>
      <c r="C8" s="30">
        <v>25.466000000000001</v>
      </c>
      <c r="D8" s="30">
        <v>28.416</v>
      </c>
      <c r="E8" s="106"/>
      <c r="F8" s="27">
        <f t="shared" si="0"/>
        <v>99.993147810956586</v>
      </c>
      <c r="G8" s="28">
        <f t="shared" si="1"/>
        <v>111.57642692987287</v>
      </c>
    </row>
    <row r="9" spans="2:7" x14ac:dyDescent="0.4">
      <c r="B9" s="22">
        <v>6</v>
      </c>
      <c r="C9" s="30">
        <v>27.131</v>
      </c>
      <c r="D9" s="30">
        <v>34.628</v>
      </c>
      <c r="E9" s="106"/>
      <c r="F9" s="27">
        <f t="shared" si="0"/>
        <v>106.53082907637884</v>
      </c>
      <c r="G9" s="28">
        <f t="shared" si="1"/>
        <v>135.96806417960437</v>
      </c>
    </row>
    <row r="10" spans="2:7" x14ac:dyDescent="0.4">
      <c r="B10" s="22">
        <v>7</v>
      </c>
      <c r="C10" s="30">
        <v>22.55</v>
      </c>
      <c r="D10" s="30">
        <v>29.959</v>
      </c>
      <c r="E10" s="106"/>
      <c r="F10" s="27">
        <f t="shared" si="0"/>
        <v>88.543370892054938</v>
      </c>
      <c r="G10" s="28">
        <f t="shared" si="1"/>
        <v>117.63507088936025</v>
      </c>
    </row>
    <row r="11" spans="2:7" x14ac:dyDescent="0.4">
      <c r="B11" s="22">
        <v>8</v>
      </c>
      <c r="C11" s="30">
        <v>26.097000000000001</v>
      </c>
      <c r="D11" s="30">
        <v>27.390999999999998</v>
      </c>
      <c r="E11" s="106"/>
      <c r="F11" s="27">
        <f t="shared" si="0"/>
        <v>102.47079158181631</v>
      </c>
      <c r="G11" s="28">
        <f t="shared" si="1"/>
        <v>107.55172825296127</v>
      </c>
    </row>
    <row r="12" spans="2:7" x14ac:dyDescent="0.4">
      <c r="B12" s="22">
        <v>9</v>
      </c>
      <c r="C12" s="30">
        <v>28.026</v>
      </c>
      <c r="D12" s="30">
        <v>30.116</v>
      </c>
      <c r="E12" s="106"/>
      <c r="F12" s="27">
        <f t="shared" si="0"/>
        <v>110.04507816499918</v>
      </c>
      <c r="G12" s="28">
        <f t="shared" si="1"/>
        <v>118.25153693060429</v>
      </c>
    </row>
    <row r="13" spans="2:7" x14ac:dyDescent="0.4">
      <c r="B13" s="22">
        <v>10</v>
      </c>
      <c r="C13" s="30">
        <v>25.673999999999999</v>
      </c>
      <c r="D13" s="30">
        <v>26.353999999999999</v>
      </c>
      <c r="E13" s="106"/>
      <c r="F13" s="27">
        <f t="shared" si="0"/>
        <v>100.80986715222254</v>
      </c>
      <c r="G13" s="28">
        <f t="shared" si="1"/>
        <v>103.47991115251511</v>
      </c>
    </row>
    <row r="14" spans="2:7" x14ac:dyDescent="0.4">
      <c r="B14" s="22">
        <v>11</v>
      </c>
      <c r="C14" s="30">
        <v>23.814</v>
      </c>
      <c r="D14" s="30">
        <v>32.1</v>
      </c>
      <c r="E14" s="106"/>
      <c r="F14" s="27">
        <f t="shared" si="0"/>
        <v>93.506511504363459</v>
      </c>
      <c r="G14" s="28">
        <f t="shared" si="1"/>
        <v>126.0417829549873</v>
      </c>
    </row>
    <row r="15" spans="2:7" x14ac:dyDescent="0.4">
      <c r="B15" s="22">
        <v>12</v>
      </c>
      <c r="C15" s="30">
        <v>23.428999999999998</v>
      </c>
      <c r="D15" s="30">
        <v>38.570999999999998</v>
      </c>
      <c r="E15" s="106"/>
      <c r="F15" s="27">
        <f t="shared" si="0"/>
        <v>91.994795415962528</v>
      </c>
      <c r="G15" s="28">
        <f t="shared" si="1"/>
        <v>151.45039284600668</v>
      </c>
    </row>
    <row r="16" spans="2:7" x14ac:dyDescent="0.4">
      <c r="B16" s="22">
        <v>13</v>
      </c>
      <c r="C16" s="30">
        <v>18.3</v>
      </c>
      <c r="D16" s="30">
        <v>35.701999999999998</v>
      </c>
      <c r="E16" s="106"/>
      <c r="F16" s="27">
        <f t="shared" si="0"/>
        <v>71.855595890226397</v>
      </c>
      <c r="G16" s="28">
        <f t="shared" si="1"/>
        <v>140.1851630859488</v>
      </c>
    </row>
    <row r="17" spans="2:7" x14ac:dyDescent="0.4">
      <c r="B17" s="22">
        <v>14</v>
      </c>
      <c r="C17" s="30">
        <v>21.555</v>
      </c>
      <c r="D17" s="30">
        <v>34.85</v>
      </c>
      <c r="E17" s="106"/>
      <c r="F17" s="27">
        <f t="shared" si="0"/>
        <v>84.636468273979787</v>
      </c>
      <c r="G17" s="28">
        <f t="shared" si="1"/>
        <v>136.83975501499398</v>
      </c>
    </row>
    <row r="18" spans="2:7" x14ac:dyDescent="0.4">
      <c r="B18" s="22">
        <v>15</v>
      </c>
      <c r="C18" s="30">
        <v>26.359000000000002</v>
      </c>
      <c r="D18" s="30">
        <v>29.786999999999999</v>
      </c>
      <c r="E18" s="106"/>
      <c r="F18" s="27">
        <f t="shared" si="0"/>
        <v>103.49954382898785</v>
      </c>
      <c r="G18" s="28">
        <f t="shared" si="1"/>
        <v>116.95970681869801</v>
      </c>
    </row>
    <row r="19" spans="2:7" x14ac:dyDescent="0.4">
      <c r="B19" s="22">
        <v>16</v>
      </c>
      <c r="C19" s="30">
        <v>23.494</v>
      </c>
      <c r="D19" s="30">
        <v>31.486999999999998</v>
      </c>
      <c r="E19" s="106"/>
      <c r="F19" s="27">
        <f t="shared" si="0"/>
        <v>92.250020210108147</v>
      </c>
      <c r="G19" s="28">
        <f t="shared" si="1"/>
        <v>123.63481681942943</v>
      </c>
    </row>
    <row r="20" spans="2:7" x14ac:dyDescent="0.4">
      <c r="B20" s="22">
        <v>17</v>
      </c>
      <c r="C20" s="30">
        <v>21.646000000000001</v>
      </c>
      <c r="D20" s="30">
        <v>31.655999999999999</v>
      </c>
      <c r="E20" s="106"/>
      <c r="F20" s="27">
        <f t="shared" si="0"/>
        <v>84.993782985783639</v>
      </c>
      <c r="G20" s="28">
        <f t="shared" si="1"/>
        <v>124.29840128420801</v>
      </c>
    </row>
    <row r="21" spans="2:7" x14ac:dyDescent="0.4">
      <c r="B21" s="22">
        <v>18</v>
      </c>
      <c r="C21" s="30">
        <v>28.164000000000001</v>
      </c>
      <c r="D21" s="30">
        <v>34.6</v>
      </c>
      <c r="E21" s="106"/>
      <c r="F21" s="27">
        <f t="shared" si="0"/>
        <v>110.58694003564679</v>
      </c>
      <c r="G21" s="28">
        <f t="shared" si="1"/>
        <v>135.85812119135704</v>
      </c>
    </row>
    <row r="22" spans="2:7" x14ac:dyDescent="0.4">
      <c r="B22" s="22">
        <v>19</v>
      </c>
      <c r="C22" s="30">
        <v>24.748000000000001</v>
      </c>
      <c r="D22" s="30">
        <v>27.466000000000001</v>
      </c>
      <c r="E22" s="106"/>
      <c r="F22" s="27">
        <f t="shared" si="0"/>
        <v>97.173895469471205</v>
      </c>
      <c r="G22" s="28">
        <f t="shared" si="1"/>
        <v>107.84621840005238</v>
      </c>
    </row>
    <row r="23" spans="2:7" x14ac:dyDescent="0.4">
      <c r="B23" s="22">
        <v>20</v>
      </c>
      <c r="C23" s="30">
        <v>21.948</v>
      </c>
      <c r="D23" s="30">
        <v>36.871000000000002</v>
      </c>
      <c r="E23" s="106"/>
      <c r="F23" s="27">
        <f t="shared" si="0"/>
        <v>86.179596644737117</v>
      </c>
      <c r="G23" s="28">
        <f t="shared" si="1"/>
        <v>144.77528284527529</v>
      </c>
    </row>
    <row r="24" spans="2:7" x14ac:dyDescent="0.4">
      <c r="B24" s="22">
        <v>21</v>
      </c>
      <c r="C24" s="30">
        <v>24.183</v>
      </c>
      <c r="D24" s="30">
        <v>37.106999999999999</v>
      </c>
      <c r="E24" s="106"/>
      <c r="F24" s="27">
        <f t="shared" si="0"/>
        <v>94.955403028051649</v>
      </c>
      <c r="G24" s="28">
        <f t="shared" si="1"/>
        <v>145.70194517478859</v>
      </c>
    </row>
    <row r="25" spans="2:7" x14ac:dyDescent="0.4">
      <c r="B25" s="22">
        <v>22</v>
      </c>
      <c r="C25" s="30">
        <v>21.623999999999999</v>
      </c>
      <c r="D25" s="30">
        <v>35.768000000000001</v>
      </c>
      <c r="E25" s="106"/>
      <c r="F25" s="27">
        <f t="shared" si="0"/>
        <v>84.907399209303577</v>
      </c>
      <c r="G25" s="28">
        <f t="shared" si="1"/>
        <v>140.44431441538896</v>
      </c>
    </row>
    <row r="26" spans="2:7" x14ac:dyDescent="0.4">
      <c r="B26" s="22">
        <v>23</v>
      </c>
      <c r="C26" s="30">
        <v>23.745000000000001</v>
      </c>
      <c r="D26" s="30">
        <v>25.381</v>
      </c>
      <c r="E26" s="106"/>
      <c r="F26" s="27">
        <f t="shared" si="0"/>
        <v>93.235580569039669</v>
      </c>
      <c r="G26" s="28">
        <f t="shared" si="1"/>
        <v>99.659392310920012</v>
      </c>
    </row>
    <row r="27" spans="2:7" x14ac:dyDescent="0.4">
      <c r="B27" s="22">
        <v>24</v>
      </c>
      <c r="C27" s="30">
        <v>18.835000000000001</v>
      </c>
      <c r="D27" s="30">
        <v>40.174999999999997</v>
      </c>
      <c r="E27" s="106"/>
      <c r="F27" s="27">
        <f t="shared" si="0"/>
        <v>73.95629227280952</v>
      </c>
      <c r="G27" s="28">
        <f t="shared" si="1"/>
        <v>157.74855545846148</v>
      </c>
    </row>
    <row r="28" spans="2:7" x14ac:dyDescent="0.4">
      <c r="B28" s="22">
        <v>25</v>
      </c>
      <c r="C28" s="30">
        <v>24.311</v>
      </c>
      <c r="D28" s="30">
        <v>28.992999999999999</v>
      </c>
      <c r="E28" s="106"/>
      <c r="F28" s="27">
        <f t="shared" si="0"/>
        <v>95.457999545753765</v>
      </c>
      <c r="G28" s="28">
        <f t="shared" si="1"/>
        <v>113.84203779482698</v>
      </c>
    </row>
    <row r="29" spans="2:7" x14ac:dyDescent="0.4">
      <c r="B29" s="22">
        <v>26</v>
      </c>
      <c r="C29" s="30">
        <v>24.960999999999999</v>
      </c>
      <c r="D29" s="30">
        <v>38.975000000000001</v>
      </c>
      <c r="E29" s="106"/>
      <c r="F29" s="27">
        <f t="shared" si="0"/>
        <v>98.010247487209895</v>
      </c>
      <c r="G29" s="28">
        <f t="shared" si="1"/>
        <v>153.03671310500405</v>
      </c>
    </row>
    <row r="30" spans="2:7" x14ac:dyDescent="0.4">
      <c r="B30" s="22">
        <v>27</v>
      </c>
      <c r="C30" s="30">
        <v>27.210999999999999</v>
      </c>
      <c r="D30" s="30">
        <v>29.558</v>
      </c>
      <c r="E30" s="106"/>
      <c r="F30" s="27">
        <f t="shared" si="0"/>
        <v>106.84495189994266</v>
      </c>
      <c r="G30" s="28">
        <f t="shared" si="1"/>
        <v>116.06053023624656</v>
      </c>
    </row>
    <row r="31" spans="2:7" x14ac:dyDescent="0.4">
      <c r="B31" s="22">
        <v>28</v>
      </c>
      <c r="C31" s="30">
        <v>26.571999999999999</v>
      </c>
      <c r="D31" s="30">
        <v>39.555</v>
      </c>
      <c r="E31" s="106"/>
      <c r="F31" s="27">
        <f t="shared" si="0"/>
        <v>104.33589584672656</v>
      </c>
      <c r="G31" s="28">
        <f t="shared" si="1"/>
        <v>155.31410357584181</v>
      </c>
    </row>
    <row r="32" spans="2:7" x14ac:dyDescent="0.4">
      <c r="B32" s="22">
        <v>29</v>
      </c>
      <c r="C32" s="30">
        <v>29.222999999999999</v>
      </c>
      <c r="D32" s="30">
        <v>36.314</v>
      </c>
      <c r="E32" s="106"/>
      <c r="F32" s="27">
        <f t="shared" si="0"/>
        <v>114.74514091257299</v>
      </c>
      <c r="G32" s="28">
        <f t="shared" si="1"/>
        <v>142.5882026862121</v>
      </c>
    </row>
    <row r="33" spans="2:7" x14ac:dyDescent="0.4">
      <c r="B33" s="22">
        <v>30</v>
      </c>
      <c r="C33" s="30">
        <v>23.573</v>
      </c>
      <c r="D33" s="30">
        <v>35.204000000000001</v>
      </c>
      <c r="E33" s="106"/>
      <c r="F33" s="27">
        <f t="shared" si="0"/>
        <v>92.560216498377429</v>
      </c>
      <c r="G33" s="28">
        <f t="shared" si="1"/>
        <v>138.22974850926394</v>
      </c>
    </row>
    <row r="34" spans="2:7" x14ac:dyDescent="0.4">
      <c r="B34" s="22">
        <v>31</v>
      </c>
      <c r="C34" s="30">
        <v>29.245999999999999</v>
      </c>
      <c r="D34" s="30">
        <v>36.863999999999997</v>
      </c>
      <c r="E34" s="106"/>
      <c r="F34" s="27">
        <f t="shared" si="0"/>
        <v>114.83545122434759</v>
      </c>
      <c r="G34" s="28">
        <f t="shared" si="1"/>
        <v>144.74779709821343</v>
      </c>
    </row>
    <row r="35" spans="2:7" x14ac:dyDescent="0.4">
      <c r="B35" s="22">
        <v>32</v>
      </c>
      <c r="C35" s="30">
        <v>30.643000000000001</v>
      </c>
      <c r="D35" s="30">
        <v>48.151000000000003</v>
      </c>
      <c r="E35" s="106"/>
      <c r="F35" s="27">
        <f t="shared" si="0"/>
        <v>120.32082103083101</v>
      </c>
      <c r="G35" s="28">
        <f t="shared" si="1"/>
        <v>189.06660096777551</v>
      </c>
    </row>
    <row r="36" spans="2:7" x14ac:dyDescent="0.4">
      <c r="B36" s="22">
        <v>33</v>
      </c>
      <c r="C36" s="30">
        <v>28.574999999999999</v>
      </c>
      <c r="D36" s="30">
        <v>41.118000000000002</v>
      </c>
      <c r="E36" s="106"/>
      <c r="F36" s="27">
        <f t="shared" si="0"/>
        <v>112.20074604170598</v>
      </c>
      <c r="G36" s="28">
        <f t="shared" si="1"/>
        <v>161.45127824122019</v>
      </c>
    </row>
    <row r="37" spans="2:7" x14ac:dyDescent="0.4">
      <c r="B37" s="22">
        <v>34</v>
      </c>
      <c r="C37" s="30">
        <v>29.135000000000002</v>
      </c>
      <c r="D37" s="30">
        <v>34.148000000000003</v>
      </c>
      <c r="E37" s="106"/>
      <c r="F37" s="27">
        <f t="shared" si="0"/>
        <v>114.3996058066528</v>
      </c>
      <c r="G37" s="28">
        <f t="shared" si="1"/>
        <v>134.08332723822139</v>
      </c>
    </row>
    <row r="38" spans="2:7" x14ac:dyDescent="0.4">
      <c r="B38" s="22">
        <v>35</v>
      </c>
      <c r="C38" s="30">
        <v>28.751999999999999</v>
      </c>
      <c r="D38" s="30">
        <v>38.338999999999999</v>
      </c>
      <c r="E38" s="106"/>
      <c r="F38" s="27">
        <f t="shared" si="0"/>
        <v>112.89574278884096</v>
      </c>
      <c r="G38" s="28">
        <f t="shared" si="1"/>
        <v>150.53943665767159</v>
      </c>
    </row>
    <row r="39" spans="2:7" x14ac:dyDescent="0.4">
      <c r="B39" s="22">
        <v>36</v>
      </c>
      <c r="C39" s="30">
        <v>25.573</v>
      </c>
      <c r="D39" s="30">
        <v>26.652999999999999</v>
      </c>
      <c r="E39" s="106"/>
      <c r="F39" s="27">
        <f t="shared" si="0"/>
        <v>100.41328708747321</v>
      </c>
      <c r="G39" s="28">
        <f t="shared" si="1"/>
        <v>104.65394520558493</v>
      </c>
    </row>
    <row r="40" spans="2:7" x14ac:dyDescent="0.4">
      <c r="B40" s="22">
        <v>37</v>
      </c>
      <c r="C40" s="30">
        <v>24.271000000000001</v>
      </c>
      <c r="D40" s="30">
        <v>42.125999999999998</v>
      </c>
      <c r="E40" s="106"/>
      <c r="F40" s="27">
        <f t="shared" si="0"/>
        <v>95.300938133971854</v>
      </c>
      <c r="G40" s="28">
        <f t="shared" si="1"/>
        <v>165.40922581812444</v>
      </c>
    </row>
    <row r="41" spans="2:7" x14ac:dyDescent="0.4">
      <c r="B41" s="22">
        <v>38</v>
      </c>
      <c r="C41" s="30">
        <v>23.178999999999998</v>
      </c>
      <c r="D41" s="30">
        <v>40.558999999999997</v>
      </c>
      <c r="E41" s="106"/>
      <c r="F41" s="27">
        <f t="shared" si="0"/>
        <v>91.013161592325559</v>
      </c>
      <c r="G41" s="28">
        <f t="shared" si="1"/>
        <v>159.2563450115679</v>
      </c>
    </row>
    <row r="42" spans="2:7" x14ac:dyDescent="0.4">
      <c r="B42" s="22">
        <v>39</v>
      </c>
      <c r="C42" s="30">
        <v>27.109000000000002</v>
      </c>
      <c r="D42" s="30">
        <v>42.521000000000001</v>
      </c>
      <c r="E42" s="106"/>
      <c r="F42" s="27">
        <f t="shared" si="0"/>
        <v>106.44444529989879</v>
      </c>
      <c r="G42" s="28">
        <f t="shared" si="1"/>
        <v>166.96020725947088</v>
      </c>
    </row>
    <row r="43" spans="2:7" x14ac:dyDescent="0.4">
      <c r="B43" s="22">
        <v>40</v>
      </c>
      <c r="C43" s="30">
        <v>25.91</v>
      </c>
      <c r="D43" s="30">
        <v>36.997999999999998</v>
      </c>
      <c r="E43" s="106"/>
      <c r="F43" s="27">
        <f t="shared" si="0"/>
        <v>101.73652948173584</v>
      </c>
      <c r="G43" s="28">
        <f t="shared" si="1"/>
        <v>145.27395282768285</v>
      </c>
    </row>
    <row r="44" spans="2:7" x14ac:dyDescent="0.4">
      <c r="B44" s="22">
        <v>41</v>
      </c>
      <c r="C44" s="30">
        <v>25.132000000000001</v>
      </c>
      <c r="D44" s="30">
        <v>35.15</v>
      </c>
      <c r="E44" s="106"/>
      <c r="F44" s="27">
        <f t="shared" si="0"/>
        <v>98.681685022577597</v>
      </c>
      <c r="G44" s="28">
        <f t="shared" si="1"/>
        <v>138.01771560335837</v>
      </c>
    </row>
    <row r="45" spans="2:7" x14ac:dyDescent="0.4">
      <c r="B45" s="22">
        <v>42</v>
      </c>
      <c r="C45" s="30">
        <v>25.71</v>
      </c>
      <c r="D45" s="31"/>
      <c r="E45" s="106"/>
      <c r="F45" s="27">
        <f t="shared" ref="F45:F54" si="2">C45/$E$4*100</f>
        <v>100.95122242282628</v>
      </c>
      <c r="G45" s="28"/>
    </row>
    <row r="46" spans="2:7" x14ac:dyDescent="0.4">
      <c r="B46" s="22">
        <v>43</v>
      </c>
      <c r="C46" s="30">
        <v>21.631</v>
      </c>
      <c r="D46" s="31"/>
      <c r="E46" s="106"/>
      <c r="F46" s="27">
        <f t="shared" si="2"/>
        <v>84.934884956365423</v>
      </c>
      <c r="G46" s="28"/>
    </row>
    <row r="47" spans="2:7" x14ac:dyDescent="0.4">
      <c r="B47" s="22">
        <v>44</v>
      </c>
      <c r="C47" s="30">
        <v>26.254999999999999</v>
      </c>
      <c r="D47" s="31"/>
      <c r="E47" s="106"/>
      <c r="F47" s="27">
        <f t="shared" si="2"/>
        <v>103.09118415835488</v>
      </c>
      <c r="G47" s="28"/>
    </row>
    <row r="48" spans="2:7" x14ac:dyDescent="0.4">
      <c r="B48" s="22">
        <v>45</v>
      </c>
      <c r="C48" s="30">
        <v>26.175999999999998</v>
      </c>
      <c r="D48" s="31"/>
      <c r="E48" s="106"/>
      <c r="F48" s="27">
        <f t="shared" si="2"/>
        <v>102.78098787008558</v>
      </c>
      <c r="G48" s="28"/>
    </row>
    <row r="49" spans="2:7" x14ac:dyDescent="0.4">
      <c r="B49" s="22">
        <v>46</v>
      </c>
      <c r="C49" s="30">
        <v>29.789000000000001</v>
      </c>
      <c r="D49" s="31"/>
      <c r="E49" s="106"/>
      <c r="F49" s="27">
        <f t="shared" si="2"/>
        <v>116.96755988928713</v>
      </c>
      <c r="G49" s="28"/>
    </row>
    <row r="50" spans="2:7" x14ac:dyDescent="0.4">
      <c r="B50" s="22">
        <v>47</v>
      </c>
      <c r="C50" s="30">
        <v>30.971</v>
      </c>
      <c r="D50" s="31"/>
      <c r="E50" s="106"/>
      <c r="F50" s="27">
        <f t="shared" si="2"/>
        <v>121.60872460744272</v>
      </c>
      <c r="G50" s="28"/>
    </row>
    <row r="51" spans="2:7" x14ac:dyDescent="0.4">
      <c r="B51" s="22">
        <v>48</v>
      </c>
      <c r="C51" s="30">
        <v>30.673999999999999</v>
      </c>
      <c r="D51" s="31"/>
      <c r="E51" s="106"/>
      <c r="F51" s="27">
        <f t="shared" si="2"/>
        <v>120.44254362496201</v>
      </c>
      <c r="G51" s="28"/>
    </row>
    <row r="52" spans="2:7" x14ac:dyDescent="0.4">
      <c r="B52" s="22">
        <v>49</v>
      </c>
      <c r="C52" s="30">
        <v>30.274000000000001</v>
      </c>
      <c r="D52" s="31"/>
      <c r="E52" s="106"/>
      <c r="F52" s="27">
        <f t="shared" si="2"/>
        <v>118.87192950714285</v>
      </c>
      <c r="G52" s="28"/>
    </row>
    <row r="53" spans="2:7" x14ac:dyDescent="0.4">
      <c r="B53" s="22">
        <v>50</v>
      </c>
      <c r="C53" s="30">
        <v>26.963999999999999</v>
      </c>
      <c r="D53" s="31"/>
      <c r="E53" s="106"/>
      <c r="F53" s="27">
        <f t="shared" si="2"/>
        <v>105.87509768218932</v>
      </c>
      <c r="G53" s="28"/>
    </row>
    <row r="54" spans="2:7" ht="14.65" thickBot="1" x14ac:dyDescent="0.45">
      <c r="B54" s="23">
        <v>51</v>
      </c>
      <c r="C54" s="32">
        <v>27.891999999999999</v>
      </c>
      <c r="D54" s="33"/>
      <c r="E54" s="107"/>
      <c r="F54" s="34">
        <f t="shared" si="2"/>
        <v>109.51892243552976</v>
      </c>
      <c r="G54" s="35"/>
    </row>
  </sheetData>
  <mergeCells count="4">
    <mergeCell ref="B2:D2"/>
    <mergeCell ref="E4:E54"/>
    <mergeCell ref="E2:E3"/>
    <mergeCell ref="F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workbookViewId="0">
      <selection activeCell="L11" sqref="L11"/>
    </sheetView>
  </sheetViews>
  <sheetFormatPr defaultColWidth="8.86328125" defaultRowHeight="14.25" x14ac:dyDescent="0.4"/>
  <cols>
    <col min="1" max="1" width="8.86328125" style="26"/>
    <col min="2" max="2" width="9.46484375" style="1" customWidth="1"/>
    <col min="3" max="3" width="14" style="1" customWidth="1"/>
    <col min="4" max="9" width="8.86328125" style="1"/>
    <col min="10" max="11" width="8.86328125" style="26"/>
  </cols>
  <sheetData>
    <row r="1" spans="2:9" ht="14.65" thickBot="1" x14ac:dyDescent="0.45"/>
    <row r="2" spans="2:9" ht="21.6" customHeight="1" thickBot="1" x14ac:dyDescent="0.45">
      <c r="B2" s="96" t="s">
        <v>25</v>
      </c>
      <c r="C2" s="97"/>
      <c r="D2" s="97"/>
      <c r="E2" s="97"/>
      <c r="F2" s="97"/>
      <c r="G2" s="97"/>
      <c r="H2" s="97"/>
      <c r="I2" s="98"/>
    </row>
    <row r="3" spans="2:9" ht="14.65" thickBot="1" x14ac:dyDescent="0.45">
      <c r="B3" s="44" t="s">
        <v>24</v>
      </c>
      <c r="C3" s="44" t="s">
        <v>47</v>
      </c>
      <c r="D3" s="38">
        <v>1</v>
      </c>
      <c r="E3" s="38">
        <v>2</v>
      </c>
      <c r="F3" s="38">
        <v>3</v>
      </c>
      <c r="G3" s="38">
        <v>4</v>
      </c>
      <c r="H3" s="37" t="s">
        <v>22</v>
      </c>
      <c r="I3" s="39" t="s">
        <v>23</v>
      </c>
    </row>
    <row r="4" spans="2:9" x14ac:dyDescent="0.4">
      <c r="B4" s="109" t="s">
        <v>0</v>
      </c>
      <c r="C4" s="68" t="s">
        <v>10</v>
      </c>
      <c r="D4" s="42">
        <v>0.86067776647597927</v>
      </c>
      <c r="E4" s="42">
        <v>0.97004736608716413</v>
      </c>
      <c r="F4" s="42">
        <v>1.0923421778337736</v>
      </c>
      <c r="G4" s="42">
        <v>1.0979249952561378</v>
      </c>
      <c r="H4" s="45">
        <f t="shared" ref="H4:H5" si="0">AVERAGE(D4:G4)</f>
        <v>1.0052480764132636</v>
      </c>
      <c r="I4" s="43">
        <f t="shared" ref="I4:I5" si="1">_xlfn.STDEV.P(D4:G4)</f>
        <v>9.7869885959981598E-2</v>
      </c>
    </row>
    <row r="5" spans="2:9" ht="14.65" thickBot="1" x14ac:dyDescent="0.45">
      <c r="B5" s="110"/>
      <c r="C5" s="70" t="s">
        <v>12</v>
      </c>
      <c r="D5" s="32">
        <v>3.2538804232244889</v>
      </c>
      <c r="E5" s="32">
        <v>3.512457470643537</v>
      </c>
      <c r="F5" s="32">
        <v>3.7649470615239302</v>
      </c>
      <c r="G5" s="32">
        <v>3.8419314654086389</v>
      </c>
      <c r="H5" s="47">
        <f t="shared" si="0"/>
        <v>3.5933041052001489</v>
      </c>
      <c r="I5" s="41">
        <f t="shared" si="1"/>
        <v>0.23077125194922685</v>
      </c>
    </row>
    <row r="6" spans="2:9" x14ac:dyDescent="0.4">
      <c r="B6" s="109" t="s">
        <v>1</v>
      </c>
      <c r="C6" s="68" t="s">
        <v>26</v>
      </c>
      <c r="D6" s="30">
        <v>1.0161468369900135</v>
      </c>
      <c r="E6" s="30">
        <v>1.0313806512957886</v>
      </c>
      <c r="F6" s="30">
        <v>1.0450008681003109</v>
      </c>
      <c r="G6" s="30">
        <v>0.91183642669741383</v>
      </c>
      <c r="H6" s="46">
        <f t="shared" ref="H6:H21" si="2">AVERAGE(D6:G6)</f>
        <v>1.0010911957708817</v>
      </c>
      <c r="I6" s="40">
        <f t="shared" ref="I6:I21" si="3">_xlfn.STDEV.P(D6:G6)</f>
        <v>5.2532362822717317E-2</v>
      </c>
    </row>
    <row r="7" spans="2:9" ht="14.65" thickBot="1" x14ac:dyDescent="0.45">
      <c r="B7" s="110"/>
      <c r="C7" s="70" t="s">
        <v>27</v>
      </c>
      <c r="D7" s="30">
        <v>1.2323893570835236</v>
      </c>
      <c r="E7" s="30">
        <v>1.3409295391868323</v>
      </c>
      <c r="F7" s="30">
        <v>1.2874279747242292</v>
      </c>
      <c r="G7" s="30">
        <v>1.4710037696286296</v>
      </c>
      <c r="H7" s="46">
        <f t="shared" si="2"/>
        <v>1.3329376601558038</v>
      </c>
      <c r="I7" s="40">
        <f t="shared" si="3"/>
        <v>8.8469222662749897E-2</v>
      </c>
    </row>
    <row r="8" spans="2:9" x14ac:dyDescent="0.4">
      <c r="B8" s="109" t="s">
        <v>2</v>
      </c>
      <c r="C8" s="68" t="s">
        <v>26</v>
      </c>
      <c r="D8" s="42">
        <v>0.82604378733859696</v>
      </c>
      <c r="E8" s="42">
        <v>1.0238117784682219</v>
      </c>
      <c r="F8" s="42">
        <v>1.0506704172747778</v>
      </c>
      <c r="G8" s="42">
        <v>1.1245001432044275</v>
      </c>
      <c r="H8" s="45">
        <f t="shared" si="2"/>
        <v>1.006256531571506</v>
      </c>
      <c r="I8" s="43">
        <f t="shared" si="3"/>
        <v>0.11038451523291413</v>
      </c>
    </row>
    <row r="9" spans="2:9" ht="14.65" thickBot="1" x14ac:dyDescent="0.45">
      <c r="B9" s="110"/>
      <c r="C9" s="70" t="s">
        <v>27</v>
      </c>
      <c r="D9" s="32">
        <v>1.2138224486971376</v>
      </c>
      <c r="E9" s="32">
        <v>1.3047688885694164</v>
      </c>
      <c r="F9" s="32">
        <v>1.3100262707126853</v>
      </c>
      <c r="G9" s="32">
        <v>1.2917310223907168</v>
      </c>
      <c r="H9" s="47">
        <f t="shared" si="2"/>
        <v>1.280087157592489</v>
      </c>
      <c r="I9" s="41">
        <f t="shared" si="3"/>
        <v>3.8833392753101027E-2</v>
      </c>
    </row>
    <row r="10" spans="2:9" x14ac:dyDescent="0.4">
      <c r="B10" s="109" t="s">
        <v>3</v>
      </c>
      <c r="C10" s="68" t="s">
        <v>26</v>
      </c>
      <c r="D10" s="30">
        <v>0.8642708427725091</v>
      </c>
      <c r="E10" s="30">
        <v>1.0353811409646081</v>
      </c>
      <c r="F10" s="30">
        <v>1.0728482743077101</v>
      </c>
      <c r="G10" s="30">
        <v>1.0410470919003689</v>
      </c>
      <c r="H10" s="46">
        <f t="shared" si="2"/>
        <v>1.0033868374862991</v>
      </c>
      <c r="I10" s="40">
        <f t="shared" si="3"/>
        <v>8.1578308097337876E-2</v>
      </c>
    </row>
    <row r="11" spans="2:9" ht="14.65" thickBot="1" x14ac:dyDescent="0.45">
      <c r="B11" s="110"/>
      <c r="C11" s="70" t="s">
        <v>27</v>
      </c>
      <c r="D11" s="30">
        <v>1.6950415056149633</v>
      </c>
      <c r="E11" s="30">
        <v>1.6396796291493008</v>
      </c>
      <c r="F11" s="30">
        <v>1.6415274249538709</v>
      </c>
      <c r="G11" s="30">
        <v>1.6878343589561464</v>
      </c>
      <c r="H11" s="46">
        <f t="shared" si="2"/>
        <v>1.6660207296685703</v>
      </c>
      <c r="I11" s="40">
        <f t="shared" si="3"/>
        <v>2.5552961724817313E-2</v>
      </c>
    </row>
    <row r="12" spans="2:9" x14ac:dyDescent="0.4">
      <c r="B12" s="109" t="s">
        <v>4</v>
      </c>
      <c r="C12" s="68" t="s">
        <v>26</v>
      </c>
      <c r="D12" s="42">
        <v>1.0051757492764606</v>
      </c>
      <c r="E12" s="42">
        <v>1.0743170915523155</v>
      </c>
      <c r="F12" s="42">
        <v>1.0418679131941637</v>
      </c>
      <c r="G12" s="42">
        <v>0.88806299868479832</v>
      </c>
      <c r="H12" s="45">
        <f t="shared" si="2"/>
        <v>1.0023559381769345</v>
      </c>
      <c r="I12" s="43">
        <f t="shared" si="3"/>
        <v>7.0374766637743391E-2</v>
      </c>
    </row>
    <row r="13" spans="2:9" ht="14.65" thickBot="1" x14ac:dyDescent="0.45">
      <c r="B13" s="110"/>
      <c r="C13" s="70" t="s">
        <v>27</v>
      </c>
      <c r="D13" s="32">
        <v>0.88025730001349123</v>
      </c>
      <c r="E13" s="32">
        <v>1.1932836329309562</v>
      </c>
      <c r="F13" s="32">
        <v>0.99281110289258689</v>
      </c>
      <c r="G13" s="32">
        <v>1.0363515689925624</v>
      </c>
      <c r="H13" s="47">
        <f t="shared" si="2"/>
        <v>1.0256759012073993</v>
      </c>
      <c r="I13" s="41">
        <f t="shared" si="3"/>
        <v>0.11228644860093293</v>
      </c>
    </row>
    <row r="14" spans="2:9" x14ac:dyDescent="0.4">
      <c r="B14" s="109" t="s">
        <v>5</v>
      </c>
      <c r="C14" s="68" t="s">
        <v>26</v>
      </c>
      <c r="D14" s="42">
        <v>0.99030620886003162</v>
      </c>
      <c r="E14" s="42">
        <v>0.92934745417966325</v>
      </c>
      <c r="F14" s="42">
        <v>1.0684736560120038</v>
      </c>
      <c r="G14" s="42">
        <v>1.0169873053379137</v>
      </c>
      <c r="H14" s="45">
        <f t="shared" si="2"/>
        <v>1.0012786560974032</v>
      </c>
      <c r="I14" s="43">
        <f t="shared" si="3"/>
        <v>5.0140856799101845E-2</v>
      </c>
    </row>
    <row r="15" spans="2:9" ht="14.65" thickBot="1" x14ac:dyDescent="0.45">
      <c r="B15" s="110"/>
      <c r="C15" s="70" t="s">
        <v>27</v>
      </c>
      <c r="D15" s="32">
        <v>2.2202700361517551</v>
      </c>
      <c r="E15" s="32">
        <v>2.5128762718934357</v>
      </c>
      <c r="F15" s="32">
        <v>2.3922476092085088</v>
      </c>
      <c r="G15" s="32">
        <v>2.5016611085671778</v>
      </c>
      <c r="H15" s="47">
        <f t="shared" si="2"/>
        <v>2.4067637564552191</v>
      </c>
      <c r="I15" s="41">
        <f t="shared" si="3"/>
        <v>0.11753297368611251</v>
      </c>
    </row>
    <row r="16" spans="2:9" x14ac:dyDescent="0.4">
      <c r="B16" s="109" t="s">
        <v>6</v>
      </c>
      <c r="C16" s="69" t="s">
        <v>26</v>
      </c>
      <c r="D16" s="30">
        <v>0.97209146725600881</v>
      </c>
      <c r="E16" s="30">
        <v>1.1471936158033644</v>
      </c>
      <c r="F16" s="30">
        <v>0.95977834155787101</v>
      </c>
      <c r="G16" s="30">
        <v>0.93396081532567299</v>
      </c>
      <c r="H16" s="46">
        <f t="shared" si="2"/>
        <v>1.0032560599857292</v>
      </c>
      <c r="I16" s="40">
        <f t="shared" si="3"/>
        <v>8.4233892743588321E-2</v>
      </c>
    </row>
    <row r="17" spans="2:9" ht="14.65" thickBot="1" x14ac:dyDescent="0.45">
      <c r="B17" s="110"/>
      <c r="C17" s="69" t="s">
        <v>27</v>
      </c>
      <c r="D17" s="30">
        <v>0.98119085657246941</v>
      </c>
      <c r="E17" s="30">
        <v>1.2536032236804027</v>
      </c>
      <c r="F17" s="30">
        <v>1.0512496778484037</v>
      </c>
      <c r="G17" s="30">
        <v>1.0968617335619484</v>
      </c>
      <c r="H17" s="46">
        <f t="shared" si="2"/>
        <v>1.095726372915806</v>
      </c>
      <c r="I17" s="40">
        <f t="shared" si="3"/>
        <v>0.10002868333545252</v>
      </c>
    </row>
    <row r="18" spans="2:9" x14ac:dyDescent="0.4">
      <c r="B18" s="109" t="s">
        <v>7</v>
      </c>
      <c r="C18" s="68" t="s">
        <v>26</v>
      </c>
      <c r="D18" s="42">
        <v>0.99742698209197334</v>
      </c>
      <c r="E18" s="42">
        <v>0.95722655541556001</v>
      </c>
      <c r="F18" s="42">
        <v>1.0787610710680162</v>
      </c>
      <c r="G18" s="42">
        <v>0.97199031634876953</v>
      </c>
      <c r="H18" s="45">
        <f t="shared" si="2"/>
        <v>1.0013512312310797</v>
      </c>
      <c r="I18" s="43">
        <f t="shared" si="3"/>
        <v>4.6948731009040359E-2</v>
      </c>
    </row>
    <row r="19" spans="2:9" ht="14.65" thickBot="1" x14ac:dyDescent="0.45">
      <c r="B19" s="110"/>
      <c r="C19" s="70" t="s">
        <v>27</v>
      </c>
      <c r="D19" s="32">
        <v>0.98599096265090425</v>
      </c>
      <c r="E19" s="32">
        <v>1.4893457789885141</v>
      </c>
      <c r="F19" s="32">
        <v>1.4180373086463216</v>
      </c>
      <c r="G19" s="32">
        <v>1.7312282779841854</v>
      </c>
      <c r="H19" s="47">
        <f t="shared" si="2"/>
        <v>1.4061505820674813</v>
      </c>
      <c r="I19" s="41">
        <f t="shared" si="3"/>
        <v>0.26892022480202471</v>
      </c>
    </row>
    <row r="20" spans="2:9" x14ac:dyDescent="0.4">
      <c r="B20" s="109" t="s">
        <v>8</v>
      </c>
      <c r="C20" s="69" t="s">
        <v>26</v>
      </c>
      <c r="D20" s="30">
        <v>1.0400069791388171</v>
      </c>
      <c r="E20" s="30">
        <v>1.049292800080748</v>
      </c>
      <c r="F20" s="30">
        <v>0.93613599932725111</v>
      </c>
      <c r="G20" s="30">
        <v>0.97913517989904997</v>
      </c>
      <c r="H20" s="46">
        <f t="shared" si="2"/>
        <v>1.0011427396114665</v>
      </c>
      <c r="I20" s="40">
        <f t="shared" si="3"/>
        <v>4.620353450795122E-2</v>
      </c>
    </row>
    <row r="21" spans="2:9" ht="14.65" thickBot="1" x14ac:dyDescent="0.45">
      <c r="B21" s="110"/>
      <c r="C21" s="70" t="s">
        <v>27</v>
      </c>
      <c r="D21" s="32">
        <v>2.8296118361371629</v>
      </c>
      <c r="E21" s="32">
        <v>3.2865074176047</v>
      </c>
      <c r="F21" s="32">
        <v>3.1227908579783885</v>
      </c>
      <c r="G21" s="32">
        <v>3.5674642973748809</v>
      </c>
      <c r="H21" s="47">
        <f t="shared" si="2"/>
        <v>3.2015936022737832</v>
      </c>
      <c r="I21" s="41">
        <f t="shared" si="3"/>
        <v>0.26723212214029307</v>
      </c>
    </row>
  </sheetData>
  <mergeCells count="10">
    <mergeCell ref="B2:I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7"/>
  <sheetViews>
    <sheetView workbookViewId="0">
      <selection activeCell="B2" sqref="B2:D2"/>
    </sheetView>
  </sheetViews>
  <sheetFormatPr defaultColWidth="8.86328125" defaultRowHeight="14.25" x14ac:dyDescent="0.4"/>
  <cols>
    <col min="1" max="1" width="8.86328125" style="1" customWidth="1"/>
    <col min="2" max="2" width="13.86328125" style="36" customWidth="1"/>
    <col min="3" max="5" width="13.86328125" style="1" customWidth="1"/>
    <col min="6" max="6" width="14.6640625" style="1" customWidth="1"/>
    <col min="7" max="7" width="22.6640625" style="1" customWidth="1"/>
  </cols>
  <sheetData>
    <row r="1" spans="2:8" ht="14.65" thickBot="1" x14ac:dyDescent="0.45">
      <c r="H1" s="20"/>
    </row>
    <row r="2" spans="2:8" ht="30" customHeight="1" thickBot="1" x14ac:dyDescent="0.45">
      <c r="B2" s="111" t="s">
        <v>21</v>
      </c>
      <c r="C2" s="112"/>
      <c r="D2" s="113"/>
      <c r="E2" s="114" t="s">
        <v>18</v>
      </c>
      <c r="F2" s="111" t="s">
        <v>46</v>
      </c>
      <c r="G2" s="113"/>
      <c r="H2" s="20"/>
    </row>
    <row r="3" spans="2:8" ht="14.65" thickBot="1" x14ac:dyDescent="0.45">
      <c r="B3" s="48" t="s">
        <v>15</v>
      </c>
      <c r="C3" s="24" t="s">
        <v>16</v>
      </c>
      <c r="D3" s="24" t="s">
        <v>17</v>
      </c>
      <c r="E3" s="115"/>
      <c r="F3" s="24" t="s">
        <v>19</v>
      </c>
      <c r="G3" s="25" t="s">
        <v>20</v>
      </c>
      <c r="H3" s="20"/>
    </row>
    <row r="4" spans="2:8" x14ac:dyDescent="0.4">
      <c r="B4" s="49">
        <v>1</v>
      </c>
      <c r="C4" s="9">
        <v>50.356999999999999</v>
      </c>
      <c r="D4" s="11">
        <v>107.73399999999999</v>
      </c>
      <c r="E4" s="105">
        <f>AVERAGE(C4:C97)</f>
        <v>55.166613333333338</v>
      </c>
      <c r="F4" s="27">
        <f t="shared" ref="F4:F35" si="0">C4/$E$4*100</f>
        <v>91.281659245108628</v>
      </c>
      <c r="G4" s="28">
        <f t="shared" ref="G4:G35" si="1">D4/$E$4*100</f>
        <v>195.28840632111786</v>
      </c>
      <c r="H4" s="20"/>
    </row>
    <row r="5" spans="2:8" x14ac:dyDescent="0.4">
      <c r="B5" s="49">
        <v>2</v>
      </c>
      <c r="C5" s="8">
        <v>46.134999999999998</v>
      </c>
      <c r="D5" s="12">
        <v>80.513000000000005</v>
      </c>
      <c r="E5" s="106"/>
      <c r="F5" s="27">
        <f t="shared" si="0"/>
        <v>83.628479640826228</v>
      </c>
      <c r="G5" s="28">
        <f t="shared" si="1"/>
        <v>145.94515620075524</v>
      </c>
      <c r="H5" s="20"/>
    </row>
    <row r="6" spans="2:8" x14ac:dyDescent="0.4">
      <c r="B6" s="49">
        <v>3</v>
      </c>
      <c r="C6" s="8">
        <v>61.555999999999997</v>
      </c>
      <c r="D6" s="12">
        <v>59.271999999999998</v>
      </c>
      <c r="E6" s="106"/>
      <c r="F6" s="27">
        <f t="shared" si="0"/>
        <v>111.58198098560095</v>
      </c>
      <c r="G6" s="28">
        <f t="shared" si="1"/>
        <v>107.44179571412273</v>
      </c>
      <c r="H6" s="20"/>
    </row>
    <row r="7" spans="2:8" x14ac:dyDescent="0.4">
      <c r="B7" s="49">
        <v>4</v>
      </c>
      <c r="C7" s="8">
        <v>66.661000000000001</v>
      </c>
      <c r="D7" s="12">
        <v>57.683999999999997</v>
      </c>
      <c r="E7" s="106"/>
      <c r="F7" s="27">
        <f t="shared" si="0"/>
        <v>120.83576636690402</v>
      </c>
      <c r="G7" s="28">
        <f t="shared" si="1"/>
        <v>104.56324308228938</v>
      </c>
      <c r="H7" s="20"/>
    </row>
    <row r="8" spans="2:8" x14ac:dyDescent="0.4">
      <c r="B8" s="49">
        <v>5</v>
      </c>
      <c r="C8" s="8">
        <v>55.197000000000003</v>
      </c>
      <c r="D8" s="12">
        <v>79.421000000000006</v>
      </c>
      <c r="E8" s="106"/>
      <c r="F8" s="27">
        <f t="shared" si="0"/>
        <v>100.0550816242481</v>
      </c>
      <c r="G8" s="28">
        <f t="shared" si="1"/>
        <v>143.96569809372625</v>
      </c>
      <c r="H8" s="20"/>
    </row>
    <row r="9" spans="2:8" x14ac:dyDescent="0.4">
      <c r="B9" s="49">
        <v>6</v>
      </c>
      <c r="C9" s="8">
        <v>60.65</v>
      </c>
      <c r="D9" s="12">
        <v>41.283999999999999</v>
      </c>
      <c r="E9" s="106"/>
      <c r="F9" s="27">
        <f t="shared" si="0"/>
        <v>109.93968332537361</v>
      </c>
      <c r="G9" s="28">
        <f t="shared" si="1"/>
        <v>74.835117665370547</v>
      </c>
      <c r="H9" s="20"/>
    </row>
    <row r="10" spans="2:8" x14ac:dyDescent="0.4">
      <c r="B10" s="49">
        <v>7</v>
      </c>
      <c r="C10" s="8">
        <v>70.968999999999994</v>
      </c>
      <c r="D10" s="12">
        <v>61.615000000000002</v>
      </c>
      <c r="E10" s="106"/>
      <c r="F10" s="27">
        <f t="shared" si="0"/>
        <v>128.64483736056783</v>
      </c>
      <c r="G10" s="28">
        <f t="shared" si="1"/>
        <v>111.68892972947889</v>
      </c>
      <c r="H10" s="20"/>
    </row>
    <row r="11" spans="2:8" x14ac:dyDescent="0.4">
      <c r="B11" s="49">
        <v>8</v>
      </c>
      <c r="C11" s="8">
        <v>80.507000000000005</v>
      </c>
      <c r="D11" s="12">
        <v>55.234999999999999</v>
      </c>
      <c r="E11" s="106"/>
      <c r="F11" s="27">
        <f t="shared" si="0"/>
        <v>145.93428005731002</v>
      </c>
      <c r="G11" s="28">
        <f t="shared" si="1"/>
        <v>100.12396386606777</v>
      </c>
      <c r="H11" s="20"/>
    </row>
    <row r="12" spans="2:8" x14ac:dyDescent="0.4">
      <c r="B12" s="49">
        <v>9</v>
      </c>
      <c r="C12" s="8">
        <v>53.841999999999999</v>
      </c>
      <c r="D12" s="12">
        <v>63.093000000000004</v>
      </c>
      <c r="E12" s="106"/>
      <c r="F12" s="27">
        <f t="shared" si="0"/>
        <v>97.598885896203882</v>
      </c>
      <c r="G12" s="28">
        <f t="shared" si="1"/>
        <v>114.36808639815</v>
      </c>
      <c r="H12" s="20"/>
    </row>
    <row r="13" spans="2:8" x14ac:dyDescent="0.4">
      <c r="B13" s="49">
        <v>10</v>
      </c>
      <c r="C13" s="8">
        <v>64.506</v>
      </c>
      <c r="D13" s="12">
        <v>81.606999999999999</v>
      </c>
      <c r="E13" s="106"/>
      <c r="F13" s="27">
        <f t="shared" si="0"/>
        <v>116.92941817949793</v>
      </c>
      <c r="G13" s="28">
        <f t="shared" si="1"/>
        <v>147.92823968893262</v>
      </c>
      <c r="H13" s="20"/>
    </row>
    <row r="14" spans="2:8" x14ac:dyDescent="0.4">
      <c r="B14" s="49">
        <v>11</v>
      </c>
      <c r="C14" s="8">
        <v>75.162000000000006</v>
      </c>
      <c r="D14" s="12">
        <v>45.947000000000003</v>
      </c>
      <c r="E14" s="106"/>
      <c r="F14" s="27">
        <f t="shared" si="0"/>
        <v>136.24544893819836</v>
      </c>
      <c r="G14" s="28">
        <f t="shared" si="1"/>
        <v>83.287693812876199</v>
      </c>
      <c r="H14" s="20"/>
    </row>
    <row r="15" spans="2:8" x14ac:dyDescent="0.4">
      <c r="B15" s="49">
        <v>12</v>
      </c>
      <c r="C15" s="8">
        <v>56.515999999999998</v>
      </c>
      <c r="D15" s="12">
        <v>44.591999999999999</v>
      </c>
      <c r="E15" s="106"/>
      <c r="F15" s="27">
        <f t="shared" si="0"/>
        <v>102.44602049162101</v>
      </c>
      <c r="G15" s="28">
        <f t="shared" si="1"/>
        <v>80.831498084831978</v>
      </c>
      <c r="H15" s="20"/>
    </row>
    <row r="16" spans="2:8" x14ac:dyDescent="0.4">
      <c r="B16" s="49">
        <v>13</v>
      </c>
      <c r="C16" s="8">
        <v>53.073</v>
      </c>
      <c r="D16" s="12">
        <v>57.616999999999997</v>
      </c>
      <c r="E16" s="106"/>
      <c r="F16" s="27">
        <f t="shared" si="0"/>
        <v>96.204926844642259</v>
      </c>
      <c r="G16" s="28">
        <f t="shared" si="1"/>
        <v>104.4417928138178</v>
      </c>
      <c r="H16" s="20"/>
    </row>
    <row r="17" spans="2:8" x14ac:dyDescent="0.4">
      <c r="B17" s="49">
        <v>14</v>
      </c>
      <c r="C17" s="8">
        <v>59.231000000000002</v>
      </c>
      <c r="D17" s="12">
        <v>49.578000000000003</v>
      </c>
      <c r="E17" s="106"/>
      <c r="F17" s="27">
        <f t="shared" si="0"/>
        <v>107.36747540058045</v>
      </c>
      <c r="G17" s="28">
        <f t="shared" si="1"/>
        <v>89.869573287804997</v>
      </c>
      <c r="H17" s="20"/>
    </row>
    <row r="18" spans="2:8" x14ac:dyDescent="0.4">
      <c r="B18" s="49">
        <v>15</v>
      </c>
      <c r="C18" s="8">
        <v>52.588000000000001</v>
      </c>
      <c r="D18" s="12">
        <v>58.128999999999998</v>
      </c>
      <c r="E18" s="106"/>
      <c r="F18" s="27">
        <f t="shared" si="0"/>
        <v>95.32577191615411</v>
      </c>
      <c r="G18" s="28">
        <f t="shared" si="1"/>
        <v>105.36989038780942</v>
      </c>
      <c r="H18" s="20"/>
    </row>
    <row r="19" spans="2:8" x14ac:dyDescent="0.4">
      <c r="B19" s="49">
        <v>16</v>
      </c>
      <c r="C19" s="8">
        <v>55.27</v>
      </c>
      <c r="D19" s="12">
        <v>50.308</v>
      </c>
      <c r="E19" s="106"/>
      <c r="F19" s="27">
        <f t="shared" si="0"/>
        <v>100.18740803616485</v>
      </c>
      <c r="G19" s="28">
        <f t="shared" si="1"/>
        <v>91.192837406972714</v>
      </c>
      <c r="H19" s="20"/>
    </row>
    <row r="20" spans="2:8" x14ac:dyDescent="0.4">
      <c r="B20" s="49">
        <v>17</v>
      </c>
      <c r="C20" s="8">
        <v>82.177000000000007</v>
      </c>
      <c r="D20" s="12">
        <v>52.545000000000002</v>
      </c>
      <c r="E20" s="106"/>
      <c r="F20" s="27">
        <f t="shared" si="0"/>
        <v>148.96147331622797</v>
      </c>
      <c r="G20" s="28">
        <f t="shared" si="1"/>
        <v>95.247826221463413</v>
      </c>
      <c r="H20" s="20"/>
    </row>
    <row r="21" spans="2:8" x14ac:dyDescent="0.4">
      <c r="B21" s="49">
        <v>18</v>
      </c>
      <c r="C21" s="8">
        <v>43.052</v>
      </c>
      <c r="D21" s="12">
        <v>63.854999999999997</v>
      </c>
      <c r="E21" s="106"/>
      <c r="F21" s="27">
        <f t="shared" si="0"/>
        <v>78.039954600560336</v>
      </c>
      <c r="G21" s="28">
        <f t="shared" si="1"/>
        <v>115.74935661569219</v>
      </c>
      <c r="H21" s="20"/>
    </row>
    <row r="22" spans="2:8" x14ac:dyDescent="0.4">
      <c r="B22" s="49">
        <v>19</v>
      </c>
      <c r="C22" s="8">
        <v>41.784999999999997</v>
      </c>
      <c r="D22" s="12">
        <v>56.439</v>
      </c>
      <c r="E22" s="106"/>
      <c r="F22" s="27">
        <f t="shared" si="0"/>
        <v>75.743275643045934</v>
      </c>
      <c r="G22" s="28">
        <f t="shared" si="1"/>
        <v>102.30644331740744</v>
      </c>
      <c r="H22" s="20"/>
    </row>
    <row r="23" spans="2:8" x14ac:dyDescent="0.4">
      <c r="B23" s="49">
        <v>20</v>
      </c>
      <c r="C23" s="8">
        <v>69.77</v>
      </c>
      <c r="D23" s="12">
        <v>60.185000000000002</v>
      </c>
      <c r="E23" s="106"/>
      <c r="F23" s="27">
        <f t="shared" si="0"/>
        <v>126.47142136209919</v>
      </c>
      <c r="G23" s="28">
        <f t="shared" si="1"/>
        <v>109.09678220836949</v>
      </c>
      <c r="H23" s="20"/>
    </row>
    <row r="24" spans="2:8" x14ac:dyDescent="0.4">
      <c r="B24" s="49">
        <v>21</v>
      </c>
      <c r="C24" s="8">
        <v>67.787000000000006</v>
      </c>
      <c r="D24" s="12">
        <v>62.642000000000003</v>
      </c>
      <c r="E24" s="106"/>
      <c r="F24" s="27">
        <f t="shared" si="0"/>
        <v>122.8768559534559</v>
      </c>
      <c r="G24" s="28">
        <f t="shared" si="1"/>
        <v>113.55056294918472</v>
      </c>
      <c r="H24" s="20"/>
    </row>
    <row r="25" spans="2:8" x14ac:dyDescent="0.4">
      <c r="B25" s="49">
        <v>22</v>
      </c>
      <c r="C25" s="8">
        <v>70.968999999999994</v>
      </c>
      <c r="D25" s="12">
        <v>69.759</v>
      </c>
      <c r="E25" s="106"/>
      <c r="F25" s="27">
        <f t="shared" si="0"/>
        <v>128.64483736056783</v>
      </c>
      <c r="G25" s="28">
        <f t="shared" si="1"/>
        <v>126.45148176578296</v>
      </c>
      <c r="H25" s="20"/>
    </row>
    <row r="26" spans="2:8" x14ac:dyDescent="0.4">
      <c r="B26" s="49">
        <v>23</v>
      </c>
      <c r="C26" s="8">
        <v>72.945999999999998</v>
      </c>
      <c r="D26" s="12">
        <v>62.734999999999999</v>
      </c>
      <c r="E26" s="106"/>
      <c r="F26" s="27">
        <f t="shared" si="0"/>
        <v>132.22852662576591</v>
      </c>
      <c r="G26" s="28">
        <f t="shared" si="1"/>
        <v>113.71914317258553</v>
      </c>
      <c r="H26" s="20"/>
    </row>
    <row r="27" spans="2:8" x14ac:dyDescent="0.4">
      <c r="B27" s="49">
        <v>24</v>
      </c>
      <c r="C27" s="8">
        <v>84.245999999999995</v>
      </c>
      <c r="D27" s="12">
        <v>64.635000000000005</v>
      </c>
      <c r="E27" s="106"/>
      <c r="F27" s="27">
        <f t="shared" si="0"/>
        <v>152.71193011425265</v>
      </c>
      <c r="G27" s="28">
        <f t="shared" si="1"/>
        <v>117.16325526357005</v>
      </c>
      <c r="H27" s="20"/>
    </row>
    <row r="28" spans="2:8" x14ac:dyDescent="0.4">
      <c r="B28" s="49">
        <v>25</v>
      </c>
      <c r="C28" s="8">
        <v>60.831000000000003</v>
      </c>
      <c r="D28" s="12">
        <v>75.454999999999998</v>
      </c>
      <c r="E28" s="106"/>
      <c r="F28" s="27">
        <f t="shared" si="0"/>
        <v>110.26778031930424</v>
      </c>
      <c r="G28" s="28">
        <f t="shared" si="1"/>
        <v>136.77656727643966</v>
      </c>
      <c r="H28" s="20"/>
    </row>
    <row r="29" spans="2:8" x14ac:dyDescent="0.4">
      <c r="B29" s="49">
        <v>26</v>
      </c>
      <c r="C29" s="8">
        <v>62.463000000000001</v>
      </c>
      <c r="D29" s="12">
        <v>92.304000000000002</v>
      </c>
      <c r="E29" s="106"/>
      <c r="F29" s="27">
        <f t="shared" si="0"/>
        <v>113.22609133640249</v>
      </c>
      <c r="G29" s="28">
        <f t="shared" si="1"/>
        <v>167.31859076117536</v>
      </c>
      <c r="H29" s="20"/>
    </row>
    <row r="30" spans="2:8" x14ac:dyDescent="0.4">
      <c r="B30" s="49">
        <v>27</v>
      </c>
      <c r="C30" s="8">
        <v>39.548000000000002</v>
      </c>
      <c r="D30" s="12">
        <v>74.191000000000003</v>
      </c>
      <c r="E30" s="106"/>
      <c r="F30" s="27">
        <f t="shared" si="0"/>
        <v>71.688286828555235</v>
      </c>
      <c r="G30" s="28">
        <f t="shared" si="1"/>
        <v>134.48532639064788</v>
      </c>
      <c r="H30" s="20"/>
    </row>
    <row r="31" spans="2:8" x14ac:dyDescent="0.4">
      <c r="B31" s="49">
        <v>28</v>
      </c>
      <c r="C31" s="8">
        <v>41.643000000000001</v>
      </c>
      <c r="D31" s="12">
        <v>60.637</v>
      </c>
      <c r="E31" s="106"/>
      <c r="F31" s="27">
        <f t="shared" si="0"/>
        <v>75.485873581509196</v>
      </c>
      <c r="G31" s="28">
        <f t="shared" si="1"/>
        <v>109.91611834790898</v>
      </c>
      <c r="H31" s="20"/>
    </row>
    <row r="32" spans="2:8" x14ac:dyDescent="0.4">
      <c r="B32" s="49">
        <v>29</v>
      </c>
      <c r="C32" s="8">
        <v>49.408000000000001</v>
      </c>
      <c r="D32" s="12">
        <v>55.927</v>
      </c>
      <c r="E32" s="106"/>
      <c r="F32" s="27">
        <f t="shared" si="0"/>
        <v>89.561415890190588</v>
      </c>
      <c r="G32" s="28">
        <f t="shared" si="1"/>
        <v>101.37834574341582</v>
      </c>
      <c r="H32" s="20"/>
    </row>
    <row r="33" spans="2:8" x14ac:dyDescent="0.4">
      <c r="B33" s="49">
        <v>30</v>
      </c>
      <c r="C33" s="8">
        <v>63.750999999999998</v>
      </c>
      <c r="D33" s="12">
        <v>55.295000000000002</v>
      </c>
      <c r="E33" s="106"/>
      <c r="F33" s="27">
        <f t="shared" si="0"/>
        <v>115.56083679597513</v>
      </c>
      <c r="G33" s="28">
        <f t="shared" si="1"/>
        <v>100.23272530051992</v>
      </c>
      <c r="H33" s="20"/>
    </row>
    <row r="34" spans="2:8" x14ac:dyDescent="0.4">
      <c r="B34" s="49">
        <v>31</v>
      </c>
      <c r="C34" s="8">
        <v>51.375</v>
      </c>
      <c r="D34" s="12">
        <v>72.652000000000001</v>
      </c>
      <c r="E34" s="106"/>
      <c r="F34" s="27">
        <f t="shared" si="0"/>
        <v>93.126978249646641</v>
      </c>
      <c r="G34" s="28">
        <f t="shared" si="1"/>
        <v>131.6955955969504</v>
      </c>
      <c r="H34" s="20"/>
    </row>
    <row r="35" spans="2:8" x14ac:dyDescent="0.4">
      <c r="B35" s="49">
        <v>32</v>
      </c>
      <c r="C35" s="8">
        <v>35.438000000000002</v>
      </c>
      <c r="D35" s="12">
        <v>83.004000000000005</v>
      </c>
      <c r="E35" s="106"/>
      <c r="F35" s="27">
        <f t="shared" si="0"/>
        <v>64.238128568583505</v>
      </c>
      <c r="G35" s="28">
        <f t="shared" si="1"/>
        <v>150.46056842109334</v>
      </c>
      <c r="H35" s="20"/>
    </row>
    <row r="36" spans="2:8" x14ac:dyDescent="0.4">
      <c r="B36" s="49">
        <v>33</v>
      </c>
      <c r="C36" s="8">
        <v>52.338999999999999</v>
      </c>
      <c r="D36" s="12">
        <v>58.728000000000002</v>
      </c>
      <c r="E36" s="106"/>
      <c r="F36" s="27">
        <f t="shared" ref="F36:F67" si="2">C36/$E$4*100</f>
        <v>94.874411963177721</v>
      </c>
      <c r="G36" s="28">
        <f t="shared" ref="G36:G67" si="3">D36/$E$4*100</f>
        <v>106.45569204175665</v>
      </c>
      <c r="H36" s="20"/>
    </row>
    <row r="37" spans="2:8" x14ac:dyDescent="0.4">
      <c r="B37" s="49">
        <v>34</v>
      </c>
      <c r="C37" s="8">
        <v>58.686</v>
      </c>
      <c r="D37" s="12">
        <v>52.307000000000002</v>
      </c>
      <c r="E37" s="106"/>
      <c r="F37" s="27">
        <f t="shared" si="2"/>
        <v>106.37955903764016</v>
      </c>
      <c r="G37" s="28">
        <f t="shared" si="3"/>
        <v>94.816405864803258</v>
      </c>
      <c r="H37" s="20"/>
    </row>
    <row r="38" spans="2:8" x14ac:dyDescent="0.4">
      <c r="B38" s="49">
        <v>35</v>
      </c>
      <c r="C38" s="8">
        <v>57.411000000000001</v>
      </c>
      <c r="D38" s="12">
        <v>60.232999999999997</v>
      </c>
      <c r="E38" s="106"/>
      <c r="F38" s="27">
        <f t="shared" si="2"/>
        <v>104.06837855553212</v>
      </c>
      <c r="G38" s="28">
        <f t="shared" si="3"/>
        <v>109.18379135593122</v>
      </c>
      <c r="H38" s="20"/>
    </row>
    <row r="39" spans="2:8" x14ac:dyDescent="0.4">
      <c r="B39" s="49">
        <v>36</v>
      </c>
      <c r="C39" s="8">
        <v>53.970999999999997</v>
      </c>
      <c r="D39" s="12">
        <v>48.749000000000002</v>
      </c>
      <c r="E39" s="106"/>
      <c r="F39" s="27">
        <f t="shared" si="2"/>
        <v>97.832722980275975</v>
      </c>
      <c r="G39" s="28">
        <f t="shared" si="3"/>
        <v>88.366852801791225</v>
      </c>
      <c r="H39" s="20"/>
    </row>
    <row r="40" spans="2:8" x14ac:dyDescent="0.4">
      <c r="B40" s="49">
        <v>37</v>
      </c>
      <c r="C40" s="8">
        <v>68.721000000000004</v>
      </c>
      <c r="D40" s="12">
        <v>55.753</v>
      </c>
      <c r="E40" s="106"/>
      <c r="F40" s="27">
        <f t="shared" si="2"/>
        <v>124.56990894976092</v>
      </c>
      <c r="G40" s="28">
        <f t="shared" si="3"/>
        <v>101.06293758350459</v>
      </c>
      <c r="H40" s="20"/>
    </row>
    <row r="41" spans="2:8" x14ac:dyDescent="0.4">
      <c r="B41" s="49">
        <v>38</v>
      </c>
      <c r="C41" s="8">
        <v>50.703000000000003</v>
      </c>
      <c r="D41" s="12">
        <v>44.654000000000003</v>
      </c>
      <c r="E41" s="106"/>
      <c r="F41" s="27">
        <f t="shared" si="2"/>
        <v>91.908850183782647</v>
      </c>
      <c r="G41" s="28">
        <f t="shared" si="3"/>
        <v>80.943884900432522</v>
      </c>
      <c r="H41" s="20"/>
    </row>
    <row r="42" spans="2:8" x14ac:dyDescent="0.4">
      <c r="B42" s="49">
        <v>39</v>
      </c>
      <c r="C42" s="8">
        <v>51.28</v>
      </c>
      <c r="D42" s="12">
        <v>43.116999999999997</v>
      </c>
      <c r="E42" s="106"/>
      <c r="F42" s="27">
        <f t="shared" si="2"/>
        <v>92.954772645097421</v>
      </c>
      <c r="G42" s="28">
        <f t="shared" si="3"/>
        <v>78.157779487883488</v>
      </c>
      <c r="H42" s="20"/>
    </row>
    <row r="43" spans="2:8" x14ac:dyDescent="0.4">
      <c r="B43" s="49">
        <v>40</v>
      </c>
      <c r="C43" s="8">
        <v>43.084000000000003</v>
      </c>
      <c r="D43" s="12">
        <v>43.156999999999996</v>
      </c>
      <c r="E43" s="106"/>
      <c r="F43" s="27">
        <f t="shared" si="2"/>
        <v>78.097960698934813</v>
      </c>
      <c r="G43" s="28">
        <f t="shared" si="3"/>
        <v>78.230287110851577</v>
      </c>
      <c r="H43" s="20"/>
    </row>
    <row r="44" spans="2:8" x14ac:dyDescent="0.4">
      <c r="B44" s="49">
        <v>41</v>
      </c>
      <c r="C44" s="8">
        <v>53.235999999999997</v>
      </c>
      <c r="D44" s="12">
        <v>56.689</v>
      </c>
      <c r="E44" s="106"/>
      <c r="F44" s="27">
        <f t="shared" si="2"/>
        <v>96.500395408237239</v>
      </c>
      <c r="G44" s="28">
        <f t="shared" si="3"/>
        <v>102.75961596095802</v>
      </c>
      <c r="H44" s="20"/>
    </row>
    <row r="45" spans="2:8" x14ac:dyDescent="0.4">
      <c r="B45" s="49">
        <v>42</v>
      </c>
      <c r="C45" s="8">
        <v>46.53</v>
      </c>
      <c r="D45" s="12">
        <v>48.59</v>
      </c>
      <c r="E45" s="106"/>
      <c r="F45" s="27">
        <f t="shared" si="2"/>
        <v>84.344492417636175</v>
      </c>
      <c r="G45" s="28">
        <f t="shared" si="3"/>
        <v>88.078635000493051</v>
      </c>
      <c r="H45" s="20"/>
    </row>
    <row r="46" spans="2:8" x14ac:dyDescent="0.4">
      <c r="B46" s="49">
        <v>43</v>
      </c>
      <c r="C46" s="8">
        <v>53.055</v>
      </c>
      <c r="D46" s="12">
        <v>55.915999999999997</v>
      </c>
      <c r="E46" s="106"/>
      <c r="F46" s="27">
        <f t="shared" si="2"/>
        <v>96.17229841430661</v>
      </c>
      <c r="G46" s="28">
        <f t="shared" si="3"/>
        <v>101.35840614709959</v>
      </c>
      <c r="H46" s="20"/>
    </row>
    <row r="47" spans="2:8" x14ac:dyDescent="0.4">
      <c r="B47" s="49">
        <v>44</v>
      </c>
      <c r="C47" s="8">
        <v>51.533999999999999</v>
      </c>
      <c r="D47" s="12">
        <v>45.41</v>
      </c>
      <c r="E47" s="106"/>
      <c r="F47" s="27">
        <f t="shared" si="2"/>
        <v>93.415196050944814</v>
      </c>
      <c r="G47" s="28">
        <f t="shared" si="3"/>
        <v>82.314278974529515</v>
      </c>
      <c r="H47" s="20"/>
    </row>
    <row r="48" spans="2:8" x14ac:dyDescent="0.4">
      <c r="B48" s="49">
        <v>45</v>
      </c>
      <c r="C48" s="8">
        <v>49.585999999999999</v>
      </c>
      <c r="D48" s="12">
        <v>58.439</v>
      </c>
      <c r="E48" s="106"/>
      <c r="F48" s="27">
        <f t="shared" si="2"/>
        <v>89.884074812398595</v>
      </c>
      <c r="G48" s="28">
        <f t="shared" si="3"/>
        <v>105.93182446581217</v>
      </c>
      <c r="H48" s="20"/>
    </row>
    <row r="49" spans="2:8" x14ac:dyDescent="0.4">
      <c r="B49" s="49">
        <v>46</v>
      </c>
      <c r="C49" s="8">
        <v>52.366</v>
      </c>
      <c r="D49" s="12">
        <v>61.3</v>
      </c>
      <c r="E49" s="106"/>
      <c r="F49" s="27">
        <f t="shared" si="2"/>
        <v>94.923354608681194</v>
      </c>
      <c r="G49" s="28">
        <f t="shared" si="3"/>
        <v>111.11793219860513</v>
      </c>
      <c r="H49" s="20"/>
    </row>
    <row r="50" spans="2:8" x14ac:dyDescent="0.4">
      <c r="B50" s="49">
        <v>47</v>
      </c>
      <c r="C50" s="8">
        <v>43.033999999999999</v>
      </c>
      <c r="D50" s="12">
        <v>61.933</v>
      </c>
      <c r="E50" s="106"/>
      <c r="F50" s="27">
        <f t="shared" si="2"/>
        <v>78.007326170224687</v>
      </c>
      <c r="G50" s="28">
        <f t="shared" si="3"/>
        <v>112.26536533207523</v>
      </c>
      <c r="H50" s="20"/>
    </row>
    <row r="51" spans="2:8" x14ac:dyDescent="0.4">
      <c r="B51" s="49">
        <v>48</v>
      </c>
      <c r="C51" s="8">
        <v>38.627000000000002</v>
      </c>
      <c r="D51" s="12">
        <v>68.19</v>
      </c>
      <c r="E51" s="106"/>
      <c r="F51" s="27">
        <f t="shared" si="2"/>
        <v>70.018798809714852</v>
      </c>
      <c r="G51" s="28">
        <f t="shared" si="3"/>
        <v>123.60737025485943</v>
      </c>
      <c r="H51" s="20"/>
    </row>
    <row r="52" spans="2:8" x14ac:dyDescent="0.4">
      <c r="B52" s="49">
        <v>49</v>
      </c>
      <c r="C52" s="8">
        <v>51.203000000000003</v>
      </c>
      <c r="D52" s="12">
        <v>56.295000000000002</v>
      </c>
      <c r="E52" s="106"/>
      <c r="F52" s="27">
        <f t="shared" si="2"/>
        <v>92.815195470883836</v>
      </c>
      <c r="G52" s="28">
        <f t="shared" si="3"/>
        <v>102.04541587472229</v>
      </c>
      <c r="H52" s="20"/>
    </row>
    <row r="53" spans="2:8" x14ac:dyDescent="0.4">
      <c r="B53" s="49">
        <v>50</v>
      </c>
      <c r="C53" s="8">
        <v>54.372</v>
      </c>
      <c r="D53" s="12">
        <v>64.262</v>
      </c>
      <c r="E53" s="106"/>
      <c r="F53" s="27">
        <f t="shared" si="2"/>
        <v>98.559611900531124</v>
      </c>
      <c r="G53" s="28">
        <f t="shared" si="3"/>
        <v>116.48712167939254</v>
      </c>
      <c r="H53" s="20"/>
    </row>
    <row r="54" spans="2:8" x14ac:dyDescent="0.4">
      <c r="B54" s="49">
        <v>51</v>
      </c>
      <c r="C54" s="8">
        <v>37.917999999999999</v>
      </c>
      <c r="D54" s="12">
        <v>78.644000000000005</v>
      </c>
      <c r="E54" s="106"/>
      <c r="F54" s="27">
        <f t="shared" si="2"/>
        <v>68.733601192605377</v>
      </c>
      <c r="G54" s="28">
        <f t="shared" si="3"/>
        <v>142.55723751757102</v>
      </c>
      <c r="H54" s="20"/>
    </row>
    <row r="55" spans="2:8" x14ac:dyDescent="0.4">
      <c r="B55" s="49">
        <v>52</v>
      </c>
      <c r="C55" s="8">
        <v>54.287999999999997</v>
      </c>
      <c r="D55" s="12">
        <v>71.906000000000006</v>
      </c>
      <c r="E55" s="106"/>
      <c r="F55" s="27">
        <f t="shared" si="2"/>
        <v>98.407345892298125</v>
      </c>
      <c r="G55" s="28">
        <f t="shared" si="3"/>
        <v>130.34332842859547</v>
      </c>
      <c r="H55" s="20"/>
    </row>
    <row r="56" spans="2:8" x14ac:dyDescent="0.4">
      <c r="B56" s="50">
        <v>53</v>
      </c>
      <c r="C56" s="8">
        <v>52.19</v>
      </c>
      <c r="D56" s="12">
        <v>49.265999999999998</v>
      </c>
      <c r="E56" s="106"/>
      <c r="F56" s="27">
        <f t="shared" si="2"/>
        <v>94.604321067621569</v>
      </c>
      <c r="G56" s="28">
        <f t="shared" si="3"/>
        <v>89.304013828653837</v>
      </c>
    </row>
    <row r="57" spans="2:8" x14ac:dyDescent="0.4">
      <c r="B57" s="50">
        <v>54</v>
      </c>
      <c r="C57" s="8">
        <v>52.96</v>
      </c>
      <c r="D57" s="12">
        <v>57.468000000000004</v>
      </c>
      <c r="E57" s="106"/>
      <c r="F57" s="27">
        <f t="shared" si="2"/>
        <v>96.000092809757405</v>
      </c>
      <c r="G57" s="28">
        <f t="shared" si="3"/>
        <v>104.17170191826166</v>
      </c>
    </row>
    <row r="58" spans="2:8" x14ac:dyDescent="0.4">
      <c r="B58" s="50">
        <v>55</v>
      </c>
      <c r="C58" s="8">
        <v>65.468000000000004</v>
      </c>
      <c r="D58" s="12">
        <v>60.561999999999998</v>
      </c>
      <c r="E58" s="106"/>
      <c r="F58" s="27">
        <f t="shared" si="2"/>
        <v>118.67322651188061</v>
      </c>
      <c r="G58" s="28">
        <f t="shared" si="3"/>
        <v>109.78016655484379</v>
      </c>
    </row>
    <row r="59" spans="2:8" x14ac:dyDescent="0.4">
      <c r="B59" s="50">
        <v>56</v>
      </c>
      <c r="C59" s="8">
        <v>63.335000000000001</v>
      </c>
      <c r="D59" s="12">
        <v>65.718999999999994</v>
      </c>
      <c r="E59" s="106"/>
      <c r="F59" s="27">
        <f t="shared" si="2"/>
        <v>114.80675751710696</v>
      </c>
      <c r="G59" s="28">
        <f t="shared" si="3"/>
        <v>119.1282118460054</v>
      </c>
    </row>
    <row r="60" spans="2:8" x14ac:dyDescent="0.4">
      <c r="B60" s="50">
        <v>57</v>
      </c>
      <c r="C60" s="8">
        <v>68.762</v>
      </c>
      <c r="D60" s="12">
        <v>80.103999999999999</v>
      </c>
      <c r="E60" s="106"/>
      <c r="F60" s="27">
        <f t="shared" si="2"/>
        <v>124.6442292633032</v>
      </c>
      <c r="G60" s="28">
        <f t="shared" si="3"/>
        <v>145.20376575590646</v>
      </c>
    </row>
    <row r="61" spans="2:8" x14ac:dyDescent="0.4">
      <c r="B61" s="50">
        <v>58</v>
      </c>
      <c r="C61" s="8">
        <v>56.787999999999997</v>
      </c>
      <c r="D61" s="12">
        <v>62.360999999999997</v>
      </c>
      <c r="E61" s="106"/>
      <c r="F61" s="27">
        <f t="shared" si="2"/>
        <v>102.93907232780406</v>
      </c>
      <c r="G61" s="28">
        <f t="shared" si="3"/>
        <v>113.04119689783386</v>
      </c>
    </row>
    <row r="62" spans="2:8" x14ac:dyDescent="0.4">
      <c r="B62" s="50">
        <v>59</v>
      </c>
      <c r="C62" s="8">
        <v>54.262</v>
      </c>
      <c r="D62" s="12">
        <v>76.275000000000006</v>
      </c>
      <c r="E62" s="106"/>
      <c r="F62" s="27">
        <f t="shared" si="2"/>
        <v>98.360215937368878</v>
      </c>
      <c r="G62" s="28">
        <f t="shared" si="3"/>
        <v>138.26297354728561</v>
      </c>
    </row>
    <row r="63" spans="2:8" x14ac:dyDescent="0.4">
      <c r="B63" s="50">
        <v>60</v>
      </c>
      <c r="C63" s="8">
        <v>55.36</v>
      </c>
      <c r="D63" s="12">
        <v>68.287999999999997</v>
      </c>
      <c r="E63" s="106"/>
      <c r="F63" s="27">
        <f t="shared" si="2"/>
        <v>100.35055018784307</v>
      </c>
      <c r="G63" s="28">
        <f t="shared" si="3"/>
        <v>123.78501393113129</v>
      </c>
    </row>
    <row r="64" spans="2:8" x14ac:dyDescent="0.4">
      <c r="B64" s="50">
        <v>61</v>
      </c>
      <c r="C64" s="8">
        <v>54.902999999999999</v>
      </c>
      <c r="D64" s="12">
        <v>61.460999999999999</v>
      </c>
      <c r="E64" s="106"/>
      <c r="F64" s="27">
        <f t="shared" si="2"/>
        <v>99.522150595432592</v>
      </c>
      <c r="G64" s="28">
        <f t="shared" si="3"/>
        <v>111.40977538105173</v>
      </c>
    </row>
    <row r="65" spans="2:7" x14ac:dyDescent="0.4">
      <c r="B65" s="50">
        <v>62</v>
      </c>
      <c r="C65" s="8">
        <v>33.32</v>
      </c>
      <c r="D65" s="12">
        <v>51.536999999999999</v>
      </c>
      <c r="E65" s="106"/>
      <c r="F65" s="27">
        <f t="shared" si="2"/>
        <v>60.398849932422891</v>
      </c>
      <c r="G65" s="28">
        <f t="shared" si="3"/>
        <v>93.420634122667423</v>
      </c>
    </row>
    <row r="66" spans="2:7" x14ac:dyDescent="0.4">
      <c r="B66" s="50">
        <v>63</v>
      </c>
      <c r="C66" s="8">
        <v>63.225999999999999</v>
      </c>
      <c r="D66" s="12">
        <v>58.713999999999999</v>
      </c>
      <c r="E66" s="106"/>
      <c r="F66" s="27">
        <f t="shared" si="2"/>
        <v>114.60917424451888</v>
      </c>
      <c r="G66" s="28">
        <f t="shared" si="3"/>
        <v>106.43031437371782</v>
      </c>
    </row>
    <row r="67" spans="2:7" x14ac:dyDescent="0.4">
      <c r="B67" s="50">
        <v>64</v>
      </c>
      <c r="C67" s="8">
        <v>40.125</v>
      </c>
      <c r="D67" s="12">
        <v>74.912999999999997</v>
      </c>
      <c r="E67" s="106"/>
      <c r="F67" s="27">
        <f t="shared" si="2"/>
        <v>72.734209289869995</v>
      </c>
      <c r="G67" s="28">
        <f t="shared" si="3"/>
        <v>135.79408898522195</v>
      </c>
    </row>
    <row r="68" spans="2:7" x14ac:dyDescent="0.4">
      <c r="B68" s="50">
        <v>65</v>
      </c>
      <c r="C68" s="8">
        <v>45.165999999999997</v>
      </c>
      <c r="D68" s="12">
        <v>67.930999999999997</v>
      </c>
      <c r="E68" s="106"/>
      <c r="F68" s="27">
        <f t="shared" ref="F68:F78" si="4">C68/$E$4*100</f>
        <v>81.871982474424129</v>
      </c>
      <c r="G68" s="28">
        <f t="shared" ref="G68:G78" si="5">D68/$E$4*100</f>
        <v>123.13788339614102</v>
      </c>
    </row>
    <row r="69" spans="2:7" x14ac:dyDescent="0.4">
      <c r="B69" s="50">
        <v>66</v>
      </c>
      <c r="C69" s="8">
        <v>47.076000000000001</v>
      </c>
      <c r="D69" s="12">
        <v>90.855999999999995</v>
      </c>
      <c r="E69" s="106"/>
      <c r="F69" s="27">
        <f t="shared" si="4"/>
        <v>85.334221471150656</v>
      </c>
      <c r="G69" s="28">
        <f t="shared" si="5"/>
        <v>164.6938148097303</v>
      </c>
    </row>
    <row r="70" spans="2:7" x14ac:dyDescent="0.4">
      <c r="B70" s="50">
        <v>67</v>
      </c>
      <c r="C70" s="8">
        <v>53.155999999999999</v>
      </c>
      <c r="D70" s="12">
        <v>69.328000000000003</v>
      </c>
      <c r="E70" s="106"/>
      <c r="F70" s="27">
        <f t="shared" si="4"/>
        <v>96.355380162301046</v>
      </c>
      <c r="G70" s="28">
        <f t="shared" si="5"/>
        <v>125.67021212830176</v>
      </c>
    </row>
    <row r="71" spans="2:7" x14ac:dyDescent="0.4">
      <c r="B71" s="50">
        <v>68</v>
      </c>
      <c r="C71" s="8">
        <v>53.073</v>
      </c>
      <c r="D71" s="12">
        <v>74.022999999999996</v>
      </c>
      <c r="E71" s="106"/>
      <c r="F71" s="27">
        <f t="shared" si="4"/>
        <v>96.204926844642259</v>
      </c>
      <c r="G71" s="28">
        <f t="shared" si="5"/>
        <v>134.18079437418186</v>
      </c>
    </row>
    <row r="72" spans="2:7" x14ac:dyDescent="0.4">
      <c r="B72" s="50">
        <v>69</v>
      </c>
      <c r="C72" s="8">
        <v>43.5</v>
      </c>
      <c r="D72" s="12">
        <v>79.373999999999995</v>
      </c>
      <c r="E72" s="106"/>
      <c r="F72" s="27">
        <f t="shared" si="4"/>
        <v>78.852039977802988</v>
      </c>
      <c r="G72" s="28">
        <f t="shared" si="5"/>
        <v>143.8805016367387</v>
      </c>
    </row>
    <row r="73" spans="2:7" x14ac:dyDescent="0.4">
      <c r="B73" s="50">
        <v>70</v>
      </c>
      <c r="C73" s="8">
        <v>61.328000000000003</v>
      </c>
      <c r="D73" s="12">
        <v>64.659000000000006</v>
      </c>
      <c r="E73" s="106"/>
      <c r="F73" s="27">
        <f t="shared" si="4"/>
        <v>111.1686875346828</v>
      </c>
      <c r="G73" s="28">
        <f t="shared" si="5"/>
        <v>117.20675983735089</v>
      </c>
    </row>
    <row r="74" spans="2:7" x14ac:dyDescent="0.4">
      <c r="B74" s="50">
        <v>71</v>
      </c>
      <c r="C74" s="8">
        <v>37.051000000000002</v>
      </c>
      <c r="D74" s="12">
        <v>83.369</v>
      </c>
      <c r="E74" s="106"/>
      <c r="F74" s="27">
        <f t="shared" si="4"/>
        <v>67.161998464771926</v>
      </c>
      <c r="G74" s="28">
        <f t="shared" si="5"/>
        <v>151.12220048067718</v>
      </c>
    </row>
    <row r="75" spans="2:7" x14ac:dyDescent="0.4">
      <c r="B75" s="50">
        <v>72</v>
      </c>
      <c r="C75" s="8">
        <v>57.337000000000003</v>
      </c>
      <c r="D75" s="12">
        <v>81.891999999999996</v>
      </c>
      <c r="E75" s="106"/>
      <c r="F75" s="27">
        <f t="shared" si="4"/>
        <v>103.93423945304117</v>
      </c>
      <c r="G75" s="28">
        <f t="shared" si="5"/>
        <v>148.44485650258028</v>
      </c>
    </row>
    <row r="76" spans="2:7" x14ac:dyDescent="0.4">
      <c r="B76" s="50">
        <v>73</v>
      </c>
      <c r="C76" s="8">
        <v>43.256</v>
      </c>
      <c r="D76" s="12">
        <v>64.415000000000006</v>
      </c>
      <c r="E76" s="106"/>
      <c r="F76" s="27">
        <f t="shared" si="4"/>
        <v>78.409743477697617</v>
      </c>
      <c r="G76" s="28">
        <f t="shared" si="5"/>
        <v>116.76446333724553</v>
      </c>
    </row>
    <row r="77" spans="2:7" x14ac:dyDescent="0.4">
      <c r="B77" s="50">
        <v>74</v>
      </c>
      <c r="C77" s="8">
        <v>63.524999999999999</v>
      </c>
      <c r="D77" s="12">
        <v>55.273000000000003</v>
      </c>
      <c r="E77" s="106"/>
      <c r="F77" s="27">
        <f t="shared" si="4"/>
        <v>115.15116872620541</v>
      </c>
      <c r="G77" s="28">
        <f t="shared" si="5"/>
        <v>100.19284610788748</v>
      </c>
    </row>
    <row r="78" spans="2:7" x14ac:dyDescent="0.4">
      <c r="B78" s="50">
        <v>75</v>
      </c>
      <c r="C78" s="8">
        <v>50.975999999999999</v>
      </c>
      <c r="D78" s="12">
        <v>62.899000000000001</v>
      </c>
      <c r="E78" s="106"/>
      <c r="F78" s="27">
        <f t="shared" si="4"/>
        <v>92.403714710539901</v>
      </c>
      <c r="G78" s="28">
        <f t="shared" si="5"/>
        <v>114.01642442675472</v>
      </c>
    </row>
    <row r="79" spans="2:7" x14ac:dyDescent="0.4">
      <c r="B79" s="50">
        <v>76</v>
      </c>
      <c r="C79" s="46"/>
      <c r="D79" s="12">
        <v>67.822999999999993</v>
      </c>
      <c r="E79" s="106"/>
      <c r="F79" s="27"/>
      <c r="G79" s="28">
        <f t="shared" ref="G79:G97" si="6">D79/$E$4*100</f>
        <v>122.94211281412717</v>
      </c>
    </row>
    <row r="80" spans="2:7" x14ac:dyDescent="0.4">
      <c r="B80" s="50">
        <v>77</v>
      </c>
      <c r="C80" s="46"/>
      <c r="D80" s="12">
        <v>75.876999999999995</v>
      </c>
      <c r="E80" s="106"/>
      <c r="F80" s="27"/>
      <c r="G80" s="28">
        <f t="shared" si="6"/>
        <v>137.54152269875303</v>
      </c>
    </row>
    <row r="81" spans="2:7" x14ac:dyDescent="0.4">
      <c r="B81" s="50">
        <v>78</v>
      </c>
      <c r="C81" s="46"/>
      <c r="D81" s="12">
        <v>83.915000000000006</v>
      </c>
      <c r="E81" s="106"/>
      <c r="F81" s="27"/>
      <c r="G81" s="28">
        <f t="shared" si="6"/>
        <v>152.11192953419172</v>
      </c>
    </row>
    <row r="82" spans="2:7" x14ac:dyDescent="0.4">
      <c r="B82" s="50">
        <v>79</v>
      </c>
      <c r="C82" s="46"/>
      <c r="D82" s="12">
        <v>71.620999999999995</v>
      </c>
      <c r="E82" s="106"/>
      <c r="F82" s="27"/>
      <c r="G82" s="28">
        <f t="shared" si="6"/>
        <v>129.82671161494775</v>
      </c>
    </row>
    <row r="83" spans="2:7" x14ac:dyDescent="0.4">
      <c r="B83" s="50">
        <v>80</v>
      </c>
      <c r="C83" s="46"/>
      <c r="D83" s="12">
        <v>101.56100000000001</v>
      </c>
      <c r="E83" s="106"/>
      <c r="F83" s="27"/>
      <c r="G83" s="28">
        <f t="shared" si="6"/>
        <v>184.09866740656668</v>
      </c>
    </row>
    <row r="84" spans="2:7" x14ac:dyDescent="0.4">
      <c r="B84" s="50">
        <v>81</v>
      </c>
      <c r="C84" s="46"/>
      <c r="D84" s="12">
        <v>74.87</v>
      </c>
      <c r="E84" s="106"/>
      <c r="F84" s="27"/>
      <c r="G84" s="28">
        <f t="shared" si="6"/>
        <v>135.71614329053128</v>
      </c>
    </row>
    <row r="85" spans="2:7" x14ac:dyDescent="0.4">
      <c r="B85" s="50">
        <v>82</v>
      </c>
      <c r="C85" s="46"/>
      <c r="D85" s="12">
        <v>64.685000000000002</v>
      </c>
      <c r="E85" s="106"/>
      <c r="F85" s="27"/>
      <c r="G85" s="28">
        <f t="shared" si="6"/>
        <v>117.25388979228015</v>
      </c>
    </row>
    <row r="86" spans="2:7" x14ac:dyDescent="0.4">
      <c r="B86" s="50">
        <v>83</v>
      </c>
      <c r="C86" s="46"/>
      <c r="D86" s="12">
        <v>67.301000000000002</v>
      </c>
      <c r="E86" s="106"/>
      <c r="F86" s="27"/>
      <c r="G86" s="28">
        <f t="shared" si="6"/>
        <v>121.99588833439354</v>
      </c>
    </row>
    <row r="87" spans="2:7" x14ac:dyDescent="0.4">
      <c r="B87" s="50">
        <v>84</v>
      </c>
      <c r="C87" s="46"/>
      <c r="D87" s="12">
        <v>55.173999999999999</v>
      </c>
      <c r="E87" s="106"/>
      <c r="F87" s="27"/>
      <c r="G87" s="28">
        <f t="shared" si="6"/>
        <v>100.01338974104144</v>
      </c>
    </row>
    <row r="88" spans="2:7" x14ac:dyDescent="0.4">
      <c r="B88" s="50">
        <v>85</v>
      </c>
      <c r="C88" s="46"/>
      <c r="D88" s="12">
        <v>63.148000000000003</v>
      </c>
      <c r="E88" s="106"/>
      <c r="F88" s="27"/>
      <c r="G88" s="28">
        <f t="shared" si="6"/>
        <v>114.46778437973113</v>
      </c>
    </row>
    <row r="89" spans="2:7" x14ac:dyDescent="0.4">
      <c r="B89" s="50">
        <v>86</v>
      </c>
      <c r="C89" s="46"/>
      <c r="D89" s="12">
        <v>81.218000000000004</v>
      </c>
      <c r="E89" s="106"/>
      <c r="F89" s="27"/>
      <c r="G89" s="28">
        <f t="shared" si="6"/>
        <v>147.22310305556789</v>
      </c>
    </row>
    <row r="90" spans="2:7" x14ac:dyDescent="0.4">
      <c r="B90" s="50">
        <v>87</v>
      </c>
      <c r="C90" s="46"/>
      <c r="D90" s="12">
        <v>84.236999999999995</v>
      </c>
      <c r="E90" s="106"/>
      <c r="F90" s="27"/>
      <c r="G90" s="28">
        <f t="shared" si="6"/>
        <v>152.69561589908483</v>
      </c>
    </row>
    <row r="91" spans="2:7" x14ac:dyDescent="0.4">
      <c r="B91" s="50">
        <v>88</v>
      </c>
      <c r="C91" s="46"/>
      <c r="D91" s="12">
        <v>62.972000000000001</v>
      </c>
      <c r="E91" s="106"/>
      <c r="F91" s="27"/>
      <c r="G91" s="28">
        <f t="shared" si="6"/>
        <v>114.1487508386715</v>
      </c>
    </row>
    <row r="92" spans="2:7" x14ac:dyDescent="0.4">
      <c r="B92" s="50">
        <v>89</v>
      </c>
      <c r="C92" s="46"/>
      <c r="D92" s="12">
        <v>50.533999999999999</v>
      </c>
      <c r="E92" s="106"/>
      <c r="F92" s="27"/>
      <c r="G92" s="28">
        <f t="shared" si="6"/>
        <v>91.602505476742451</v>
      </c>
    </row>
    <row r="93" spans="2:7" x14ac:dyDescent="0.4">
      <c r="B93" s="50">
        <v>90</v>
      </c>
      <c r="C93" s="46"/>
      <c r="D93" s="12">
        <v>68.507999999999996</v>
      </c>
      <c r="E93" s="106"/>
      <c r="F93" s="27"/>
      <c r="G93" s="28">
        <f t="shared" si="6"/>
        <v>124.18380585745578</v>
      </c>
    </row>
    <row r="94" spans="2:7" x14ac:dyDescent="0.4">
      <c r="B94" s="50">
        <v>91</v>
      </c>
      <c r="C94" s="46"/>
      <c r="D94" s="12">
        <v>53.396000000000001</v>
      </c>
      <c r="E94" s="106"/>
      <c r="F94" s="27"/>
      <c r="G94" s="28">
        <f t="shared" si="6"/>
        <v>96.790425900109625</v>
      </c>
    </row>
    <row r="95" spans="2:7" x14ac:dyDescent="0.4">
      <c r="B95" s="50">
        <v>92</v>
      </c>
      <c r="C95" s="46"/>
      <c r="D95" s="12">
        <v>51.417000000000002</v>
      </c>
      <c r="E95" s="106"/>
      <c r="F95" s="27"/>
      <c r="G95" s="28">
        <f t="shared" si="6"/>
        <v>93.20311125376314</v>
      </c>
    </row>
    <row r="96" spans="2:7" x14ac:dyDescent="0.4">
      <c r="B96" s="50">
        <v>93</v>
      </c>
      <c r="C96" s="46"/>
      <c r="D96" s="12">
        <v>51.691000000000003</v>
      </c>
      <c r="E96" s="106"/>
      <c r="F96" s="27"/>
      <c r="G96" s="28">
        <f t="shared" si="6"/>
        <v>93.699788471094593</v>
      </c>
    </row>
    <row r="97" spans="2:7" ht="14.65" thickBot="1" x14ac:dyDescent="0.45">
      <c r="B97" s="51">
        <v>94</v>
      </c>
      <c r="C97" s="47"/>
      <c r="D97" s="17">
        <v>40.457000000000001</v>
      </c>
      <c r="E97" s="107"/>
      <c r="F97" s="34"/>
      <c r="G97" s="35">
        <f t="shared" si="6"/>
        <v>73.336022560505185</v>
      </c>
    </row>
  </sheetData>
  <mergeCells count="4">
    <mergeCell ref="B2:D2"/>
    <mergeCell ref="E4:E97"/>
    <mergeCell ref="E2:E3"/>
    <mergeCell ref="F2:G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36"/>
  <sheetViews>
    <sheetView tabSelected="1" workbookViewId="0">
      <selection activeCell="C2" sqref="C2:J2"/>
    </sheetView>
  </sheetViews>
  <sheetFormatPr defaultColWidth="8.86328125" defaultRowHeight="13.5" x14ac:dyDescent="0.3"/>
  <cols>
    <col min="2" max="3" width="13.46484375" customWidth="1"/>
    <col min="11" max="11" width="20.6640625" style="67" customWidth="1"/>
  </cols>
  <sheetData>
    <row r="1" spans="2:11" ht="13.9" thickBot="1" x14ac:dyDescent="0.35">
      <c r="B1" s="52"/>
      <c r="C1" s="52"/>
      <c r="D1" s="52"/>
      <c r="E1" s="52"/>
      <c r="F1" s="52"/>
      <c r="G1" s="52"/>
      <c r="H1" s="52"/>
      <c r="I1" s="52"/>
      <c r="J1" s="52"/>
      <c r="K1" s="72"/>
    </row>
    <row r="2" spans="2:11" ht="14.25" thickBot="1" x14ac:dyDescent="0.4">
      <c r="B2" s="92" t="s">
        <v>28</v>
      </c>
      <c r="C2" s="94" t="s">
        <v>29</v>
      </c>
      <c r="D2" s="95"/>
      <c r="E2" s="95"/>
      <c r="F2" s="95"/>
      <c r="G2" s="95"/>
      <c r="H2" s="95"/>
      <c r="I2" s="95"/>
      <c r="J2" s="95"/>
      <c r="K2" s="114" t="s">
        <v>30</v>
      </c>
    </row>
    <row r="3" spans="2:11" ht="14.25" thickBot="1" x14ac:dyDescent="0.4">
      <c r="B3" s="116"/>
      <c r="C3" s="53" t="s">
        <v>31</v>
      </c>
      <c r="D3" s="54">
        <v>1</v>
      </c>
      <c r="E3" s="54">
        <v>2</v>
      </c>
      <c r="F3" s="54">
        <v>3</v>
      </c>
      <c r="G3" s="54">
        <v>4</v>
      </c>
      <c r="H3" s="54">
        <v>5</v>
      </c>
      <c r="I3" s="54">
        <v>6</v>
      </c>
      <c r="J3" s="54">
        <v>7</v>
      </c>
      <c r="K3" s="115"/>
    </row>
    <row r="4" spans="2:11" ht="14.25" x14ac:dyDescent="0.4">
      <c r="B4" s="86" t="s">
        <v>32</v>
      </c>
      <c r="C4" s="89" t="s">
        <v>33</v>
      </c>
      <c r="D4" s="55">
        <v>8</v>
      </c>
      <c r="E4" s="55">
        <v>14</v>
      </c>
      <c r="F4" s="55">
        <v>14</v>
      </c>
      <c r="G4" s="55">
        <v>14</v>
      </c>
      <c r="H4" s="55">
        <v>34</v>
      </c>
      <c r="I4" s="55">
        <v>44</v>
      </c>
      <c r="J4" s="55">
        <v>54</v>
      </c>
      <c r="K4" s="105">
        <f>AVERAGE(D4:J11)</f>
        <v>23.857142857142858</v>
      </c>
    </row>
    <row r="5" spans="2:11" ht="14.25" x14ac:dyDescent="0.4">
      <c r="B5" s="87"/>
      <c r="C5" s="90"/>
      <c r="D5" s="29">
        <v>12</v>
      </c>
      <c r="E5" s="29">
        <v>14</v>
      </c>
      <c r="F5" s="29">
        <v>14</v>
      </c>
      <c r="G5" s="29">
        <v>24</v>
      </c>
      <c r="H5" s="29">
        <v>24</v>
      </c>
      <c r="I5" s="29">
        <v>34</v>
      </c>
      <c r="J5" s="29">
        <v>34</v>
      </c>
      <c r="K5" s="106"/>
    </row>
    <row r="6" spans="2:11" ht="14.25" x14ac:dyDescent="0.4">
      <c r="B6" s="87"/>
      <c r="C6" s="90"/>
      <c r="D6" s="29">
        <v>12</v>
      </c>
      <c r="E6" s="29">
        <v>12</v>
      </c>
      <c r="F6" s="29">
        <v>12</v>
      </c>
      <c r="G6" s="29">
        <v>34</v>
      </c>
      <c r="H6" s="29">
        <v>34</v>
      </c>
      <c r="I6" s="29">
        <v>44</v>
      </c>
      <c r="J6" s="29">
        <v>54</v>
      </c>
      <c r="K6" s="106"/>
    </row>
    <row r="7" spans="2:11" ht="14.25" x14ac:dyDescent="0.4">
      <c r="B7" s="87"/>
      <c r="C7" s="90"/>
      <c r="D7" s="29">
        <v>8</v>
      </c>
      <c r="E7" s="29">
        <v>8</v>
      </c>
      <c r="F7" s="29">
        <v>24</v>
      </c>
      <c r="G7" s="29">
        <v>24</v>
      </c>
      <c r="H7" s="29">
        <v>34</v>
      </c>
      <c r="I7" s="29">
        <v>34</v>
      </c>
      <c r="J7" s="29">
        <v>44</v>
      </c>
      <c r="K7" s="106"/>
    </row>
    <row r="8" spans="2:11" ht="14.25" x14ac:dyDescent="0.4">
      <c r="B8" s="87"/>
      <c r="C8" s="90"/>
      <c r="D8" s="29">
        <v>6</v>
      </c>
      <c r="E8" s="29">
        <v>10</v>
      </c>
      <c r="F8" s="29">
        <v>14</v>
      </c>
      <c r="G8" s="29">
        <v>24</v>
      </c>
      <c r="H8" s="29">
        <v>24</v>
      </c>
      <c r="I8" s="29">
        <v>34</v>
      </c>
      <c r="J8" s="29">
        <v>44</v>
      </c>
      <c r="K8" s="106"/>
    </row>
    <row r="9" spans="2:11" ht="14.25" x14ac:dyDescent="0.4">
      <c r="B9" s="87"/>
      <c r="C9" s="90"/>
      <c r="D9" s="29">
        <v>8</v>
      </c>
      <c r="E9" s="29">
        <v>10</v>
      </c>
      <c r="F9" s="29">
        <v>14</v>
      </c>
      <c r="G9" s="29">
        <v>24</v>
      </c>
      <c r="H9" s="29">
        <v>24</v>
      </c>
      <c r="I9" s="29">
        <v>34</v>
      </c>
      <c r="J9" s="29">
        <v>34</v>
      </c>
      <c r="K9" s="106"/>
    </row>
    <row r="10" spans="2:11" ht="14.25" x14ac:dyDescent="0.4">
      <c r="B10" s="87"/>
      <c r="C10" s="90"/>
      <c r="D10" s="29">
        <v>12</v>
      </c>
      <c r="E10" s="29">
        <v>24</v>
      </c>
      <c r="F10" s="29">
        <v>24</v>
      </c>
      <c r="G10" s="29">
        <v>24</v>
      </c>
      <c r="H10" s="29">
        <v>34</v>
      </c>
      <c r="I10" s="29">
        <v>44</v>
      </c>
      <c r="J10" s="29">
        <v>44</v>
      </c>
      <c r="K10" s="106"/>
    </row>
    <row r="11" spans="2:11" ht="14.65" thickBot="1" x14ac:dyDescent="0.45">
      <c r="B11" s="87"/>
      <c r="C11" s="90"/>
      <c r="D11" s="29">
        <v>8</v>
      </c>
      <c r="E11" s="29">
        <v>8</v>
      </c>
      <c r="F11" s="29">
        <v>10</v>
      </c>
      <c r="G11" s="29">
        <v>12</v>
      </c>
      <c r="H11" s="29">
        <v>14</v>
      </c>
      <c r="I11" s="29">
        <v>24</v>
      </c>
      <c r="J11" s="29">
        <v>34</v>
      </c>
      <c r="K11" s="107"/>
    </row>
    <row r="12" spans="2:11" ht="14.25" x14ac:dyDescent="0.4">
      <c r="B12" s="87"/>
      <c r="C12" s="89" t="s">
        <v>34</v>
      </c>
      <c r="D12" s="58">
        <v>12</v>
      </c>
      <c r="E12" s="58">
        <v>12</v>
      </c>
      <c r="F12" s="58">
        <v>14</v>
      </c>
      <c r="G12" s="58">
        <v>34</v>
      </c>
      <c r="H12" s="58">
        <v>34</v>
      </c>
      <c r="I12" s="58">
        <v>44</v>
      </c>
      <c r="J12" s="58">
        <v>54</v>
      </c>
      <c r="K12" s="105">
        <f>AVERAGE(D12:J19)</f>
        <v>31.214285714285715</v>
      </c>
    </row>
    <row r="13" spans="2:11" ht="14.25" x14ac:dyDescent="0.4">
      <c r="B13" s="87"/>
      <c r="C13" s="90"/>
      <c r="D13" s="57">
        <v>12</v>
      </c>
      <c r="E13" s="57">
        <v>14</v>
      </c>
      <c r="F13" s="57">
        <v>14</v>
      </c>
      <c r="G13" s="57">
        <v>24</v>
      </c>
      <c r="H13" s="57">
        <v>34</v>
      </c>
      <c r="I13" s="57">
        <v>44</v>
      </c>
      <c r="J13" s="57">
        <v>54</v>
      </c>
      <c r="K13" s="106"/>
    </row>
    <row r="14" spans="2:11" ht="14.25" x14ac:dyDescent="0.4">
      <c r="B14" s="87"/>
      <c r="C14" s="90"/>
      <c r="D14" s="57">
        <v>10</v>
      </c>
      <c r="E14" s="57">
        <v>14</v>
      </c>
      <c r="F14" s="57">
        <v>24</v>
      </c>
      <c r="G14" s="57">
        <v>34</v>
      </c>
      <c r="H14" s="57">
        <v>34</v>
      </c>
      <c r="I14" s="57">
        <v>54</v>
      </c>
      <c r="J14" s="57">
        <v>54</v>
      </c>
      <c r="K14" s="106"/>
    </row>
    <row r="15" spans="2:11" ht="14.25" x14ac:dyDescent="0.4">
      <c r="B15" s="87"/>
      <c r="C15" s="90"/>
      <c r="D15" s="57">
        <v>14</v>
      </c>
      <c r="E15" s="57">
        <v>24</v>
      </c>
      <c r="F15" s="57">
        <v>24</v>
      </c>
      <c r="G15" s="57">
        <v>24</v>
      </c>
      <c r="H15" s="57">
        <v>34</v>
      </c>
      <c r="I15" s="57">
        <v>54</v>
      </c>
      <c r="J15" s="57">
        <v>54</v>
      </c>
      <c r="K15" s="106"/>
    </row>
    <row r="16" spans="2:11" ht="14.25" x14ac:dyDescent="0.4">
      <c r="B16" s="87"/>
      <c r="C16" s="90"/>
      <c r="D16" s="57">
        <v>12</v>
      </c>
      <c r="E16" s="57">
        <v>34</v>
      </c>
      <c r="F16" s="57">
        <v>34</v>
      </c>
      <c r="G16" s="57">
        <v>44</v>
      </c>
      <c r="H16" s="57">
        <v>44</v>
      </c>
      <c r="I16" s="57">
        <v>64</v>
      </c>
      <c r="J16" s="57">
        <v>64</v>
      </c>
      <c r="K16" s="106"/>
    </row>
    <row r="17" spans="2:11" ht="14.25" x14ac:dyDescent="0.4">
      <c r="B17" s="87"/>
      <c r="C17" s="90"/>
      <c r="D17" s="57">
        <v>12</v>
      </c>
      <c r="E17" s="57">
        <v>24</v>
      </c>
      <c r="F17" s="57">
        <v>24</v>
      </c>
      <c r="G17" s="57">
        <v>24</v>
      </c>
      <c r="H17" s="57">
        <v>34</v>
      </c>
      <c r="I17" s="57">
        <v>44</v>
      </c>
      <c r="J17" s="57">
        <v>54</v>
      </c>
      <c r="K17" s="106"/>
    </row>
    <row r="18" spans="2:11" ht="14.25" x14ac:dyDescent="0.4">
      <c r="B18" s="87"/>
      <c r="C18" s="90"/>
      <c r="D18" s="57">
        <v>10</v>
      </c>
      <c r="E18" s="57">
        <v>24</v>
      </c>
      <c r="F18" s="57">
        <v>24</v>
      </c>
      <c r="G18" s="57">
        <v>34</v>
      </c>
      <c r="H18" s="57">
        <v>34</v>
      </c>
      <c r="I18" s="57">
        <v>34</v>
      </c>
      <c r="J18" s="57">
        <v>54</v>
      </c>
      <c r="K18" s="106"/>
    </row>
    <row r="19" spans="2:11" ht="14.65" thickBot="1" x14ac:dyDescent="0.45">
      <c r="B19" s="87"/>
      <c r="C19" s="91"/>
      <c r="D19" s="59">
        <v>10</v>
      </c>
      <c r="E19" s="59">
        <v>12</v>
      </c>
      <c r="F19" s="59">
        <v>12</v>
      </c>
      <c r="G19" s="59">
        <v>24</v>
      </c>
      <c r="H19" s="59">
        <v>24</v>
      </c>
      <c r="I19" s="59">
        <v>44</v>
      </c>
      <c r="J19" s="59">
        <v>44</v>
      </c>
      <c r="K19" s="107"/>
    </row>
    <row r="20" spans="2:11" ht="14.25" x14ac:dyDescent="0.4">
      <c r="B20" s="86" t="s">
        <v>36</v>
      </c>
      <c r="C20" s="89" t="s">
        <v>35</v>
      </c>
      <c r="D20" s="55">
        <v>4</v>
      </c>
      <c r="E20" s="55">
        <v>5</v>
      </c>
      <c r="F20" s="55">
        <v>5</v>
      </c>
      <c r="G20" s="55">
        <v>6</v>
      </c>
      <c r="H20" s="55">
        <v>6</v>
      </c>
      <c r="I20" s="55">
        <v>12</v>
      </c>
      <c r="J20" s="55">
        <v>16</v>
      </c>
      <c r="K20" s="105">
        <f>AVERAGE(D20:J27)</f>
        <v>7.6785714285714288</v>
      </c>
    </row>
    <row r="21" spans="2:11" ht="14.25" x14ac:dyDescent="0.4">
      <c r="B21" s="87"/>
      <c r="C21" s="90"/>
      <c r="D21" s="29">
        <v>4</v>
      </c>
      <c r="E21" s="29">
        <v>4</v>
      </c>
      <c r="F21" s="29">
        <v>6</v>
      </c>
      <c r="G21" s="29">
        <v>7</v>
      </c>
      <c r="H21" s="29">
        <v>8</v>
      </c>
      <c r="I21" s="29">
        <v>10</v>
      </c>
      <c r="J21" s="29">
        <v>10</v>
      </c>
      <c r="K21" s="106"/>
    </row>
    <row r="22" spans="2:11" ht="14.25" x14ac:dyDescent="0.4">
      <c r="B22" s="87"/>
      <c r="C22" s="90"/>
      <c r="D22" s="29">
        <v>4</v>
      </c>
      <c r="E22" s="29">
        <v>6</v>
      </c>
      <c r="F22" s="29">
        <v>6</v>
      </c>
      <c r="G22" s="29">
        <v>6</v>
      </c>
      <c r="H22" s="29">
        <v>7</v>
      </c>
      <c r="I22" s="29">
        <v>10</v>
      </c>
      <c r="J22" s="29">
        <v>14</v>
      </c>
      <c r="K22" s="106"/>
    </row>
    <row r="23" spans="2:11" ht="14.25" x14ac:dyDescent="0.4">
      <c r="B23" s="87"/>
      <c r="C23" s="90"/>
      <c r="D23" s="29">
        <v>4</v>
      </c>
      <c r="E23" s="29">
        <v>4</v>
      </c>
      <c r="F23" s="29">
        <v>5</v>
      </c>
      <c r="G23" s="29">
        <v>6</v>
      </c>
      <c r="H23" s="29">
        <v>8</v>
      </c>
      <c r="I23" s="29">
        <v>9</v>
      </c>
      <c r="J23" s="29">
        <v>10</v>
      </c>
      <c r="K23" s="106"/>
    </row>
    <row r="24" spans="2:11" ht="14.25" x14ac:dyDescent="0.4">
      <c r="B24" s="87"/>
      <c r="C24" s="90"/>
      <c r="D24" s="29">
        <v>4</v>
      </c>
      <c r="E24" s="29">
        <v>5</v>
      </c>
      <c r="F24" s="29">
        <v>5</v>
      </c>
      <c r="G24" s="29">
        <v>6</v>
      </c>
      <c r="H24" s="29">
        <v>8</v>
      </c>
      <c r="I24" s="29">
        <v>16</v>
      </c>
      <c r="J24" s="29">
        <v>12</v>
      </c>
      <c r="K24" s="106"/>
    </row>
    <row r="25" spans="2:11" ht="14.25" x14ac:dyDescent="0.4">
      <c r="B25" s="87"/>
      <c r="C25" s="90"/>
      <c r="D25" s="29">
        <v>5</v>
      </c>
      <c r="E25" s="29">
        <v>5</v>
      </c>
      <c r="F25" s="29">
        <v>7</v>
      </c>
      <c r="G25" s="29">
        <v>8</v>
      </c>
      <c r="H25" s="29">
        <v>10</v>
      </c>
      <c r="I25" s="29">
        <v>12</v>
      </c>
      <c r="J25" s="29">
        <v>14</v>
      </c>
      <c r="K25" s="106"/>
    </row>
    <row r="26" spans="2:11" ht="14.25" x14ac:dyDescent="0.4">
      <c r="B26" s="87"/>
      <c r="C26" s="90"/>
      <c r="D26" s="29">
        <v>5</v>
      </c>
      <c r="E26" s="29">
        <v>5</v>
      </c>
      <c r="F26" s="29">
        <v>5</v>
      </c>
      <c r="G26" s="29">
        <v>5</v>
      </c>
      <c r="H26" s="29">
        <v>6</v>
      </c>
      <c r="I26" s="29">
        <v>10</v>
      </c>
      <c r="J26" s="29">
        <v>12</v>
      </c>
      <c r="K26" s="106"/>
    </row>
    <row r="27" spans="2:11" ht="14.65" thickBot="1" x14ac:dyDescent="0.45">
      <c r="B27" s="87"/>
      <c r="C27" s="90"/>
      <c r="D27" s="29">
        <v>5</v>
      </c>
      <c r="E27" s="29">
        <v>6</v>
      </c>
      <c r="F27" s="29">
        <v>6</v>
      </c>
      <c r="G27" s="29">
        <v>8</v>
      </c>
      <c r="H27" s="29">
        <v>10</v>
      </c>
      <c r="I27" s="29">
        <v>12</v>
      </c>
      <c r="J27" s="29">
        <v>16</v>
      </c>
      <c r="K27" s="107"/>
    </row>
    <row r="28" spans="2:11" ht="14.25" x14ac:dyDescent="0.4">
      <c r="B28" s="87"/>
      <c r="C28" s="89" t="s">
        <v>34</v>
      </c>
      <c r="D28" s="60">
        <v>4</v>
      </c>
      <c r="E28" s="55">
        <v>4</v>
      </c>
      <c r="F28" s="55">
        <v>5</v>
      </c>
      <c r="G28" s="55">
        <v>7</v>
      </c>
      <c r="H28" s="55">
        <v>7</v>
      </c>
      <c r="I28" s="55">
        <v>12</v>
      </c>
      <c r="J28" s="55">
        <v>14</v>
      </c>
      <c r="K28" s="105">
        <f>AVERAGE(D28:J35)</f>
        <v>7.125</v>
      </c>
    </row>
    <row r="29" spans="2:11" ht="14.25" x14ac:dyDescent="0.4">
      <c r="B29" s="87"/>
      <c r="C29" s="90"/>
      <c r="D29" s="61">
        <v>4</v>
      </c>
      <c r="E29" s="29">
        <v>4</v>
      </c>
      <c r="F29" s="29">
        <v>4</v>
      </c>
      <c r="G29" s="29">
        <v>5</v>
      </c>
      <c r="H29" s="29">
        <v>5</v>
      </c>
      <c r="I29" s="29">
        <v>6</v>
      </c>
      <c r="J29" s="29">
        <v>12</v>
      </c>
      <c r="K29" s="106"/>
    </row>
    <row r="30" spans="2:11" ht="14.25" x14ac:dyDescent="0.4">
      <c r="B30" s="87"/>
      <c r="C30" s="90"/>
      <c r="D30" s="61">
        <v>4</v>
      </c>
      <c r="E30" s="29">
        <v>4</v>
      </c>
      <c r="F30" s="29">
        <v>5</v>
      </c>
      <c r="G30" s="29">
        <v>6</v>
      </c>
      <c r="H30" s="29">
        <v>6</v>
      </c>
      <c r="I30" s="29">
        <v>7</v>
      </c>
      <c r="J30" s="29">
        <v>12</v>
      </c>
      <c r="K30" s="106"/>
    </row>
    <row r="31" spans="2:11" ht="14.25" x14ac:dyDescent="0.4">
      <c r="B31" s="87"/>
      <c r="C31" s="90"/>
      <c r="D31" s="61">
        <v>4</v>
      </c>
      <c r="E31" s="29">
        <v>5</v>
      </c>
      <c r="F31" s="29">
        <v>5</v>
      </c>
      <c r="G31" s="29">
        <v>6</v>
      </c>
      <c r="H31" s="29">
        <v>7</v>
      </c>
      <c r="I31" s="29">
        <v>8</v>
      </c>
      <c r="J31" s="29">
        <v>10</v>
      </c>
      <c r="K31" s="106"/>
    </row>
    <row r="32" spans="2:11" ht="14.25" x14ac:dyDescent="0.4">
      <c r="B32" s="87"/>
      <c r="C32" s="90"/>
      <c r="D32" s="61">
        <v>4</v>
      </c>
      <c r="E32" s="29">
        <v>5</v>
      </c>
      <c r="F32" s="29">
        <v>5</v>
      </c>
      <c r="G32" s="29">
        <v>6</v>
      </c>
      <c r="H32" s="29">
        <v>7</v>
      </c>
      <c r="I32" s="29">
        <v>8</v>
      </c>
      <c r="J32" s="29">
        <v>12</v>
      </c>
      <c r="K32" s="106"/>
    </row>
    <row r="33" spans="2:11" ht="14.25" x14ac:dyDescent="0.4">
      <c r="B33" s="87"/>
      <c r="C33" s="90"/>
      <c r="D33" s="61">
        <v>5</v>
      </c>
      <c r="E33" s="29">
        <v>6</v>
      </c>
      <c r="F33" s="29">
        <v>7</v>
      </c>
      <c r="G33" s="29">
        <v>8</v>
      </c>
      <c r="H33" s="29">
        <v>8</v>
      </c>
      <c r="I33" s="29">
        <v>12</v>
      </c>
      <c r="J33" s="29">
        <v>16</v>
      </c>
      <c r="K33" s="106"/>
    </row>
    <row r="34" spans="2:11" ht="14.25" x14ac:dyDescent="0.4">
      <c r="B34" s="87"/>
      <c r="C34" s="90"/>
      <c r="D34" s="61">
        <v>4</v>
      </c>
      <c r="E34" s="29">
        <v>4</v>
      </c>
      <c r="F34" s="29">
        <v>5</v>
      </c>
      <c r="G34" s="29">
        <v>7</v>
      </c>
      <c r="H34" s="29">
        <v>8</v>
      </c>
      <c r="I34" s="29">
        <v>12</v>
      </c>
      <c r="J34" s="29">
        <v>14</v>
      </c>
      <c r="K34" s="106"/>
    </row>
    <row r="35" spans="2:11" ht="14.65" thickBot="1" x14ac:dyDescent="0.45">
      <c r="B35" s="88"/>
      <c r="C35" s="91"/>
      <c r="D35" s="62">
        <v>5</v>
      </c>
      <c r="E35" s="56">
        <v>6</v>
      </c>
      <c r="F35" s="56">
        <v>6</v>
      </c>
      <c r="G35" s="56">
        <v>7</v>
      </c>
      <c r="H35" s="56">
        <v>8</v>
      </c>
      <c r="I35" s="56">
        <v>10</v>
      </c>
      <c r="J35" s="56">
        <v>12</v>
      </c>
      <c r="K35" s="107"/>
    </row>
    <row r="36" spans="2:11" x14ac:dyDescent="0.3">
      <c r="B36" s="52"/>
      <c r="C36" s="52"/>
      <c r="D36" s="52"/>
      <c r="E36" s="52"/>
      <c r="F36" s="52"/>
      <c r="G36" s="52"/>
      <c r="H36" s="52"/>
      <c r="I36" s="52"/>
      <c r="J36" s="52"/>
      <c r="K36" s="72"/>
    </row>
  </sheetData>
  <mergeCells count="13">
    <mergeCell ref="K2:K3"/>
    <mergeCell ref="B4:B19"/>
    <mergeCell ref="C4:C11"/>
    <mergeCell ref="C12:C19"/>
    <mergeCell ref="B20:B35"/>
    <mergeCell ref="C20:C27"/>
    <mergeCell ref="C28:C35"/>
    <mergeCell ref="B2:B3"/>
    <mergeCell ref="C2:J2"/>
    <mergeCell ref="K4:K11"/>
    <mergeCell ref="K12:K19"/>
    <mergeCell ref="K20:K27"/>
    <mergeCell ref="K28:K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5A</vt:lpstr>
      <vt:lpstr>Figure 5B</vt:lpstr>
      <vt:lpstr>Figure 5C</vt:lpstr>
      <vt:lpstr>Figure 5D</vt:lpstr>
      <vt:lpstr>Figure 5E</vt:lpstr>
      <vt:lpstr>Figure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2022-04-14T12:20:12Z</dcterms:modified>
</cp:coreProperties>
</file>