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901"/>
  <workbookPr defaultThemeVersion="166925"/>
  <mc:AlternateContent xmlns:mc="http://schemas.openxmlformats.org/markup-compatibility/2006">
    <mc:Choice Requires="x15">
      <x15ac:absPath xmlns:x15ac="http://schemas.microsoft.com/office/spreadsheetml/2010/11/ac" url="C:\Users\darya\Desktop\all figures tables and supplemental data files\"/>
    </mc:Choice>
  </mc:AlternateContent>
  <xr:revisionPtr revIDLastSave="0" documentId="13_ncr:1_{41F5858A-BAC2-49C8-8957-7C4E8B5B72F6}" xr6:coauthVersionLast="46" xr6:coauthVersionMax="46" xr10:uidLastSave="{00000000-0000-0000-0000-000000000000}"/>
  <bookViews>
    <workbookView xWindow="380" yWindow="380" windowWidth="28800" windowHeight="15450" xr2:uid="{22A58379-C57E-4996-B213-45FA637CF19D}"/>
  </bookViews>
  <sheets>
    <sheet name="snRNAseq"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3" i="1" l="1"/>
  <c r="U4" i="1"/>
  <c r="U5" i="1"/>
  <c r="U6" i="1"/>
  <c r="U7" i="1"/>
  <c r="U9" i="1"/>
  <c r="U10" i="1"/>
  <c r="U11" i="1"/>
  <c r="U14" i="1"/>
  <c r="U15" i="1"/>
  <c r="U16" i="1"/>
  <c r="U17" i="1"/>
  <c r="U20" i="1"/>
  <c r="U21" i="1"/>
  <c r="U2" i="1"/>
  <c r="U12" i="1"/>
  <c r="U13" i="1"/>
  <c r="U8" i="1"/>
  <c r="U18" i="1"/>
  <c r="U19" i="1"/>
  <c r="U22" i="1"/>
  <c r="P3" i="1"/>
  <c r="P4" i="1"/>
  <c r="P5" i="1"/>
  <c r="P6" i="1"/>
  <c r="P7" i="1"/>
  <c r="P9" i="1"/>
  <c r="P10" i="1"/>
  <c r="P11" i="1"/>
  <c r="P14" i="1"/>
  <c r="P15" i="1"/>
  <c r="P16" i="1"/>
  <c r="P17" i="1"/>
  <c r="P20" i="1"/>
  <c r="P21" i="1"/>
  <c r="P2" i="1"/>
  <c r="P12" i="1"/>
  <c r="P13" i="1"/>
  <c r="P8" i="1"/>
  <c r="P18" i="1"/>
  <c r="P19" i="1"/>
  <c r="P22" i="1"/>
  <c r="K3" i="1"/>
  <c r="K4" i="1"/>
  <c r="K5" i="1"/>
  <c r="K6" i="1"/>
  <c r="K7" i="1"/>
  <c r="K9" i="1"/>
  <c r="K10" i="1"/>
  <c r="K11" i="1"/>
  <c r="K14" i="1"/>
  <c r="K15" i="1"/>
  <c r="K16" i="1"/>
  <c r="K17" i="1"/>
  <c r="K20" i="1"/>
  <c r="K21" i="1"/>
  <c r="K2" i="1"/>
  <c r="K12" i="1"/>
  <c r="K13" i="1"/>
  <c r="K8" i="1"/>
  <c r="K18" i="1"/>
  <c r="K19" i="1"/>
  <c r="K22" i="1"/>
  <c r="F3" i="1"/>
  <c r="F4" i="1"/>
  <c r="F5" i="1"/>
  <c r="F6" i="1"/>
  <c r="F7" i="1"/>
  <c r="F9" i="1"/>
  <c r="F10" i="1"/>
  <c r="F11" i="1"/>
  <c r="F14" i="1"/>
  <c r="F15" i="1"/>
  <c r="F16" i="1"/>
  <c r="F17" i="1"/>
  <c r="F20" i="1"/>
  <c r="F21" i="1"/>
  <c r="F2" i="1"/>
  <c r="F12" i="1"/>
  <c r="F13" i="1"/>
  <c r="F8" i="1"/>
  <c r="F18" i="1"/>
  <c r="F19" i="1"/>
  <c r="F22" i="1"/>
  <c r="W19" i="1"/>
  <c r="R19" i="1"/>
  <c r="M19" i="1"/>
  <c r="H19" i="1"/>
  <c r="W18" i="1"/>
  <c r="R18" i="1"/>
  <c r="M18" i="1"/>
  <c r="H18" i="1"/>
  <c r="W8" i="1"/>
  <c r="R8" i="1"/>
  <c r="M8" i="1"/>
  <c r="H8" i="1"/>
  <c r="W13" i="1"/>
  <c r="R13" i="1"/>
  <c r="M13" i="1"/>
  <c r="H13" i="1"/>
  <c r="W12" i="1"/>
  <c r="R12" i="1"/>
  <c r="M12" i="1"/>
  <c r="H12" i="1"/>
  <c r="W2" i="1"/>
  <c r="R2" i="1"/>
  <c r="M2" i="1"/>
  <c r="H2" i="1"/>
  <c r="W21" i="1"/>
  <c r="R21" i="1"/>
  <c r="M21" i="1"/>
  <c r="H21" i="1"/>
  <c r="W20" i="1"/>
  <c r="R20" i="1"/>
  <c r="M20" i="1"/>
  <c r="H20" i="1"/>
  <c r="W17" i="1"/>
  <c r="R17" i="1"/>
  <c r="M17" i="1"/>
  <c r="H17" i="1"/>
  <c r="W16" i="1"/>
  <c r="R16" i="1"/>
  <c r="M16" i="1"/>
  <c r="H16" i="1"/>
  <c r="W15" i="1"/>
  <c r="R15" i="1"/>
  <c r="M15" i="1"/>
  <c r="H15" i="1"/>
  <c r="W14" i="1"/>
  <c r="R14" i="1"/>
  <c r="M14" i="1"/>
  <c r="H14" i="1"/>
  <c r="W11" i="1"/>
  <c r="R11" i="1"/>
  <c r="M11" i="1"/>
  <c r="H11" i="1"/>
  <c r="W10" i="1"/>
  <c r="R10" i="1"/>
  <c r="M10" i="1"/>
  <c r="H10" i="1"/>
  <c r="W9" i="1"/>
  <c r="R9" i="1"/>
  <c r="M9" i="1"/>
  <c r="H9" i="1"/>
  <c r="W7" i="1"/>
  <c r="R7" i="1"/>
  <c r="M7" i="1"/>
  <c r="H7" i="1"/>
  <c r="W6" i="1"/>
  <c r="R6" i="1"/>
  <c r="M6" i="1"/>
  <c r="H6" i="1"/>
  <c r="W5" i="1"/>
  <c r="R5" i="1"/>
  <c r="M5" i="1"/>
  <c r="H5" i="1"/>
  <c r="W4" i="1"/>
  <c r="R4" i="1"/>
  <c r="M4" i="1"/>
  <c r="H4" i="1"/>
  <c r="W3" i="1"/>
  <c r="R3" i="1"/>
  <c r="M3" i="1"/>
  <c r="H3" i="1"/>
</calcChain>
</file>

<file path=xl/sharedStrings.xml><?xml version="1.0" encoding="utf-8"?>
<sst xmlns="http://schemas.openxmlformats.org/spreadsheetml/2006/main" count="75" uniqueCount="43">
  <si>
    <t>Cluster ID</t>
  </si>
  <si>
    <t>Decoded OSN</t>
  </si>
  <si>
    <t>Max</t>
  </si>
  <si>
    <t>Norm</t>
  </si>
  <si>
    <t>DM4</t>
  </si>
  <si>
    <t>Orco</t>
  </si>
  <si>
    <t>DM2</t>
  </si>
  <si>
    <t>DC2</t>
  </si>
  <si>
    <t>VA1v</t>
  </si>
  <si>
    <t>DA1</t>
  </si>
  <si>
    <t>DC1</t>
  </si>
  <si>
    <t>D</t>
  </si>
  <si>
    <t>VM3*</t>
  </si>
  <si>
    <t>DM1</t>
  </si>
  <si>
    <t>VA2</t>
  </si>
  <si>
    <t>DL3</t>
  </si>
  <si>
    <t>VA1d</t>
  </si>
  <si>
    <t>DM3*</t>
  </si>
  <si>
    <t>DL5</t>
  </si>
  <si>
    <t>V</t>
  </si>
  <si>
    <t>N/A</t>
  </si>
  <si>
    <t>DP1l*</t>
  </si>
  <si>
    <t>Ir8a</t>
  </si>
  <si>
    <t>DP1m/DC4</t>
  </si>
  <si>
    <t>VP1l/VP3</t>
  </si>
  <si>
    <t>Ir25a</t>
  </si>
  <si>
    <t>VP4/VP1d/VP2</t>
  </si>
  <si>
    <t>VL1*</t>
  </si>
  <si>
    <t>max:</t>
  </si>
  <si>
    <t>Total Cells</t>
  </si>
  <si>
    <t>Orco+ Cells</t>
  </si>
  <si>
    <t>Fraction</t>
  </si>
  <si>
    <t>Ir8a+ Cells</t>
  </si>
  <si>
    <t>Ir76b+ Cells</t>
  </si>
  <si>
    <t>Ir25a+ Cells</t>
  </si>
  <si>
    <t>Norm = Fraction/Max</t>
  </si>
  <si>
    <t xml:space="preserve"> </t>
  </si>
  <si>
    <t>DP1l* = DP1l/DL2d/DL2v/VC3</t>
  </si>
  <si>
    <t>VL1* = VL1/VM1</t>
  </si>
  <si>
    <t>VM3* = VM3/VA5</t>
  </si>
  <si>
    <t>DM3* = DM3/VA6/DC3</t>
  </si>
  <si>
    <t>Asterisk means that at the adult stage the cluster contained multiple OSN types, but it was annotated with the name of the developmental cluster it mapped to (24h or 42h APF).</t>
  </si>
  <si>
    <t>Canonical Co-Receptor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</si>
</sst>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Calibri"/>
      <family val="2"/>
      <scheme val="minor"/>
    </font>
    <font>
      <b/>
      <sz val="11"/>
      <color theme="1"/>
      <name val="Calibri"/>
      <family val="2"/>
      <scheme val="minor"/>
    </font>
    <font>
      <b/>
      <sz val="10"/>
      <name val="Calibri"/>
      <family val="2"/>
      <scheme val="minor"/>
    </font>
    <font>
      <sz val="10"/>
      <name val="Calibri"/>
      <family val="2"/>
      <scheme val="minor"/>
    </font>
    <font>
      <sz val="10"/>
      <color rgb="FF212121"/>
      <name val="Times New Roman"/>
      <family val="1"/>
    </font>
  </fonts>
  <fills count="6">
    <fill>
      <patternFill patternType="none"/>
    </fill>
    <fill>
      <patternFill patternType="gray125"/>
    </fill>
    <fill>
      <patternFill patternType="solid">
        <fgColor rgb="FFFCBCAA"/>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theme="4" tint="0.59999389629810485"/>
        <bgColor indexed="64"/>
      </patternFill>
    </fill>
  </fills>
  <borders count="6">
    <border>
      <left/>
      <right/>
      <top/>
      <bottom/>
      <diagonal/>
    </border>
    <border>
      <left/>
      <right/>
      <top/>
      <bottom style="medium">
        <color indexed="64"/>
      </bottom>
      <diagonal/>
    </border>
    <border>
      <left/>
      <right style="thin">
        <color indexed="64"/>
      </right>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medium">
        <color indexed="64"/>
      </bottom>
      <diagonal/>
    </border>
  </borders>
  <cellStyleXfs count="1">
    <xf numFmtId="0" fontId="0" fillId="0" borderId="0"/>
  </cellStyleXfs>
  <cellXfs count="60">
    <xf numFmtId="0" fontId="0" fillId="0" borderId="0" xfId="0"/>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3" fillId="0" borderId="0" xfId="0" applyFont="1" applyAlignment="1">
      <alignment horizontal="center" vertical="center"/>
    </xf>
    <xf numFmtId="0" fontId="3" fillId="0" borderId="3" xfId="0" applyFont="1" applyBorder="1" applyAlignment="1">
      <alignment horizontal="center" vertical="center"/>
    </xf>
    <xf numFmtId="0" fontId="2" fillId="0" borderId="0" xfId="0" applyFont="1" applyAlignment="1">
      <alignment horizontal="right" vertical="center" wrapText="1"/>
    </xf>
    <xf numFmtId="0" fontId="0" fillId="0" borderId="0" xfId="0" applyAlignment="1">
      <alignment wrapText="1"/>
    </xf>
    <xf numFmtId="0" fontId="2" fillId="0" borderId="0" xfId="0" applyFont="1"/>
    <xf numFmtId="0" fontId="2" fillId="0" borderId="0" xfId="0" applyFont="1" applyAlignment="1">
      <alignment wrapText="1"/>
    </xf>
    <xf numFmtId="2" fontId="2" fillId="0" borderId="0" xfId="0" applyNumberFormat="1" applyFont="1" applyAlignment="1">
      <alignment horizontal="center" vertical="center" wrapText="1"/>
    </xf>
    <xf numFmtId="0" fontId="1" fillId="0" borderId="0" xfId="0" applyFont="1"/>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2" fillId="0" borderId="0"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3" fillId="2" borderId="0" xfId="0" applyFont="1" applyFill="1" applyAlignment="1">
      <alignment horizontal="center" vertical="center" wrapText="1"/>
    </xf>
    <xf numFmtId="2" fontId="3" fillId="2" borderId="0" xfId="0" applyNumberFormat="1" applyFont="1" applyFill="1" applyAlignment="1">
      <alignment horizontal="center" vertical="center" wrapText="1"/>
    </xf>
    <xf numFmtId="2" fontId="3" fillId="2" borderId="3" xfId="0" applyNumberFormat="1" applyFont="1" applyFill="1" applyBorder="1" applyAlignment="1">
      <alignment horizontal="center" vertical="center" wrapText="1"/>
    </xf>
    <xf numFmtId="2" fontId="3" fillId="2" borderId="0" xfId="0" applyNumberFormat="1" applyFont="1" applyFill="1" applyBorder="1" applyAlignment="1">
      <alignment horizontal="center" vertical="center" wrapText="1"/>
    </xf>
    <xf numFmtId="0" fontId="3" fillId="2" borderId="1" xfId="0" applyFont="1" applyFill="1" applyBorder="1" applyAlignment="1">
      <alignment horizontal="center" vertical="center" wrapText="1"/>
    </xf>
    <xf numFmtId="2" fontId="3" fillId="2" borderId="1" xfId="0" applyNumberFormat="1" applyFont="1" applyFill="1" applyBorder="1" applyAlignment="1">
      <alignment horizontal="center" vertical="center" wrapText="1"/>
    </xf>
    <xf numFmtId="2" fontId="3" fillId="2" borderId="2" xfId="0" applyNumberFormat="1"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3" fillId="3" borderId="0" xfId="0" applyFont="1" applyFill="1" applyAlignment="1">
      <alignment horizontal="center" vertical="center" wrapText="1"/>
    </xf>
    <xf numFmtId="2" fontId="3" fillId="3" borderId="0" xfId="0" applyNumberFormat="1" applyFont="1" applyFill="1" applyAlignment="1">
      <alignment horizontal="center" vertical="center" wrapText="1"/>
    </xf>
    <xf numFmtId="2" fontId="3" fillId="3" borderId="3" xfId="0" applyNumberFormat="1" applyFont="1" applyFill="1" applyBorder="1" applyAlignment="1">
      <alignment horizontal="center" vertical="center" wrapText="1"/>
    </xf>
    <xf numFmtId="0" fontId="3" fillId="3" borderId="1" xfId="0" applyFont="1" applyFill="1" applyBorder="1" applyAlignment="1">
      <alignment horizontal="center" vertical="center" wrapText="1"/>
    </xf>
    <xf numFmtId="2" fontId="3" fillId="3" borderId="1" xfId="0" applyNumberFormat="1" applyFont="1" applyFill="1" applyBorder="1" applyAlignment="1">
      <alignment horizontal="center" vertical="center" wrapText="1"/>
    </xf>
    <xf numFmtId="2" fontId="3" fillId="3" borderId="2" xfId="0" applyNumberFormat="1"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3" fillId="4" borderId="0" xfId="0" applyFont="1" applyFill="1" applyAlignment="1">
      <alignment horizontal="center" vertical="center" wrapText="1"/>
    </xf>
    <xf numFmtId="2" fontId="3" fillId="4" borderId="0" xfId="0" applyNumberFormat="1" applyFont="1" applyFill="1" applyAlignment="1">
      <alignment horizontal="center" vertical="center" wrapText="1"/>
    </xf>
    <xf numFmtId="2" fontId="3" fillId="4" borderId="3" xfId="0" applyNumberFormat="1" applyFont="1" applyFill="1" applyBorder="1" applyAlignment="1">
      <alignment horizontal="center" vertical="center" wrapText="1"/>
    </xf>
    <xf numFmtId="2" fontId="3" fillId="4" borderId="0" xfId="0" applyNumberFormat="1" applyFont="1" applyFill="1" applyBorder="1" applyAlignment="1">
      <alignment horizontal="center" vertical="center" wrapText="1"/>
    </xf>
    <xf numFmtId="0" fontId="3" fillId="4" borderId="1" xfId="0" applyFont="1" applyFill="1" applyBorder="1" applyAlignment="1">
      <alignment horizontal="center" vertical="center" wrapText="1"/>
    </xf>
    <xf numFmtId="2" fontId="3" fillId="4" borderId="1" xfId="0" applyNumberFormat="1" applyFont="1" applyFill="1" applyBorder="1" applyAlignment="1">
      <alignment horizontal="center" vertical="center" wrapText="1"/>
    </xf>
    <xf numFmtId="0" fontId="2" fillId="5" borderId="1" xfId="0" applyFont="1" applyFill="1" applyBorder="1" applyAlignment="1">
      <alignment horizontal="center" vertical="center" wrapText="1"/>
    </xf>
    <xf numFmtId="0" fontId="2" fillId="5" borderId="2" xfId="0" applyFont="1" applyFill="1" applyBorder="1" applyAlignment="1">
      <alignment horizontal="center" vertical="center" wrapText="1"/>
    </xf>
    <xf numFmtId="0" fontId="3" fillId="5" borderId="0" xfId="0" applyFont="1" applyFill="1" applyAlignment="1">
      <alignment horizontal="center" vertical="center" wrapText="1"/>
    </xf>
    <xf numFmtId="2" fontId="3" fillId="5" borderId="0" xfId="0" applyNumberFormat="1" applyFont="1" applyFill="1" applyAlignment="1">
      <alignment horizontal="center" vertical="center" wrapText="1"/>
    </xf>
    <xf numFmtId="2" fontId="3" fillId="5" borderId="3" xfId="0" applyNumberFormat="1" applyFont="1" applyFill="1" applyBorder="1" applyAlignment="1">
      <alignment horizontal="center" vertical="center" wrapText="1"/>
    </xf>
    <xf numFmtId="0" fontId="3" fillId="5" borderId="0" xfId="0" applyFont="1" applyFill="1" applyBorder="1" applyAlignment="1">
      <alignment horizontal="center" vertical="center" wrapText="1"/>
    </xf>
    <xf numFmtId="2" fontId="3" fillId="5" borderId="0" xfId="0" applyNumberFormat="1" applyFont="1" applyFill="1" applyBorder="1" applyAlignment="1">
      <alignment horizontal="center" vertical="center" wrapText="1"/>
    </xf>
    <xf numFmtId="0" fontId="3" fillId="5" borderId="1" xfId="0" applyFont="1" applyFill="1" applyBorder="1" applyAlignment="1">
      <alignment horizontal="center" vertical="center" wrapText="1"/>
    </xf>
    <xf numFmtId="2" fontId="3" fillId="5" borderId="1" xfId="0" applyNumberFormat="1" applyFont="1" applyFill="1" applyBorder="1" applyAlignment="1">
      <alignment horizontal="center" vertical="center" wrapText="1"/>
    </xf>
    <xf numFmtId="0" fontId="3" fillId="3" borderId="0" xfId="0" applyFont="1" applyFill="1" applyBorder="1" applyAlignment="1">
      <alignment horizontal="center" vertical="center" wrapText="1"/>
    </xf>
    <xf numFmtId="2" fontId="3" fillId="3" borderId="0" xfId="0" applyNumberFormat="1"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4" borderId="4" xfId="0" applyFont="1" applyFill="1" applyBorder="1" applyAlignment="1">
      <alignment horizontal="center" vertical="center" wrapText="1"/>
    </xf>
    <xf numFmtId="0" fontId="3" fillId="5" borderId="4" xfId="0" applyFont="1" applyFill="1" applyBorder="1" applyAlignment="1">
      <alignment horizontal="center" vertical="center" wrapText="1"/>
    </xf>
    <xf numFmtId="0" fontId="3" fillId="5" borderId="5" xfId="0" applyFont="1" applyFill="1" applyBorder="1" applyAlignment="1">
      <alignment horizontal="center" vertical="center" wrapText="1"/>
    </xf>
    <xf numFmtId="2" fontId="3" fillId="5" borderId="2" xfId="0" applyNumberFormat="1" applyFont="1" applyFill="1" applyBorder="1" applyAlignment="1">
      <alignment horizontal="center" vertical="center" wrapText="1"/>
    </xf>
    <xf numFmtId="0" fontId="3" fillId="0" borderId="0" xfId="0" applyFont="1" applyBorder="1" applyAlignment="1">
      <alignment horizontal="center" vertical="center"/>
    </xf>
    <xf numFmtId="0" fontId="3" fillId="2" borderId="0"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0" borderId="0" xfId="0" applyFont="1" applyFill="1" applyBorder="1" applyAlignment="1">
      <alignment horizontal="left" vertical="center"/>
    </xf>
    <xf numFmtId="0" fontId="4" fillId="0" borderId="0" xfId="0" applyFont="1"/>
  </cellXfs>
  <cellStyles count="1">
    <cellStyle name="Normal" xfId="0" builtinId="0"/>
  </cellStyles>
  <dxfs count="0"/>
  <tableStyles count="0" defaultTableStyle="TableStyleMedium2" defaultPivotStyle="PivotStyleLight16"/>
  <colors>
    <mruColors>
      <color rgb="FFFCBCA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EC379-FFE1-4341-81EE-FF602E68592D}">
  <dimension ref="A1:X47"/>
  <sheetViews>
    <sheetView tabSelected="1" workbookViewId="0">
      <selection activeCell="H26" sqref="H26"/>
    </sheetView>
  </sheetViews>
  <sheetFormatPr defaultRowHeight="14.5" x14ac:dyDescent="0.35"/>
  <cols>
    <col min="2" max="2" width="23.90625" customWidth="1"/>
    <col min="3" max="3" width="10.36328125" customWidth="1"/>
    <col min="4" max="23" width="7.6328125" style="6" customWidth="1"/>
    <col min="24" max="24" width="13.453125" customWidth="1"/>
    <col min="25" max="25" width="21.54296875" customWidth="1"/>
  </cols>
  <sheetData>
    <row r="1" spans="1:24" ht="26.5" thickBot="1" x14ac:dyDescent="0.4">
      <c r="A1" s="1" t="s">
        <v>0</v>
      </c>
      <c r="B1" s="1" t="s">
        <v>1</v>
      </c>
      <c r="C1" s="2" t="s">
        <v>42</v>
      </c>
      <c r="D1" s="14" t="s">
        <v>29</v>
      </c>
      <c r="E1" s="14" t="s">
        <v>30</v>
      </c>
      <c r="F1" s="14" t="s">
        <v>31</v>
      </c>
      <c r="G1" s="14" t="s">
        <v>2</v>
      </c>
      <c r="H1" s="15" t="s">
        <v>3</v>
      </c>
      <c r="I1" s="23" t="s">
        <v>29</v>
      </c>
      <c r="J1" s="23" t="s">
        <v>32</v>
      </c>
      <c r="K1" s="23" t="s">
        <v>31</v>
      </c>
      <c r="L1" s="23" t="s">
        <v>2</v>
      </c>
      <c r="M1" s="24" t="s">
        <v>3</v>
      </c>
      <c r="N1" s="31" t="s">
        <v>29</v>
      </c>
      <c r="O1" s="31" t="s">
        <v>33</v>
      </c>
      <c r="P1" s="31" t="s">
        <v>31</v>
      </c>
      <c r="Q1" s="31" t="s">
        <v>2</v>
      </c>
      <c r="R1" s="32" t="s">
        <v>3</v>
      </c>
      <c r="S1" s="39" t="s">
        <v>29</v>
      </c>
      <c r="T1" s="39" t="s">
        <v>34</v>
      </c>
      <c r="U1" s="39" t="s">
        <v>31</v>
      </c>
      <c r="V1" s="39" t="s">
        <v>2</v>
      </c>
      <c r="W1" s="40" t="s">
        <v>3</v>
      </c>
      <c r="X1" s="13" t="s">
        <v>35</v>
      </c>
    </row>
    <row r="2" spans="1:24" x14ac:dyDescent="0.35">
      <c r="A2" s="3">
        <v>1</v>
      </c>
      <c r="B2" s="3" t="s">
        <v>19</v>
      </c>
      <c r="C2" s="4" t="s">
        <v>20</v>
      </c>
      <c r="D2" s="16">
        <v>79</v>
      </c>
      <c r="E2" s="16">
        <v>24</v>
      </c>
      <c r="F2" s="17">
        <f t="shared" ref="F2:F21" si="0">E2/D2</f>
        <v>0.30379746835443039</v>
      </c>
      <c r="G2" s="17">
        <v>1</v>
      </c>
      <c r="H2" s="18">
        <f t="shared" ref="H2:H21" si="1">F2/G2</f>
        <v>0.30379746835443039</v>
      </c>
      <c r="I2" s="25">
        <v>79</v>
      </c>
      <c r="J2" s="25">
        <v>0</v>
      </c>
      <c r="K2" s="26">
        <f t="shared" ref="K2:K21" si="2">J2/I2</f>
        <v>0</v>
      </c>
      <c r="L2" s="26">
        <v>0.43478260869565216</v>
      </c>
      <c r="M2" s="27">
        <f t="shared" ref="M2:M21" si="3">K2/L2</f>
        <v>0</v>
      </c>
      <c r="N2" s="33">
        <v>79</v>
      </c>
      <c r="O2" s="33">
        <v>1</v>
      </c>
      <c r="P2" s="34">
        <f t="shared" ref="P2:P21" si="4">O2/N2</f>
        <v>1.2658227848101266E-2</v>
      </c>
      <c r="Q2" s="34">
        <v>0.74193548387096775</v>
      </c>
      <c r="R2" s="35">
        <f t="shared" ref="R2:R21" si="5">P2/Q2</f>
        <v>1.7061089708310401E-2</v>
      </c>
      <c r="S2" s="41">
        <v>79</v>
      </c>
      <c r="T2" s="41">
        <v>23</v>
      </c>
      <c r="U2" s="42">
        <f t="shared" ref="U2:U21" si="6">T2/S2</f>
        <v>0.29113924050632911</v>
      </c>
      <c r="V2" s="42">
        <v>0.58064516129032262</v>
      </c>
      <c r="W2" s="43">
        <f t="shared" ref="W2:W21" si="7">U2/V2</f>
        <v>0.50140646976090009</v>
      </c>
    </row>
    <row r="3" spans="1:24" x14ac:dyDescent="0.35">
      <c r="A3" s="3">
        <v>2</v>
      </c>
      <c r="B3" s="3" t="s">
        <v>4</v>
      </c>
      <c r="C3" s="4" t="s">
        <v>5</v>
      </c>
      <c r="D3" s="16">
        <v>86</v>
      </c>
      <c r="E3" s="16">
        <v>83</v>
      </c>
      <c r="F3" s="17">
        <f t="shared" si="0"/>
        <v>0.96511627906976749</v>
      </c>
      <c r="G3" s="17">
        <v>1</v>
      </c>
      <c r="H3" s="18">
        <f t="shared" si="1"/>
        <v>0.96511627906976749</v>
      </c>
      <c r="I3" s="25">
        <v>86</v>
      </c>
      <c r="J3" s="25">
        <v>0</v>
      </c>
      <c r="K3" s="26">
        <f t="shared" si="2"/>
        <v>0</v>
      </c>
      <c r="L3" s="26">
        <v>0.43478260869565216</v>
      </c>
      <c r="M3" s="27">
        <f t="shared" si="3"/>
        <v>0</v>
      </c>
      <c r="N3" s="33">
        <v>86</v>
      </c>
      <c r="O3" s="33">
        <v>0</v>
      </c>
      <c r="P3" s="34">
        <f t="shared" si="4"/>
        <v>0</v>
      </c>
      <c r="Q3" s="34">
        <v>0.74193548387096775</v>
      </c>
      <c r="R3" s="35">
        <f t="shared" si="5"/>
        <v>0</v>
      </c>
      <c r="S3" s="41">
        <v>86</v>
      </c>
      <c r="T3" s="41">
        <v>18</v>
      </c>
      <c r="U3" s="42">
        <f t="shared" si="6"/>
        <v>0.20930232558139536</v>
      </c>
      <c r="V3" s="42">
        <v>0.58064516129032262</v>
      </c>
      <c r="W3" s="43">
        <f t="shared" si="7"/>
        <v>0.36046511627906974</v>
      </c>
    </row>
    <row r="4" spans="1:24" x14ac:dyDescent="0.35">
      <c r="A4" s="3">
        <v>3</v>
      </c>
      <c r="B4" s="3" t="s">
        <v>6</v>
      </c>
      <c r="C4" s="4" t="s">
        <v>5</v>
      </c>
      <c r="D4" s="16">
        <v>78</v>
      </c>
      <c r="E4" s="16">
        <v>77</v>
      </c>
      <c r="F4" s="17">
        <f t="shared" si="0"/>
        <v>0.98717948717948723</v>
      </c>
      <c r="G4" s="17">
        <v>1</v>
      </c>
      <c r="H4" s="18">
        <f t="shared" si="1"/>
        <v>0.98717948717948723</v>
      </c>
      <c r="I4" s="25">
        <v>78</v>
      </c>
      <c r="J4" s="25">
        <v>0</v>
      </c>
      <c r="K4" s="26">
        <f t="shared" si="2"/>
        <v>0</v>
      </c>
      <c r="L4" s="26">
        <v>0.43478260869565216</v>
      </c>
      <c r="M4" s="27">
        <f t="shared" si="3"/>
        <v>0</v>
      </c>
      <c r="N4" s="33">
        <v>78</v>
      </c>
      <c r="O4" s="33">
        <v>1</v>
      </c>
      <c r="P4" s="34">
        <f t="shared" si="4"/>
        <v>1.282051282051282E-2</v>
      </c>
      <c r="Q4" s="34">
        <v>0.74193548387096775</v>
      </c>
      <c r="R4" s="35">
        <f t="shared" si="5"/>
        <v>1.7279821627647712E-2</v>
      </c>
      <c r="S4" s="41">
        <v>78</v>
      </c>
      <c r="T4" s="41">
        <v>21</v>
      </c>
      <c r="U4" s="42">
        <f t="shared" si="6"/>
        <v>0.26923076923076922</v>
      </c>
      <c r="V4" s="42">
        <v>0.58064516129032262</v>
      </c>
      <c r="W4" s="43">
        <f t="shared" si="7"/>
        <v>0.46367521367521364</v>
      </c>
    </row>
    <row r="5" spans="1:24" x14ac:dyDescent="0.35">
      <c r="A5" s="3">
        <v>4</v>
      </c>
      <c r="B5" s="3" t="s">
        <v>7</v>
      </c>
      <c r="C5" s="4" t="s">
        <v>5</v>
      </c>
      <c r="D5" s="16">
        <v>51</v>
      </c>
      <c r="E5" s="16">
        <v>50</v>
      </c>
      <c r="F5" s="17">
        <f t="shared" si="0"/>
        <v>0.98039215686274506</v>
      </c>
      <c r="G5" s="17">
        <v>1</v>
      </c>
      <c r="H5" s="18">
        <f t="shared" si="1"/>
        <v>0.98039215686274506</v>
      </c>
      <c r="I5" s="25">
        <v>51</v>
      </c>
      <c r="J5" s="25">
        <v>0</v>
      </c>
      <c r="K5" s="26">
        <f t="shared" si="2"/>
        <v>0</v>
      </c>
      <c r="L5" s="26">
        <v>0.43478260869565216</v>
      </c>
      <c r="M5" s="27">
        <f t="shared" si="3"/>
        <v>0</v>
      </c>
      <c r="N5" s="33">
        <v>51</v>
      </c>
      <c r="O5" s="33">
        <v>1</v>
      </c>
      <c r="P5" s="34">
        <f t="shared" si="4"/>
        <v>1.9607843137254902E-2</v>
      </c>
      <c r="Q5" s="34">
        <v>0.74193548387096775</v>
      </c>
      <c r="R5" s="35">
        <f t="shared" si="5"/>
        <v>2.6427962489343561E-2</v>
      </c>
      <c r="S5" s="41">
        <v>51</v>
      </c>
      <c r="T5" s="41">
        <v>12</v>
      </c>
      <c r="U5" s="42">
        <f t="shared" si="6"/>
        <v>0.23529411764705882</v>
      </c>
      <c r="V5" s="42">
        <v>0.58064516129032262</v>
      </c>
      <c r="W5" s="43">
        <f t="shared" si="7"/>
        <v>0.40522875816993459</v>
      </c>
    </row>
    <row r="6" spans="1:24" x14ac:dyDescent="0.35">
      <c r="A6" s="3">
        <v>5</v>
      </c>
      <c r="B6" s="3" t="s">
        <v>8</v>
      </c>
      <c r="C6" s="4" t="s">
        <v>5</v>
      </c>
      <c r="D6" s="16">
        <v>90</v>
      </c>
      <c r="E6" s="16">
        <v>85</v>
      </c>
      <c r="F6" s="17">
        <f t="shared" si="0"/>
        <v>0.94444444444444442</v>
      </c>
      <c r="G6" s="17">
        <v>1</v>
      </c>
      <c r="H6" s="18">
        <f t="shared" si="1"/>
        <v>0.94444444444444442</v>
      </c>
      <c r="I6" s="25">
        <v>90</v>
      </c>
      <c r="J6" s="25">
        <v>0</v>
      </c>
      <c r="K6" s="26">
        <f t="shared" si="2"/>
        <v>0</v>
      </c>
      <c r="L6" s="26">
        <v>0.43478260869565216</v>
      </c>
      <c r="M6" s="27">
        <f t="shared" si="3"/>
        <v>0</v>
      </c>
      <c r="N6" s="33">
        <v>90</v>
      </c>
      <c r="O6" s="33">
        <v>6</v>
      </c>
      <c r="P6" s="34">
        <f t="shared" si="4"/>
        <v>6.6666666666666666E-2</v>
      </c>
      <c r="Q6" s="34">
        <v>0.74193548387096775</v>
      </c>
      <c r="R6" s="35">
        <f t="shared" si="5"/>
        <v>8.9855072463768115E-2</v>
      </c>
      <c r="S6" s="41">
        <v>90</v>
      </c>
      <c r="T6" s="41">
        <v>4</v>
      </c>
      <c r="U6" s="42">
        <f t="shared" si="6"/>
        <v>4.4444444444444446E-2</v>
      </c>
      <c r="V6" s="42">
        <v>0.58064516129032262</v>
      </c>
      <c r="W6" s="43">
        <f t="shared" si="7"/>
        <v>7.6543209876543214E-2</v>
      </c>
    </row>
    <row r="7" spans="1:24" x14ac:dyDescent="0.35">
      <c r="A7" s="3">
        <v>6</v>
      </c>
      <c r="B7" s="3" t="s">
        <v>9</v>
      </c>
      <c r="C7" s="4" t="s">
        <v>5</v>
      </c>
      <c r="D7" s="16">
        <v>119</v>
      </c>
      <c r="E7" s="16">
        <v>100</v>
      </c>
      <c r="F7" s="17">
        <f t="shared" si="0"/>
        <v>0.84033613445378152</v>
      </c>
      <c r="G7" s="17">
        <v>1</v>
      </c>
      <c r="H7" s="18">
        <f t="shared" si="1"/>
        <v>0.84033613445378152</v>
      </c>
      <c r="I7" s="25">
        <v>119</v>
      </c>
      <c r="J7" s="25">
        <v>0</v>
      </c>
      <c r="K7" s="26">
        <f t="shared" si="2"/>
        <v>0</v>
      </c>
      <c r="L7" s="26">
        <v>0.43478260869565216</v>
      </c>
      <c r="M7" s="27">
        <f t="shared" si="3"/>
        <v>0</v>
      </c>
      <c r="N7" s="33">
        <v>119</v>
      </c>
      <c r="O7" s="33">
        <v>6</v>
      </c>
      <c r="P7" s="34">
        <f t="shared" si="4"/>
        <v>5.0420168067226892E-2</v>
      </c>
      <c r="Q7" s="34">
        <v>0.74193548387096775</v>
      </c>
      <c r="R7" s="35">
        <f t="shared" si="5"/>
        <v>6.7957617829740594E-2</v>
      </c>
      <c r="S7" s="41">
        <v>119</v>
      </c>
      <c r="T7" s="41">
        <v>2</v>
      </c>
      <c r="U7" s="42">
        <f t="shared" si="6"/>
        <v>1.680672268907563E-2</v>
      </c>
      <c r="V7" s="42">
        <v>0.58064516129032262</v>
      </c>
      <c r="W7" s="43">
        <f t="shared" si="7"/>
        <v>2.8944911297852472E-2</v>
      </c>
    </row>
    <row r="8" spans="1:24" x14ac:dyDescent="0.35">
      <c r="A8" s="3">
        <v>7</v>
      </c>
      <c r="B8" s="3" t="s">
        <v>24</v>
      </c>
      <c r="C8" s="4" t="s">
        <v>25</v>
      </c>
      <c r="D8" s="16">
        <v>26</v>
      </c>
      <c r="E8" s="16">
        <v>4</v>
      </c>
      <c r="F8" s="17">
        <f t="shared" si="0"/>
        <v>0.15384615384615385</v>
      </c>
      <c r="G8" s="17">
        <v>1</v>
      </c>
      <c r="H8" s="18">
        <f t="shared" si="1"/>
        <v>0.15384615384615385</v>
      </c>
      <c r="I8" s="25">
        <v>26</v>
      </c>
      <c r="J8" s="25">
        <v>0</v>
      </c>
      <c r="K8" s="26">
        <f t="shared" si="2"/>
        <v>0</v>
      </c>
      <c r="L8" s="26">
        <v>0.43478260869565216</v>
      </c>
      <c r="M8" s="27">
        <f t="shared" si="3"/>
        <v>0</v>
      </c>
      <c r="N8" s="33">
        <v>26</v>
      </c>
      <c r="O8" s="33">
        <v>1</v>
      </c>
      <c r="P8" s="34">
        <f t="shared" si="4"/>
        <v>3.8461538461538464E-2</v>
      </c>
      <c r="Q8" s="34">
        <v>0.74193548387096775</v>
      </c>
      <c r="R8" s="35">
        <f t="shared" si="5"/>
        <v>5.1839464882943144E-2</v>
      </c>
      <c r="S8" s="44">
        <v>26</v>
      </c>
      <c r="T8" s="44">
        <v>12</v>
      </c>
      <c r="U8" s="45">
        <f t="shared" si="6"/>
        <v>0.46153846153846156</v>
      </c>
      <c r="V8" s="45">
        <v>0.58064516129032262</v>
      </c>
      <c r="W8" s="43">
        <f t="shared" si="7"/>
        <v>0.79487179487179482</v>
      </c>
    </row>
    <row r="9" spans="1:24" x14ac:dyDescent="0.35">
      <c r="A9" s="3">
        <v>8</v>
      </c>
      <c r="B9" s="3" t="s">
        <v>10</v>
      </c>
      <c r="C9" s="4" t="s">
        <v>5</v>
      </c>
      <c r="D9" s="16">
        <v>118</v>
      </c>
      <c r="E9" s="16">
        <v>112</v>
      </c>
      <c r="F9" s="17">
        <f t="shared" si="0"/>
        <v>0.94915254237288138</v>
      </c>
      <c r="G9" s="17">
        <v>1</v>
      </c>
      <c r="H9" s="18">
        <f t="shared" si="1"/>
        <v>0.94915254237288138</v>
      </c>
      <c r="I9" s="25">
        <v>118</v>
      </c>
      <c r="J9" s="25">
        <v>0</v>
      </c>
      <c r="K9" s="26">
        <f t="shared" si="2"/>
        <v>0</v>
      </c>
      <c r="L9" s="26">
        <v>0.43478260869565216</v>
      </c>
      <c r="M9" s="27">
        <f t="shared" si="3"/>
        <v>0</v>
      </c>
      <c r="N9" s="33">
        <v>118</v>
      </c>
      <c r="O9" s="33">
        <v>5</v>
      </c>
      <c r="P9" s="34">
        <f t="shared" si="4"/>
        <v>4.2372881355932202E-2</v>
      </c>
      <c r="Q9" s="34">
        <v>0.74193548387096775</v>
      </c>
      <c r="R9" s="35">
        <f t="shared" si="5"/>
        <v>5.7111274871039057E-2</v>
      </c>
      <c r="S9" s="41">
        <v>118</v>
      </c>
      <c r="T9" s="41">
        <v>52</v>
      </c>
      <c r="U9" s="42">
        <f t="shared" si="6"/>
        <v>0.44067796610169491</v>
      </c>
      <c r="V9" s="42">
        <v>0.58064516129032262</v>
      </c>
      <c r="W9" s="43">
        <f t="shared" si="7"/>
        <v>0.75894538606403006</v>
      </c>
    </row>
    <row r="10" spans="1:24" x14ac:dyDescent="0.35">
      <c r="A10" s="3">
        <v>10</v>
      </c>
      <c r="B10" s="3" t="s">
        <v>11</v>
      </c>
      <c r="C10" s="4" t="s">
        <v>5</v>
      </c>
      <c r="D10" s="16">
        <v>36</v>
      </c>
      <c r="E10" s="16">
        <v>35</v>
      </c>
      <c r="F10" s="17">
        <f t="shared" si="0"/>
        <v>0.97222222222222221</v>
      </c>
      <c r="G10" s="17">
        <v>1</v>
      </c>
      <c r="H10" s="18">
        <f t="shared" si="1"/>
        <v>0.97222222222222221</v>
      </c>
      <c r="I10" s="25">
        <v>36</v>
      </c>
      <c r="J10" s="25">
        <v>0</v>
      </c>
      <c r="K10" s="26">
        <f t="shared" si="2"/>
        <v>0</v>
      </c>
      <c r="L10" s="26">
        <v>0.43478260869565216</v>
      </c>
      <c r="M10" s="27">
        <f t="shared" si="3"/>
        <v>0</v>
      </c>
      <c r="N10" s="33">
        <v>36</v>
      </c>
      <c r="O10" s="33">
        <v>1</v>
      </c>
      <c r="P10" s="34">
        <f t="shared" si="4"/>
        <v>2.7777777777777776E-2</v>
      </c>
      <c r="Q10" s="34">
        <v>0.74193548387096775</v>
      </c>
      <c r="R10" s="35">
        <f t="shared" si="5"/>
        <v>3.7439613526570048E-2</v>
      </c>
      <c r="S10" s="41">
        <v>36</v>
      </c>
      <c r="T10" s="41">
        <v>0</v>
      </c>
      <c r="U10" s="42">
        <f t="shared" si="6"/>
        <v>0</v>
      </c>
      <c r="V10" s="42">
        <v>0.58064516129032262</v>
      </c>
      <c r="W10" s="43">
        <f t="shared" si="7"/>
        <v>0</v>
      </c>
    </row>
    <row r="11" spans="1:24" x14ac:dyDescent="0.35">
      <c r="A11" s="3">
        <v>11</v>
      </c>
      <c r="B11" s="3" t="s">
        <v>12</v>
      </c>
      <c r="C11" s="4" t="s">
        <v>5</v>
      </c>
      <c r="D11" s="16">
        <v>53</v>
      </c>
      <c r="E11" s="16">
        <v>51</v>
      </c>
      <c r="F11" s="17">
        <f t="shared" si="0"/>
        <v>0.96226415094339623</v>
      </c>
      <c r="G11" s="17">
        <v>1</v>
      </c>
      <c r="H11" s="18">
        <f t="shared" si="1"/>
        <v>0.96226415094339623</v>
      </c>
      <c r="I11" s="25">
        <v>53</v>
      </c>
      <c r="J11" s="25">
        <v>0</v>
      </c>
      <c r="K11" s="26">
        <f t="shared" si="2"/>
        <v>0</v>
      </c>
      <c r="L11" s="26">
        <v>0.43478260869565216</v>
      </c>
      <c r="M11" s="27">
        <f t="shared" si="3"/>
        <v>0</v>
      </c>
      <c r="N11" s="33">
        <v>53</v>
      </c>
      <c r="O11" s="33">
        <v>5</v>
      </c>
      <c r="P11" s="34">
        <f t="shared" si="4"/>
        <v>9.4339622641509441E-2</v>
      </c>
      <c r="Q11" s="34">
        <v>0.74193548387096775</v>
      </c>
      <c r="R11" s="35">
        <f t="shared" si="5"/>
        <v>0.12715340442986056</v>
      </c>
      <c r="S11" s="41">
        <v>53</v>
      </c>
      <c r="T11" s="41">
        <v>4</v>
      </c>
      <c r="U11" s="42">
        <f t="shared" si="6"/>
        <v>7.5471698113207544E-2</v>
      </c>
      <c r="V11" s="42">
        <v>0.58064516129032262</v>
      </c>
      <c r="W11" s="43">
        <f t="shared" si="7"/>
        <v>0.12997903563941299</v>
      </c>
    </row>
    <row r="12" spans="1:24" x14ac:dyDescent="0.35">
      <c r="A12" s="3">
        <v>12</v>
      </c>
      <c r="B12" s="3" t="s">
        <v>21</v>
      </c>
      <c r="C12" s="4" t="s">
        <v>22</v>
      </c>
      <c r="D12" s="16">
        <v>101</v>
      </c>
      <c r="E12" s="16">
        <v>22</v>
      </c>
      <c r="F12" s="17">
        <f t="shared" si="0"/>
        <v>0.21782178217821782</v>
      </c>
      <c r="G12" s="17">
        <v>1</v>
      </c>
      <c r="H12" s="18">
        <f t="shared" si="1"/>
        <v>0.21782178217821782</v>
      </c>
      <c r="I12" s="48">
        <v>101</v>
      </c>
      <c r="J12" s="48">
        <v>42</v>
      </c>
      <c r="K12" s="49">
        <f t="shared" si="2"/>
        <v>0.41584158415841582</v>
      </c>
      <c r="L12" s="49">
        <v>0.43478260869565216</v>
      </c>
      <c r="M12" s="27">
        <f t="shared" si="3"/>
        <v>0.9564356435643564</v>
      </c>
      <c r="N12" s="57">
        <v>101</v>
      </c>
      <c r="O12" s="33">
        <v>21</v>
      </c>
      <c r="P12" s="34">
        <f t="shared" si="4"/>
        <v>0.20792079207920791</v>
      </c>
      <c r="Q12" s="34">
        <v>0.74193548387096775</v>
      </c>
      <c r="R12" s="35">
        <f t="shared" si="5"/>
        <v>0.28024106758501938</v>
      </c>
      <c r="S12" s="41">
        <v>101</v>
      </c>
      <c r="T12" s="41">
        <v>38</v>
      </c>
      <c r="U12" s="42">
        <f t="shared" si="6"/>
        <v>0.37623762376237624</v>
      </c>
      <c r="V12" s="42">
        <v>0.58064516129032262</v>
      </c>
      <c r="W12" s="43">
        <f t="shared" si="7"/>
        <v>0.64796479647964789</v>
      </c>
    </row>
    <row r="13" spans="1:24" x14ac:dyDescent="0.35">
      <c r="A13" s="3">
        <v>13</v>
      </c>
      <c r="B13" s="3" t="s">
        <v>23</v>
      </c>
      <c r="C13" s="4" t="s">
        <v>22</v>
      </c>
      <c r="D13" s="16">
        <v>69</v>
      </c>
      <c r="E13" s="16">
        <v>14</v>
      </c>
      <c r="F13" s="17">
        <f t="shared" si="0"/>
        <v>0.20289855072463769</v>
      </c>
      <c r="G13" s="17">
        <v>1</v>
      </c>
      <c r="H13" s="18">
        <f t="shared" si="1"/>
        <v>0.20289855072463769</v>
      </c>
      <c r="I13" s="48">
        <v>69</v>
      </c>
      <c r="J13" s="48">
        <v>30</v>
      </c>
      <c r="K13" s="49">
        <f t="shared" si="2"/>
        <v>0.43478260869565216</v>
      </c>
      <c r="L13" s="49">
        <v>0.43478260869565216</v>
      </c>
      <c r="M13" s="27">
        <f t="shared" si="3"/>
        <v>1</v>
      </c>
      <c r="N13" s="57">
        <v>69</v>
      </c>
      <c r="O13" s="33">
        <v>3</v>
      </c>
      <c r="P13" s="34">
        <f t="shared" si="4"/>
        <v>4.3478260869565216E-2</v>
      </c>
      <c r="Q13" s="34">
        <v>0.74193548387096775</v>
      </c>
      <c r="R13" s="35">
        <f t="shared" si="5"/>
        <v>5.8601134215500943E-2</v>
      </c>
      <c r="S13" s="41">
        <v>69</v>
      </c>
      <c r="T13" s="41">
        <v>16</v>
      </c>
      <c r="U13" s="42">
        <f t="shared" si="6"/>
        <v>0.2318840579710145</v>
      </c>
      <c r="V13" s="42">
        <v>0.58064516129032262</v>
      </c>
      <c r="W13" s="43">
        <f t="shared" si="7"/>
        <v>0.39935587761674718</v>
      </c>
    </row>
    <row r="14" spans="1:24" x14ac:dyDescent="0.35">
      <c r="A14" s="3">
        <v>14</v>
      </c>
      <c r="B14" s="3" t="s">
        <v>13</v>
      </c>
      <c r="C14" s="4" t="s">
        <v>5</v>
      </c>
      <c r="D14" s="16">
        <v>169</v>
      </c>
      <c r="E14" s="16">
        <v>164</v>
      </c>
      <c r="F14" s="17">
        <f t="shared" si="0"/>
        <v>0.97041420118343191</v>
      </c>
      <c r="G14" s="17">
        <v>1</v>
      </c>
      <c r="H14" s="18">
        <f t="shared" si="1"/>
        <v>0.97041420118343191</v>
      </c>
      <c r="I14" s="25">
        <v>169</v>
      </c>
      <c r="J14" s="25">
        <v>0</v>
      </c>
      <c r="K14" s="26">
        <f t="shared" si="2"/>
        <v>0</v>
      </c>
      <c r="L14" s="26">
        <v>0.43478260869565216</v>
      </c>
      <c r="M14" s="27">
        <f t="shared" si="3"/>
        <v>0</v>
      </c>
      <c r="N14" s="33">
        <v>169</v>
      </c>
      <c r="O14" s="33">
        <v>5</v>
      </c>
      <c r="P14" s="34">
        <f t="shared" si="4"/>
        <v>2.9585798816568046E-2</v>
      </c>
      <c r="Q14" s="34">
        <v>0.74193548387096775</v>
      </c>
      <c r="R14" s="35">
        <f t="shared" si="5"/>
        <v>3.9876511448417799E-2</v>
      </c>
      <c r="S14" s="41">
        <v>169</v>
      </c>
      <c r="T14" s="41">
        <v>34</v>
      </c>
      <c r="U14" s="42">
        <f t="shared" si="6"/>
        <v>0.20118343195266272</v>
      </c>
      <c r="V14" s="42">
        <v>0.58064516129032262</v>
      </c>
      <c r="W14" s="43">
        <f t="shared" si="7"/>
        <v>0.34648257725180798</v>
      </c>
    </row>
    <row r="15" spans="1:24" x14ac:dyDescent="0.35">
      <c r="A15" s="3">
        <v>15</v>
      </c>
      <c r="B15" s="3" t="s">
        <v>14</v>
      </c>
      <c r="C15" s="4" t="s">
        <v>5</v>
      </c>
      <c r="D15" s="16">
        <v>51</v>
      </c>
      <c r="E15" s="16">
        <v>51</v>
      </c>
      <c r="F15" s="17">
        <f t="shared" si="0"/>
        <v>1</v>
      </c>
      <c r="G15" s="17">
        <v>1</v>
      </c>
      <c r="H15" s="18">
        <f t="shared" si="1"/>
        <v>1</v>
      </c>
      <c r="I15" s="25">
        <v>51</v>
      </c>
      <c r="J15" s="25">
        <v>0</v>
      </c>
      <c r="K15" s="26">
        <f t="shared" si="2"/>
        <v>0</v>
      </c>
      <c r="L15" s="26">
        <v>0.43478260869565216</v>
      </c>
      <c r="M15" s="27">
        <f t="shared" si="3"/>
        <v>0</v>
      </c>
      <c r="N15" s="33">
        <v>51</v>
      </c>
      <c r="O15" s="33">
        <v>1</v>
      </c>
      <c r="P15" s="34">
        <f t="shared" si="4"/>
        <v>1.9607843137254902E-2</v>
      </c>
      <c r="Q15" s="34">
        <v>0.74193548387096775</v>
      </c>
      <c r="R15" s="35">
        <f t="shared" si="5"/>
        <v>2.6427962489343561E-2</v>
      </c>
      <c r="S15" s="41">
        <v>51</v>
      </c>
      <c r="T15" s="41">
        <v>15</v>
      </c>
      <c r="U15" s="42">
        <f t="shared" si="6"/>
        <v>0.29411764705882354</v>
      </c>
      <c r="V15" s="42">
        <v>0.58064516129032262</v>
      </c>
      <c r="W15" s="43">
        <f t="shared" si="7"/>
        <v>0.50653594771241828</v>
      </c>
    </row>
    <row r="16" spans="1:24" x14ac:dyDescent="0.35">
      <c r="A16" s="3">
        <v>16</v>
      </c>
      <c r="B16" s="3" t="s">
        <v>15</v>
      </c>
      <c r="C16" s="4" t="s">
        <v>5</v>
      </c>
      <c r="D16" s="16">
        <v>14</v>
      </c>
      <c r="E16" s="16">
        <v>14</v>
      </c>
      <c r="F16" s="17">
        <f t="shared" si="0"/>
        <v>1</v>
      </c>
      <c r="G16" s="17">
        <v>1</v>
      </c>
      <c r="H16" s="18">
        <f t="shared" si="1"/>
        <v>1</v>
      </c>
      <c r="I16" s="25">
        <v>14</v>
      </c>
      <c r="J16" s="25">
        <v>0</v>
      </c>
      <c r="K16" s="26">
        <f t="shared" si="2"/>
        <v>0</v>
      </c>
      <c r="L16" s="26">
        <v>0.43478260869565216</v>
      </c>
      <c r="M16" s="27">
        <f t="shared" si="3"/>
        <v>0</v>
      </c>
      <c r="N16" s="33">
        <v>14</v>
      </c>
      <c r="O16" s="33">
        <v>2</v>
      </c>
      <c r="P16" s="34">
        <f t="shared" si="4"/>
        <v>0.14285714285714285</v>
      </c>
      <c r="Q16" s="34">
        <v>0.74193548387096775</v>
      </c>
      <c r="R16" s="35">
        <f t="shared" si="5"/>
        <v>0.19254658385093165</v>
      </c>
      <c r="S16" s="41">
        <v>14</v>
      </c>
      <c r="T16" s="41">
        <v>6</v>
      </c>
      <c r="U16" s="42">
        <f t="shared" si="6"/>
        <v>0.42857142857142855</v>
      </c>
      <c r="V16" s="42">
        <v>0.58064516129032262</v>
      </c>
      <c r="W16" s="43">
        <f t="shared" si="7"/>
        <v>0.73809523809523803</v>
      </c>
    </row>
    <row r="17" spans="1:23" x14ac:dyDescent="0.35">
      <c r="A17" s="3">
        <v>17</v>
      </c>
      <c r="B17" s="3" t="s">
        <v>16</v>
      </c>
      <c r="C17" s="4" t="s">
        <v>5</v>
      </c>
      <c r="D17" s="16">
        <v>14</v>
      </c>
      <c r="E17" s="16">
        <v>14</v>
      </c>
      <c r="F17" s="17">
        <f t="shared" si="0"/>
        <v>1</v>
      </c>
      <c r="G17" s="17">
        <v>1</v>
      </c>
      <c r="H17" s="19">
        <f t="shared" si="1"/>
        <v>1</v>
      </c>
      <c r="I17" s="50">
        <v>14</v>
      </c>
      <c r="J17" s="25">
        <v>0</v>
      </c>
      <c r="K17" s="26">
        <f t="shared" si="2"/>
        <v>0</v>
      </c>
      <c r="L17" s="26">
        <v>0.43478260869565216</v>
      </c>
      <c r="M17" s="49">
        <f t="shared" si="3"/>
        <v>0</v>
      </c>
      <c r="N17" s="51">
        <v>14</v>
      </c>
      <c r="O17" s="33">
        <v>0</v>
      </c>
      <c r="P17" s="34">
        <f t="shared" si="4"/>
        <v>0</v>
      </c>
      <c r="Q17" s="34">
        <v>0.74193548387096775</v>
      </c>
      <c r="R17" s="35">
        <f t="shared" si="5"/>
        <v>0</v>
      </c>
      <c r="S17" s="41">
        <v>14</v>
      </c>
      <c r="T17" s="41">
        <v>4</v>
      </c>
      <c r="U17" s="42">
        <f t="shared" si="6"/>
        <v>0.2857142857142857</v>
      </c>
      <c r="V17" s="42">
        <v>0.58064516129032262</v>
      </c>
      <c r="W17" s="43">
        <f t="shared" si="7"/>
        <v>0.49206349206349198</v>
      </c>
    </row>
    <row r="18" spans="1:23" x14ac:dyDescent="0.35">
      <c r="A18" s="3">
        <v>18</v>
      </c>
      <c r="B18" s="3" t="s">
        <v>26</v>
      </c>
      <c r="C18" s="4" t="s">
        <v>25</v>
      </c>
      <c r="D18" s="16">
        <v>28</v>
      </c>
      <c r="E18" s="16">
        <v>6</v>
      </c>
      <c r="F18" s="17">
        <f t="shared" si="0"/>
        <v>0.21428571428571427</v>
      </c>
      <c r="G18" s="17">
        <v>1</v>
      </c>
      <c r="H18" s="19">
        <f t="shared" si="1"/>
        <v>0.21428571428571427</v>
      </c>
      <c r="I18" s="50">
        <v>28</v>
      </c>
      <c r="J18" s="25">
        <v>1</v>
      </c>
      <c r="K18" s="26">
        <f t="shared" si="2"/>
        <v>3.5714285714285712E-2</v>
      </c>
      <c r="L18" s="26">
        <v>0.43478260869565216</v>
      </c>
      <c r="M18" s="49">
        <f t="shared" si="3"/>
        <v>8.2142857142857142E-2</v>
      </c>
      <c r="N18" s="51">
        <v>28</v>
      </c>
      <c r="O18" s="33">
        <v>1</v>
      </c>
      <c r="P18" s="34">
        <f t="shared" si="4"/>
        <v>3.5714285714285712E-2</v>
      </c>
      <c r="Q18" s="34">
        <v>0.74193548387096775</v>
      </c>
      <c r="R18" s="35">
        <f t="shared" si="5"/>
        <v>4.8136645962732913E-2</v>
      </c>
      <c r="S18" s="44">
        <v>28</v>
      </c>
      <c r="T18" s="44">
        <v>16</v>
      </c>
      <c r="U18" s="45">
        <f t="shared" si="6"/>
        <v>0.5714285714285714</v>
      </c>
      <c r="V18" s="45">
        <v>0.58064516129032262</v>
      </c>
      <c r="W18" s="43">
        <f t="shared" si="7"/>
        <v>0.98412698412698396</v>
      </c>
    </row>
    <row r="19" spans="1:23" x14ac:dyDescent="0.35">
      <c r="A19" s="55">
        <v>19</v>
      </c>
      <c r="B19" s="55" t="s">
        <v>27</v>
      </c>
      <c r="C19" s="4" t="s">
        <v>25</v>
      </c>
      <c r="D19" s="56">
        <v>31</v>
      </c>
      <c r="E19" s="56">
        <v>6</v>
      </c>
      <c r="F19" s="19">
        <f t="shared" si="0"/>
        <v>0.19354838709677419</v>
      </c>
      <c r="G19" s="19">
        <v>1</v>
      </c>
      <c r="H19" s="18">
        <f t="shared" si="1"/>
        <v>0.19354838709677419</v>
      </c>
      <c r="I19" s="48">
        <v>31</v>
      </c>
      <c r="J19" s="48">
        <v>11</v>
      </c>
      <c r="K19" s="49">
        <f t="shared" si="2"/>
        <v>0.35483870967741937</v>
      </c>
      <c r="L19" s="49">
        <v>0.43478260869565216</v>
      </c>
      <c r="M19" s="27">
        <f t="shared" si="3"/>
        <v>0.81612903225806455</v>
      </c>
      <c r="N19" s="57">
        <v>31</v>
      </c>
      <c r="O19" s="57">
        <v>23</v>
      </c>
      <c r="P19" s="36">
        <f t="shared" si="4"/>
        <v>0.74193548387096775</v>
      </c>
      <c r="Q19" s="36">
        <v>0.74193548387096775</v>
      </c>
      <c r="R19" s="36">
        <f t="shared" si="5"/>
        <v>1</v>
      </c>
      <c r="S19" s="52">
        <v>31</v>
      </c>
      <c r="T19" s="44">
        <v>18</v>
      </c>
      <c r="U19" s="45">
        <f t="shared" si="6"/>
        <v>0.58064516129032262</v>
      </c>
      <c r="V19" s="45">
        <v>0.58064516129032262</v>
      </c>
      <c r="W19" s="43">
        <f t="shared" si="7"/>
        <v>1</v>
      </c>
    </row>
    <row r="20" spans="1:23" x14ac:dyDescent="0.35">
      <c r="A20" s="3">
        <v>23</v>
      </c>
      <c r="B20" s="3" t="s">
        <v>17</v>
      </c>
      <c r="C20" s="4" t="s">
        <v>5</v>
      </c>
      <c r="D20" s="16">
        <v>104</v>
      </c>
      <c r="E20" s="16">
        <v>99</v>
      </c>
      <c r="F20" s="17">
        <f t="shared" si="0"/>
        <v>0.95192307692307687</v>
      </c>
      <c r="G20" s="17">
        <v>1</v>
      </c>
      <c r="H20" s="18">
        <f t="shared" si="1"/>
        <v>0.95192307692307687</v>
      </c>
      <c r="I20" s="25">
        <v>104</v>
      </c>
      <c r="J20" s="25">
        <v>0</v>
      </c>
      <c r="K20" s="26">
        <f t="shared" si="2"/>
        <v>0</v>
      </c>
      <c r="L20" s="26">
        <v>0.43478260869565216</v>
      </c>
      <c r="M20" s="27">
        <f t="shared" si="3"/>
        <v>0</v>
      </c>
      <c r="N20" s="33">
        <v>104</v>
      </c>
      <c r="O20" s="33">
        <v>18</v>
      </c>
      <c r="P20" s="34">
        <f t="shared" si="4"/>
        <v>0.17307692307692307</v>
      </c>
      <c r="Q20" s="34">
        <v>0.74193548387096775</v>
      </c>
      <c r="R20" s="36">
        <f t="shared" si="5"/>
        <v>0.23327759197324413</v>
      </c>
      <c r="S20" s="52">
        <v>104</v>
      </c>
      <c r="T20" s="41">
        <v>7</v>
      </c>
      <c r="U20" s="42">
        <f t="shared" si="6"/>
        <v>6.7307692307692304E-2</v>
      </c>
      <c r="V20" s="42">
        <v>0.58064516129032262</v>
      </c>
      <c r="W20" s="43">
        <f t="shared" si="7"/>
        <v>0.11591880341880341</v>
      </c>
    </row>
    <row r="21" spans="1:23" ht="15" thickBot="1" x14ac:dyDescent="0.4">
      <c r="A21" s="11">
        <v>26</v>
      </c>
      <c r="B21" s="11" t="s">
        <v>18</v>
      </c>
      <c r="C21" s="12" t="s">
        <v>5</v>
      </c>
      <c r="D21" s="20">
        <v>48</v>
      </c>
      <c r="E21" s="20">
        <v>48</v>
      </c>
      <c r="F21" s="21">
        <f t="shared" si="0"/>
        <v>1</v>
      </c>
      <c r="G21" s="21">
        <v>1</v>
      </c>
      <c r="H21" s="22">
        <f t="shared" si="1"/>
        <v>1</v>
      </c>
      <c r="I21" s="28">
        <v>48</v>
      </c>
      <c r="J21" s="28">
        <v>0</v>
      </c>
      <c r="K21" s="29">
        <f t="shared" si="2"/>
        <v>0</v>
      </c>
      <c r="L21" s="29">
        <v>0.43478260869565216</v>
      </c>
      <c r="M21" s="30">
        <f t="shared" si="3"/>
        <v>0</v>
      </c>
      <c r="N21" s="37">
        <v>48</v>
      </c>
      <c r="O21" s="37">
        <v>3</v>
      </c>
      <c r="P21" s="38">
        <f t="shared" si="4"/>
        <v>6.25E-2</v>
      </c>
      <c r="Q21" s="38">
        <v>0.74193548387096775</v>
      </c>
      <c r="R21" s="38">
        <f t="shared" si="5"/>
        <v>8.4239130434782608E-2</v>
      </c>
      <c r="S21" s="53">
        <v>48</v>
      </c>
      <c r="T21" s="46">
        <v>4</v>
      </c>
      <c r="U21" s="47">
        <f t="shared" si="6"/>
        <v>8.3333333333333329E-2</v>
      </c>
      <c r="V21" s="47">
        <v>0.58064516129032262</v>
      </c>
      <c r="W21" s="54">
        <f t="shared" si="7"/>
        <v>0.14351851851851849</v>
      </c>
    </row>
    <row r="22" spans="1:23" s="10" customFormat="1" x14ac:dyDescent="0.35">
      <c r="A22" s="7"/>
      <c r="B22" s="7"/>
      <c r="C22" s="7"/>
      <c r="D22" s="8"/>
      <c r="E22" s="5" t="s">
        <v>28</v>
      </c>
      <c r="F22" s="9">
        <f>MAX(F2:F21)</f>
        <v>1</v>
      </c>
      <c r="G22" s="8"/>
      <c r="H22" s="8"/>
      <c r="I22" s="8"/>
      <c r="J22" s="5" t="s">
        <v>28</v>
      </c>
      <c r="K22" s="9">
        <f>MAX(K2:K21)</f>
        <v>0.43478260869565216</v>
      </c>
      <c r="L22" s="8"/>
      <c r="M22" s="8"/>
      <c r="N22" s="8"/>
      <c r="O22" s="5" t="s">
        <v>28</v>
      </c>
      <c r="P22" s="9">
        <f>MAX(P2:P21)</f>
        <v>0.74193548387096775</v>
      </c>
      <c r="Q22" s="8"/>
      <c r="R22" s="8"/>
      <c r="S22" s="8"/>
      <c r="T22" s="5" t="s">
        <v>28</v>
      </c>
      <c r="U22" s="9">
        <f>MAX(U2:U21)</f>
        <v>0.58064516129032262</v>
      </c>
      <c r="V22" s="8"/>
      <c r="W22" s="8"/>
    </row>
    <row r="23" spans="1:23" x14ac:dyDescent="0.35">
      <c r="B23" s="58" t="s">
        <v>41</v>
      </c>
    </row>
    <row r="24" spans="1:23" x14ac:dyDescent="0.35">
      <c r="B24" s="58" t="s">
        <v>39</v>
      </c>
    </row>
    <row r="25" spans="1:23" x14ac:dyDescent="0.35">
      <c r="B25" s="58" t="s">
        <v>37</v>
      </c>
      <c r="C25" t="s">
        <v>36</v>
      </c>
    </row>
    <row r="26" spans="1:23" x14ac:dyDescent="0.35">
      <c r="B26" s="58" t="s">
        <v>38</v>
      </c>
      <c r="E26" s="59"/>
    </row>
    <row r="27" spans="1:23" x14ac:dyDescent="0.35">
      <c r="B27" s="58" t="s">
        <v>40</v>
      </c>
    </row>
    <row r="47" spans="6:6" x14ac:dyDescent="0.35">
      <c r="F47" s="6" t="s">
        <v>36</v>
      </c>
    </row>
  </sheetData>
  <sortState xmlns:xlrd2="http://schemas.microsoft.com/office/spreadsheetml/2017/richdata2" ref="A2:W21">
    <sortCondition ref="A2:A21"/>
  </sortState>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snRNAseq</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Darya Task</dc:creator>
  <cp:lastModifiedBy>Darya Task</cp:lastModifiedBy>
  <dcterms:created xsi:type="dcterms:W3CDTF">2021-04-03T04:05:22Z</dcterms:created>
  <dcterms:modified xsi:type="dcterms:W3CDTF">2021-04-16T00:24:14Z</dcterms:modified>
</cp:coreProperties>
</file>