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ya\Desktop\all figures tables and supplemental data files\"/>
    </mc:Choice>
  </mc:AlternateContent>
  <xr:revisionPtr revIDLastSave="0" documentId="13_ncr:1_{D051F81D-EF73-40BA-8B13-2F2A61A9771E}" xr6:coauthVersionLast="46" xr6:coauthVersionMax="46" xr10:uidLastSave="{00000000-0000-0000-0000-000000000000}"/>
  <bookViews>
    <workbookView minimized="1" xWindow="768" yWindow="768" windowWidth="17280" windowHeight="8964" xr2:uid="{AD6AD4B0-EFE2-4114-ABE1-9DD7CEBAF77E}"/>
  </bookViews>
  <sheets>
    <sheet name="Optogenetic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H9" i="1"/>
  <c r="H16" i="1" s="1"/>
  <c r="I9" i="1"/>
  <c r="I16" i="1" s="1"/>
  <c r="L9" i="1"/>
  <c r="M9" i="1"/>
  <c r="P9" i="1"/>
  <c r="Q9" i="1"/>
  <c r="Q16" i="1" s="1"/>
  <c r="T9" i="1"/>
  <c r="U9" i="1"/>
  <c r="D10" i="1"/>
  <c r="E10" i="1"/>
  <c r="H10" i="1"/>
  <c r="I10" i="1"/>
  <c r="L10" i="1"/>
  <c r="M10" i="1"/>
  <c r="P10" i="1"/>
  <c r="Q10" i="1"/>
  <c r="T10" i="1"/>
  <c r="U10" i="1"/>
  <c r="D11" i="1"/>
  <c r="E11" i="1"/>
  <c r="H11" i="1"/>
  <c r="I11" i="1"/>
  <c r="L11" i="1"/>
  <c r="M11" i="1"/>
  <c r="P11" i="1"/>
  <c r="Q11" i="1"/>
  <c r="T11" i="1"/>
  <c r="U11" i="1"/>
  <c r="D12" i="1"/>
  <c r="E12" i="1"/>
  <c r="H12" i="1"/>
  <c r="I12" i="1"/>
  <c r="L12" i="1"/>
  <c r="M12" i="1"/>
  <c r="P12" i="1"/>
  <c r="Q12" i="1"/>
  <c r="T12" i="1"/>
  <c r="U12" i="1"/>
  <c r="D13" i="1"/>
  <c r="E13" i="1"/>
  <c r="H13" i="1"/>
  <c r="I13" i="1"/>
  <c r="L13" i="1"/>
  <c r="M13" i="1"/>
  <c r="P13" i="1"/>
  <c r="Q13" i="1"/>
  <c r="T13" i="1"/>
  <c r="U13" i="1"/>
  <c r="D14" i="1"/>
  <c r="E14" i="1"/>
  <c r="H14" i="1"/>
  <c r="I14" i="1"/>
  <c r="L14" i="1"/>
  <c r="M14" i="1"/>
  <c r="P14" i="1"/>
  <c r="Q14" i="1"/>
  <c r="T14" i="1"/>
  <c r="U14" i="1"/>
  <c r="D15" i="1"/>
  <c r="E15" i="1"/>
  <c r="H15" i="1"/>
  <c r="I15" i="1"/>
  <c r="L15" i="1"/>
  <c r="M15" i="1"/>
  <c r="P15" i="1"/>
  <c r="Q15" i="1"/>
  <c r="T15" i="1"/>
  <c r="U15" i="1"/>
  <c r="D16" i="1"/>
  <c r="E16" i="1"/>
  <c r="L16" i="1"/>
  <c r="M16" i="1"/>
  <c r="P16" i="1"/>
  <c r="T16" i="1"/>
  <c r="U16" i="1"/>
  <c r="D17" i="1"/>
  <c r="D18" i="1" s="1"/>
  <c r="E17" i="1"/>
  <c r="H17" i="1"/>
  <c r="H18" i="1" s="1"/>
  <c r="I17" i="1"/>
  <c r="I18" i="1" s="1"/>
  <c r="L17" i="1"/>
  <c r="L18" i="1" s="1"/>
  <c r="M17" i="1"/>
  <c r="P17" i="1"/>
  <c r="Q17" i="1"/>
  <c r="Q18" i="1" s="1"/>
  <c r="T17" i="1"/>
  <c r="T18" i="1" s="1"/>
  <c r="U17" i="1"/>
  <c r="E18" i="1"/>
  <c r="M18" i="1"/>
  <c r="P18" i="1"/>
  <c r="U18" i="1"/>
  <c r="D36" i="1"/>
  <c r="D43" i="1" s="1"/>
  <c r="E36" i="1"/>
  <c r="H36" i="1"/>
  <c r="I36" i="1"/>
  <c r="I43" i="1" s="1"/>
  <c r="L36" i="1"/>
  <c r="L43" i="1" s="1"/>
  <c r="M36" i="1"/>
  <c r="P36" i="1"/>
  <c r="Q36" i="1"/>
  <c r="Q43" i="1" s="1"/>
  <c r="T36" i="1"/>
  <c r="T43" i="1" s="1"/>
  <c r="U36" i="1"/>
  <c r="D37" i="1"/>
  <c r="E37" i="1"/>
  <c r="E44" i="1" s="1"/>
  <c r="E45" i="1" s="1"/>
  <c r="H37" i="1"/>
  <c r="H44" i="1" s="1"/>
  <c r="H45" i="1" s="1"/>
  <c r="I37" i="1"/>
  <c r="L37" i="1"/>
  <c r="M37" i="1"/>
  <c r="M44" i="1" s="1"/>
  <c r="M45" i="1" s="1"/>
  <c r="P37" i="1"/>
  <c r="P44" i="1" s="1"/>
  <c r="P45" i="1" s="1"/>
  <c r="Q37" i="1"/>
  <c r="T37" i="1"/>
  <c r="U37" i="1"/>
  <c r="U44" i="1" s="1"/>
  <c r="U45" i="1" s="1"/>
  <c r="D38" i="1"/>
  <c r="E38" i="1"/>
  <c r="H38" i="1"/>
  <c r="I38" i="1"/>
  <c r="L38" i="1"/>
  <c r="M38" i="1"/>
  <c r="P38" i="1"/>
  <c r="Q38" i="1"/>
  <c r="T38" i="1"/>
  <c r="U38" i="1"/>
  <c r="D39" i="1"/>
  <c r="E39" i="1"/>
  <c r="H39" i="1"/>
  <c r="I39" i="1"/>
  <c r="L39" i="1"/>
  <c r="M39" i="1"/>
  <c r="P39" i="1"/>
  <c r="Q39" i="1"/>
  <c r="T39" i="1"/>
  <c r="U39" i="1"/>
  <c r="D40" i="1"/>
  <c r="E40" i="1"/>
  <c r="H40" i="1"/>
  <c r="I40" i="1"/>
  <c r="L40" i="1"/>
  <c r="M40" i="1"/>
  <c r="P40" i="1"/>
  <c r="Q40" i="1"/>
  <c r="T40" i="1"/>
  <c r="U40" i="1"/>
  <c r="D41" i="1"/>
  <c r="E41" i="1"/>
  <c r="H41" i="1"/>
  <c r="I41" i="1"/>
  <c r="L41" i="1"/>
  <c r="M41" i="1"/>
  <c r="P41" i="1"/>
  <c r="Q41" i="1"/>
  <c r="T41" i="1"/>
  <c r="U41" i="1"/>
  <c r="D42" i="1"/>
  <c r="E42" i="1"/>
  <c r="H42" i="1"/>
  <c r="I42" i="1"/>
  <c r="L42" i="1"/>
  <c r="M42" i="1"/>
  <c r="P42" i="1"/>
  <c r="Q42" i="1"/>
  <c r="T42" i="1"/>
  <c r="U42" i="1"/>
  <c r="E43" i="1"/>
  <c r="H43" i="1"/>
  <c r="M43" i="1"/>
  <c r="P43" i="1"/>
  <c r="U43" i="1"/>
  <c r="D44" i="1"/>
  <c r="D45" i="1" s="1"/>
  <c r="I44" i="1"/>
  <c r="I45" i="1" s="1"/>
  <c r="L44" i="1"/>
  <c r="L45" i="1" s="1"/>
  <c r="Q44" i="1"/>
  <c r="Q45" i="1" s="1"/>
  <c r="T44" i="1"/>
  <c r="T45" i="1" s="1"/>
  <c r="D67" i="1"/>
  <c r="D78" i="1" s="1"/>
  <c r="D79" i="1" s="1"/>
  <c r="E67" i="1"/>
  <c r="H67" i="1"/>
  <c r="I67" i="1"/>
  <c r="I78" i="1" s="1"/>
  <c r="I79" i="1" s="1"/>
  <c r="L67" i="1"/>
  <c r="L78" i="1" s="1"/>
  <c r="L79" i="1" s="1"/>
  <c r="M67" i="1"/>
  <c r="P67" i="1"/>
  <c r="Q67" i="1"/>
  <c r="Q78" i="1" s="1"/>
  <c r="Q79" i="1" s="1"/>
  <c r="T67" i="1"/>
  <c r="T78" i="1" s="1"/>
  <c r="T79" i="1" s="1"/>
  <c r="U67" i="1"/>
  <c r="D68" i="1"/>
  <c r="E68" i="1"/>
  <c r="E77" i="1" s="1"/>
  <c r="H68" i="1"/>
  <c r="H77" i="1" s="1"/>
  <c r="I68" i="1"/>
  <c r="L68" i="1"/>
  <c r="M68" i="1"/>
  <c r="M77" i="1" s="1"/>
  <c r="P68" i="1"/>
  <c r="P77" i="1" s="1"/>
  <c r="Q68" i="1"/>
  <c r="T68" i="1"/>
  <c r="U68" i="1"/>
  <c r="U77" i="1" s="1"/>
  <c r="D69" i="1"/>
  <c r="E69" i="1"/>
  <c r="H69" i="1"/>
  <c r="I69" i="1"/>
  <c r="L69" i="1"/>
  <c r="M69" i="1"/>
  <c r="P69" i="1"/>
  <c r="Q69" i="1"/>
  <c r="T69" i="1"/>
  <c r="U69" i="1"/>
  <c r="D70" i="1"/>
  <c r="E70" i="1"/>
  <c r="H70" i="1"/>
  <c r="I70" i="1"/>
  <c r="L70" i="1"/>
  <c r="M70" i="1"/>
  <c r="P70" i="1"/>
  <c r="Q70" i="1"/>
  <c r="T70" i="1"/>
  <c r="U70" i="1"/>
  <c r="D71" i="1"/>
  <c r="E71" i="1"/>
  <c r="H71" i="1"/>
  <c r="I71" i="1"/>
  <c r="L71" i="1"/>
  <c r="M71" i="1"/>
  <c r="P71" i="1"/>
  <c r="Q71" i="1"/>
  <c r="T71" i="1"/>
  <c r="U71" i="1"/>
  <c r="D72" i="1"/>
  <c r="E72" i="1"/>
  <c r="H72" i="1"/>
  <c r="I72" i="1"/>
  <c r="L72" i="1"/>
  <c r="M72" i="1"/>
  <c r="P72" i="1"/>
  <c r="Q72" i="1"/>
  <c r="T72" i="1"/>
  <c r="U72" i="1"/>
  <c r="D73" i="1"/>
  <c r="E73" i="1"/>
  <c r="H73" i="1"/>
  <c r="I73" i="1"/>
  <c r="L73" i="1"/>
  <c r="M73" i="1"/>
  <c r="P73" i="1"/>
  <c r="Q73" i="1"/>
  <c r="T73" i="1"/>
  <c r="U73" i="1"/>
  <c r="D74" i="1"/>
  <c r="E74" i="1"/>
  <c r="H74" i="1"/>
  <c r="I74" i="1"/>
  <c r="L74" i="1"/>
  <c r="M74" i="1"/>
  <c r="P74" i="1"/>
  <c r="Q74" i="1"/>
  <c r="T74" i="1"/>
  <c r="U74" i="1"/>
  <c r="D75" i="1"/>
  <c r="E75" i="1"/>
  <c r="H75" i="1"/>
  <c r="I75" i="1"/>
  <c r="L75" i="1"/>
  <c r="M75" i="1"/>
  <c r="P75" i="1"/>
  <c r="Q75" i="1"/>
  <c r="T75" i="1"/>
  <c r="U75" i="1"/>
  <c r="T76" i="1"/>
  <c r="U76" i="1"/>
  <c r="D77" i="1"/>
  <c r="I77" i="1"/>
  <c r="L77" i="1"/>
  <c r="Q77" i="1"/>
  <c r="T77" i="1"/>
  <c r="E78" i="1"/>
  <c r="E79" i="1" s="1"/>
  <c r="H78" i="1"/>
  <c r="H79" i="1" s="1"/>
  <c r="M78" i="1"/>
  <c r="M79" i="1" s="1"/>
  <c r="P78" i="1"/>
  <c r="P79" i="1" s="1"/>
  <c r="U78" i="1"/>
  <c r="U79" i="1" s="1"/>
  <c r="D106" i="1"/>
  <c r="E106" i="1"/>
  <c r="E117" i="1" s="1"/>
  <c r="H106" i="1"/>
  <c r="H117" i="1" s="1"/>
  <c r="I106" i="1"/>
  <c r="L106" i="1"/>
  <c r="M106" i="1"/>
  <c r="M117" i="1" s="1"/>
  <c r="P106" i="1"/>
  <c r="P117" i="1" s="1"/>
  <c r="Q106" i="1"/>
  <c r="T106" i="1"/>
  <c r="U106" i="1"/>
  <c r="U117" i="1" s="1"/>
  <c r="D107" i="1"/>
  <c r="D118" i="1" s="1"/>
  <c r="D119" i="1" s="1"/>
  <c r="E107" i="1"/>
  <c r="H107" i="1"/>
  <c r="I107" i="1"/>
  <c r="I118" i="1" s="1"/>
  <c r="I119" i="1" s="1"/>
  <c r="L107" i="1"/>
  <c r="L118" i="1" s="1"/>
  <c r="L119" i="1" s="1"/>
  <c r="M107" i="1"/>
  <c r="P107" i="1"/>
  <c r="Q107" i="1"/>
  <c r="Q118" i="1" s="1"/>
  <c r="Q119" i="1" s="1"/>
  <c r="T107" i="1"/>
  <c r="T118" i="1" s="1"/>
  <c r="T119" i="1" s="1"/>
  <c r="U107" i="1"/>
  <c r="D108" i="1"/>
  <c r="E108" i="1"/>
  <c r="H108" i="1"/>
  <c r="I108" i="1"/>
  <c r="L108" i="1"/>
  <c r="M108" i="1"/>
  <c r="P108" i="1"/>
  <c r="Q108" i="1"/>
  <c r="T108" i="1"/>
  <c r="U108" i="1"/>
  <c r="D109" i="1"/>
  <c r="E109" i="1"/>
  <c r="H109" i="1"/>
  <c r="I109" i="1"/>
  <c r="L109" i="1"/>
  <c r="M109" i="1"/>
  <c r="P109" i="1"/>
  <c r="Q109" i="1"/>
  <c r="T109" i="1"/>
  <c r="U109" i="1"/>
  <c r="D110" i="1"/>
  <c r="E110" i="1"/>
  <c r="H110" i="1"/>
  <c r="I110" i="1"/>
  <c r="L110" i="1"/>
  <c r="M110" i="1"/>
  <c r="P110" i="1"/>
  <c r="Q110" i="1"/>
  <c r="T110" i="1"/>
  <c r="U110" i="1"/>
  <c r="D111" i="1"/>
  <c r="E111" i="1"/>
  <c r="H111" i="1"/>
  <c r="I111" i="1"/>
  <c r="L111" i="1"/>
  <c r="M111" i="1"/>
  <c r="P111" i="1"/>
  <c r="Q111" i="1"/>
  <c r="T111" i="1"/>
  <c r="U111" i="1"/>
  <c r="D112" i="1"/>
  <c r="E112" i="1"/>
  <c r="H112" i="1"/>
  <c r="I112" i="1"/>
  <c r="L112" i="1"/>
  <c r="M112" i="1"/>
  <c r="P112" i="1"/>
  <c r="Q112" i="1"/>
  <c r="T112" i="1"/>
  <c r="U112" i="1"/>
  <c r="D113" i="1"/>
  <c r="E113" i="1"/>
  <c r="H113" i="1"/>
  <c r="I113" i="1"/>
  <c r="L113" i="1"/>
  <c r="M113" i="1"/>
  <c r="P113" i="1"/>
  <c r="Q113" i="1"/>
  <c r="T113" i="1"/>
  <c r="U113" i="1"/>
  <c r="D114" i="1"/>
  <c r="E114" i="1"/>
  <c r="H114" i="1"/>
  <c r="I114" i="1"/>
  <c r="L114" i="1"/>
  <c r="M114" i="1"/>
  <c r="P114" i="1"/>
  <c r="Q114" i="1"/>
  <c r="T114" i="1"/>
  <c r="U114" i="1"/>
  <c r="D115" i="1"/>
  <c r="E115" i="1"/>
  <c r="H115" i="1"/>
  <c r="I115" i="1"/>
  <c r="L115" i="1"/>
  <c r="M115" i="1"/>
  <c r="P115" i="1"/>
  <c r="Q115" i="1"/>
  <c r="D116" i="1"/>
  <c r="E116" i="1"/>
  <c r="H116" i="1"/>
  <c r="I116" i="1"/>
  <c r="D117" i="1"/>
  <c r="I117" i="1"/>
  <c r="L117" i="1"/>
  <c r="Q117" i="1"/>
  <c r="T117" i="1"/>
  <c r="E118" i="1"/>
  <c r="E119" i="1" s="1"/>
  <c r="H118" i="1"/>
  <c r="H119" i="1" s="1"/>
  <c r="M118" i="1"/>
  <c r="M119" i="1" s="1"/>
  <c r="P118" i="1"/>
  <c r="P119" i="1" s="1"/>
  <c r="U118" i="1"/>
  <c r="U119" i="1" s="1"/>
  <c r="D174" i="1"/>
  <c r="E174" i="1"/>
  <c r="E179" i="1" s="1"/>
  <c r="D175" i="1"/>
  <c r="D180" i="1" s="1"/>
  <c r="D181" i="1" s="1"/>
  <c r="E175" i="1"/>
  <c r="D176" i="1"/>
  <c r="E176" i="1"/>
  <c r="D177" i="1"/>
  <c r="E177" i="1"/>
  <c r="D178" i="1"/>
  <c r="E178" i="1"/>
  <c r="D179" i="1"/>
  <c r="E180" i="1"/>
  <c r="E181" i="1" s="1"/>
  <c r="D199" i="1"/>
  <c r="E199" i="1"/>
  <c r="E204" i="1" s="1"/>
  <c r="D200" i="1"/>
  <c r="D204" i="1" s="1"/>
  <c r="E200" i="1"/>
  <c r="D201" i="1"/>
  <c r="E201" i="1"/>
  <c r="D202" i="1"/>
  <c r="E202" i="1"/>
  <c r="D203" i="1"/>
  <c r="E203" i="1"/>
  <c r="E205" i="1"/>
  <c r="E206" i="1" s="1"/>
  <c r="D205" i="1" l="1"/>
  <c r="D206" i="1" s="1"/>
</calcChain>
</file>

<file path=xl/sharedStrings.xml><?xml version="1.0" encoding="utf-8"?>
<sst xmlns="http://schemas.openxmlformats.org/spreadsheetml/2006/main" count="292" uniqueCount="76">
  <si>
    <t>SE</t>
  </si>
  <si>
    <t>SD</t>
  </si>
  <si>
    <t>average</t>
  </si>
  <si>
    <t>ab9</t>
  </si>
  <si>
    <t>ab9_Ir25aQF2KI_QUASChrimson_Or67bGFP_female2_2(100, 150, 200)</t>
  </si>
  <si>
    <t>Ir25a-QF2KI; QUAS-CsChrimson(11C)/Or67bG4&gt;UASmCD8GFP</t>
  </si>
  <si>
    <t>ab9_Ir25aQF2QUASChr_Or67bmCD8GFP_female1_1(200, 150)</t>
  </si>
  <si>
    <t>ab9_Ir25aQF2QUASChr_Or67bmCD8GFP_female2_1(200, 150)</t>
  </si>
  <si>
    <t>ab9_Ir25aQF2QUASChr_Or67bmCD8GFP_female2_2(200, 150)</t>
  </si>
  <si>
    <t>ab9_Ir25aQF2KI_QUASChrimson_Or67bGFP_female1(200, 3 sensilla)</t>
  </si>
  <si>
    <t>150V_B</t>
  </si>
  <si>
    <t>150V_A</t>
  </si>
  <si>
    <t>200V_B</t>
  </si>
  <si>
    <t>200V_A</t>
  </si>
  <si>
    <t>sensilla</t>
  </si>
  <si>
    <t>file name</t>
  </si>
  <si>
    <t>genotype</t>
  </si>
  <si>
    <t>No ATR</t>
  </si>
  <si>
    <t>ab9B</t>
  </si>
  <si>
    <t>ab9A</t>
  </si>
  <si>
    <t>ATR</t>
  </si>
  <si>
    <t>ab9_Ir25aQF2KI_QUASChrimson_Or67bGFP_female2_1(200, 150, 100)</t>
  </si>
  <si>
    <t>3V</t>
  </si>
  <si>
    <t>2V</t>
  </si>
  <si>
    <t>1.5V</t>
  </si>
  <si>
    <t>1V</t>
  </si>
  <si>
    <t>0.5V</t>
  </si>
  <si>
    <t>mean</t>
  </si>
  <si>
    <t>ab3</t>
  </si>
  <si>
    <t>ab3_Ir25aQF2KI_QUASChrimson_male1_7</t>
  </si>
  <si>
    <t>Ir25a-QF2KI/QUAS-CsChrimson(11C)</t>
  </si>
  <si>
    <t>ab3_Ir25aQF2KI_QUASChrimson_male1_6</t>
  </si>
  <si>
    <t>ab3_Ir25aQF2KI_QUASChrimson_male1_1</t>
  </si>
  <si>
    <t>ab3_Ir25aQF2KI_QUASChrimson_female2_4</t>
  </si>
  <si>
    <t>ab3_Ir25aQF2KI_QUASChrimson_female2_2</t>
  </si>
  <si>
    <t>ab3_Ir25aQF2KI_QUASChrimson_female1_5</t>
  </si>
  <si>
    <t>ab3_Ir25aQF2KI_QUASChrimson_female1_4</t>
  </si>
  <si>
    <t>ab3_Ir25aQF2KI_QUASChrimson_female1_3</t>
  </si>
  <si>
    <t>ab3_Ir25aQF2KI_QUASChrimson_female1_2</t>
  </si>
  <si>
    <t>ab3_Ir25aQF2KI_QUASChrimson_female1_1</t>
  </si>
  <si>
    <t>150_B</t>
  </si>
  <si>
    <t>150_A</t>
  </si>
  <si>
    <t>100_B</t>
  </si>
  <si>
    <t>100_A</t>
  </si>
  <si>
    <t>75_B</t>
  </si>
  <si>
    <t>75_A</t>
  </si>
  <si>
    <t>50_B</t>
  </si>
  <si>
    <t>50_A</t>
  </si>
  <si>
    <t>25_B</t>
  </si>
  <si>
    <t>25_A</t>
  </si>
  <si>
    <t>ab2</t>
  </si>
  <si>
    <t>ab2_Ir25aQF2KI_QUASChrimson_male3_1</t>
  </si>
  <si>
    <t>ab2_Ir25aQF2KI_QUASChrimson_male1_5</t>
  </si>
  <si>
    <t>ab2_Ir25aQF2KI_QUASChrimson_male1_4</t>
  </si>
  <si>
    <t>ab2_Ir25aQF2KI_QUASChrimson_male1_1</t>
  </si>
  <si>
    <t>ab2_Ir25aQF2KI_QUASChrimson_female2_7</t>
  </si>
  <si>
    <t>ab2_Ir25aQF2KI_QUASChrimson_female2_6</t>
  </si>
  <si>
    <t>ab2_Ir25aQF2KI_QUASChrimson_female2_3</t>
  </si>
  <si>
    <t>ab2_Ir25aQF2KI_QUASChrimson_female2_1</t>
  </si>
  <si>
    <t>ab2_Ir25aQF2KI_QUASChrimson_female1_8</t>
  </si>
  <si>
    <t>ab2_Ir25aQF2KI_QUASChrimson_female1_7</t>
  </si>
  <si>
    <t>ab3_QUASChrimson_male1_5(MO, EA, PA, 25, 50, 75, 100, 150)</t>
  </si>
  <si>
    <t>QUAS_Chrimson_11C (ATR for 4 days)</t>
  </si>
  <si>
    <t>ab3_QUASChrimson_male1_4(MO, EA, PA, 25, 50, 75, 100, 150)</t>
  </si>
  <si>
    <t>ab3_QUASChrimson_female2_3(MO, EA, PA, 25, 50, 75, 100, 150)</t>
  </si>
  <si>
    <t>ab3_QUASChrimson_female2_2(MO, EA, PA, 25, 50, 75, 100, 150)</t>
  </si>
  <si>
    <t>ab3_QUASChrimson_female2_1(MO, EA, PA, 25, 50, 75, 100, 150)</t>
  </si>
  <si>
    <t>ab3_QUASChrimson_female1_2(MO, EA, PA, 25, 50, 75, 100, 150)</t>
  </si>
  <si>
    <t>ab3_QUASChrimson_female1_1(MO, EA, PA, 25, 50, 75, 100, 150)</t>
  </si>
  <si>
    <t>ab2_QUASChrimson_male1_3(MO, EA, PA, 25, 50, 75, 100, 150)</t>
  </si>
  <si>
    <t>ab2_QUASChrimson_male1_2(MO, EA, PA, 25, 50, 75, 100, 150)</t>
  </si>
  <si>
    <t>ab2_QUASChrimson_male1_1(MO, EA, PA, 25, 50, 75, 100, 150)</t>
  </si>
  <si>
    <t>ab2_QUASChrimson_female2_4(MO, EA, PA, 25, 50, 75, 100, 150)</t>
  </si>
  <si>
    <t>ab2_QUASChrimson_female1_5(MO, EA, PA, 25, 50, 75, 100, 150)</t>
  </si>
  <si>
    <t>ab2_QUASChrimson_female1_4(MO, EA, PA, 25, 50, 75, 100, 150)</t>
  </si>
  <si>
    <t>ab2_QUASChrimson_female1_2(MO, EA, PA, 25, 50, 75, 100, 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</si>
</sst>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ab3A (Or22a/b)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999446723069"/>
          <c:y val="0.224988334791484"/>
          <c:w val="0.89314884182342502"/>
          <c:h val="0.749583333333333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[1]Sheet1!$G$144:$G$148</c:f>
                <c:numCache>
                  <c:formatCode>General</c:formatCode>
                  <c:ptCount val="5"/>
                  <c:pt idx="0">
                    <c:v>0.34</c:v>
                  </c:pt>
                  <c:pt idx="1">
                    <c:v>0.24</c:v>
                  </c:pt>
                  <c:pt idx="2">
                    <c:v>0.3</c:v>
                  </c:pt>
                  <c:pt idx="3">
                    <c:v>0.26</c:v>
                  </c:pt>
                  <c:pt idx="4">
                    <c:v>0.12</c:v>
                  </c:pt>
                </c:numCache>
              </c:numRef>
            </c:plus>
            <c:minus>
              <c:numRef>
                <c:f>[1]Sheet1!$G$144:$G$148</c:f>
                <c:numCache>
                  <c:formatCode>General</c:formatCode>
                  <c:ptCount val="5"/>
                  <c:pt idx="0">
                    <c:v>0.34</c:v>
                  </c:pt>
                  <c:pt idx="1">
                    <c:v>0.24</c:v>
                  </c:pt>
                  <c:pt idx="2">
                    <c:v>0.3</c:v>
                  </c:pt>
                  <c:pt idx="3">
                    <c:v>0.26</c:v>
                  </c:pt>
                  <c:pt idx="4">
                    <c:v>0.12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[1]Sheet1!$C$144:$C$148</c:f>
              <c:strCache>
                <c:ptCount val="5"/>
                <c:pt idx="0">
                  <c:v>0.5V</c:v>
                </c:pt>
                <c:pt idx="1">
                  <c:v>1V</c:v>
                </c:pt>
                <c:pt idx="2">
                  <c:v>1.5V</c:v>
                </c:pt>
                <c:pt idx="3">
                  <c:v>2V</c:v>
                </c:pt>
                <c:pt idx="4">
                  <c:v>3V</c:v>
                </c:pt>
              </c:strCache>
            </c:strRef>
          </c:cat>
          <c:val>
            <c:numRef>
              <c:f>[1]Sheet1!$D$144:$D$148</c:f>
              <c:numCache>
                <c:formatCode>General</c:formatCode>
                <c:ptCount val="5"/>
                <c:pt idx="0">
                  <c:v>-7.0000000000000007E-2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-7.0000000000000007E-2</c:v>
                </c:pt>
                <c:pt idx="4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E-4B28-B576-6EA8756D9D33}"/>
            </c:ext>
          </c:extLst>
        </c:ser>
        <c:ser>
          <c:idx val="1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[1]Sheet1!$H$144:$H$148</c:f>
                <c:numCache>
                  <c:formatCode>General</c:formatCode>
                  <c:ptCount val="5"/>
                  <c:pt idx="0">
                    <c:v>0.33</c:v>
                  </c:pt>
                  <c:pt idx="1">
                    <c:v>0.63</c:v>
                  </c:pt>
                  <c:pt idx="2">
                    <c:v>0.78</c:v>
                  </c:pt>
                  <c:pt idx="3">
                    <c:v>0.74</c:v>
                  </c:pt>
                  <c:pt idx="4">
                    <c:v>0.97</c:v>
                  </c:pt>
                </c:numCache>
              </c:numRef>
            </c:plus>
            <c:minus>
              <c:numRef>
                <c:f>[1]Sheet1!$H$144:$H$148</c:f>
                <c:numCache>
                  <c:formatCode>General</c:formatCode>
                  <c:ptCount val="5"/>
                  <c:pt idx="0">
                    <c:v>0.33</c:v>
                  </c:pt>
                  <c:pt idx="1">
                    <c:v>0.63</c:v>
                  </c:pt>
                  <c:pt idx="2">
                    <c:v>0.78</c:v>
                  </c:pt>
                  <c:pt idx="3">
                    <c:v>0.74</c:v>
                  </c:pt>
                  <c:pt idx="4">
                    <c:v>0.97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[1]Sheet1!$C$144:$C$148</c:f>
              <c:strCache>
                <c:ptCount val="5"/>
                <c:pt idx="0">
                  <c:v>0.5V</c:v>
                </c:pt>
                <c:pt idx="1">
                  <c:v>1V</c:v>
                </c:pt>
                <c:pt idx="2">
                  <c:v>1.5V</c:v>
                </c:pt>
                <c:pt idx="3">
                  <c:v>2V</c:v>
                </c:pt>
                <c:pt idx="4">
                  <c:v>3V</c:v>
                </c:pt>
              </c:strCache>
            </c:strRef>
          </c:cat>
          <c:val>
            <c:numRef>
              <c:f>[1]Sheet1!$E$144:$E$148</c:f>
              <c:numCache>
                <c:formatCode>General</c:formatCode>
                <c:ptCount val="5"/>
                <c:pt idx="0">
                  <c:v>3.41</c:v>
                </c:pt>
                <c:pt idx="1">
                  <c:v>7.55</c:v>
                </c:pt>
                <c:pt idx="2">
                  <c:v>10.1</c:v>
                </c:pt>
                <c:pt idx="3">
                  <c:v>11.15</c:v>
                </c:pt>
                <c:pt idx="4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EE-4B28-B576-6EA8756D9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089987472"/>
        <c:axId val="-2096626432"/>
      </c:barChart>
      <c:catAx>
        <c:axId val="-208998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6626432"/>
        <c:crosses val="autoZero"/>
        <c:auto val="1"/>
        <c:lblAlgn val="ctr"/>
        <c:lblOffset val="100"/>
        <c:noMultiLvlLbl val="0"/>
      </c:catAx>
      <c:valAx>
        <c:axId val="-2096626432"/>
        <c:scaling>
          <c:orientation val="minMax"/>
          <c:max val="30"/>
          <c:min val="-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998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ab3B (Or85b)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[1]Sheet1!$S$144:$S$148</c:f>
                <c:numCache>
                  <c:formatCode>General</c:formatCode>
                  <c:ptCount val="5"/>
                  <c:pt idx="0">
                    <c:v>0.24</c:v>
                  </c:pt>
                  <c:pt idx="1">
                    <c:v>0.16</c:v>
                  </c:pt>
                  <c:pt idx="2">
                    <c:v>0.1</c:v>
                  </c:pt>
                  <c:pt idx="3">
                    <c:v>0.13</c:v>
                  </c:pt>
                  <c:pt idx="4">
                    <c:v>0.35</c:v>
                  </c:pt>
                </c:numCache>
              </c:numRef>
            </c:plus>
            <c:minus>
              <c:numRef>
                <c:f>[1]Sheet1!$S$144:$S$148</c:f>
                <c:numCache>
                  <c:formatCode>General</c:formatCode>
                  <c:ptCount val="5"/>
                  <c:pt idx="0">
                    <c:v>0.24</c:v>
                  </c:pt>
                  <c:pt idx="1">
                    <c:v>0.16</c:v>
                  </c:pt>
                  <c:pt idx="2">
                    <c:v>0.1</c:v>
                  </c:pt>
                  <c:pt idx="3">
                    <c:v>0.13</c:v>
                  </c:pt>
                  <c:pt idx="4">
                    <c:v>0.35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[1]Sheet1!$M$144:$M$148</c:f>
              <c:strCache>
                <c:ptCount val="5"/>
                <c:pt idx="0">
                  <c:v>0.5V</c:v>
                </c:pt>
                <c:pt idx="1">
                  <c:v>1V</c:v>
                </c:pt>
                <c:pt idx="2">
                  <c:v>1.5V</c:v>
                </c:pt>
                <c:pt idx="3">
                  <c:v>2V</c:v>
                </c:pt>
                <c:pt idx="4">
                  <c:v>3V</c:v>
                </c:pt>
              </c:strCache>
            </c:strRef>
          </c:cat>
          <c:val>
            <c:numRef>
              <c:f>[1]Sheet1!$N$144:$N$148</c:f>
              <c:numCache>
                <c:formatCode>General</c:formatCode>
                <c:ptCount val="5"/>
                <c:pt idx="0">
                  <c:v>0.36</c:v>
                </c:pt>
                <c:pt idx="1">
                  <c:v>0.56999999999999995</c:v>
                </c:pt>
                <c:pt idx="2">
                  <c:v>0</c:v>
                </c:pt>
                <c:pt idx="3">
                  <c:v>-0.14000000000000001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5-4C1A-845A-3940F83DBAAC}"/>
            </c:ext>
          </c:extLst>
        </c:ser>
        <c:ser>
          <c:idx val="1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[1]Sheet1!$T$144:$T$148</c:f>
                <c:numCache>
                  <c:formatCode>General</c:formatCode>
                  <c:ptCount val="5"/>
                  <c:pt idx="0">
                    <c:v>0.9</c:v>
                  </c:pt>
                  <c:pt idx="1">
                    <c:v>1.23</c:v>
                  </c:pt>
                  <c:pt idx="2">
                    <c:v>1.23</c:v>
                  </c:pt>
                  <c:pt idx="3">
                    <c:v>1.82</c:v>
                  </c:pt>
                  <c:pt idx="4">
                    <c:v>1.64</c:v>
                  </c:pt>
                </c:numCache>
              </c:numRef>
            </c:plus>
            <c:minus>
              <c:numRef>
                <c:f>[1]Sheet1!$T$144:$T$148</c:f>
                <c:numCache>
                  <c:formatCode>General</c:formatCode>
                  <c:ptCount val="5"/>
                  <c:pt idx="0">
                    <c:v>0.9</c:v>
                  </c:pt>
                  <c:pt idx="1">
                    <c:v>1.23</c:v>
                  </c:pt>
                  <c:pt idx="2">
                    <c:v>1.23</c:v>
                  </c:pt>
                  <c:pt idx="3">
                    <c:v>1.82</c:v>
                  </c:pt>
                  <c:pt idx="4">
                    <c:v>1.64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[1]Sheet1!$M$144:$M$148</c:f>
              <c:strCache>
                <c:ptCount val="5"/>
                <c:pt idx="0">
                  <c:v>0.5V</c:v>
                </c:pt>
                <c:pt idx="1">
                  <c:v>1V</c:v>
                </c:pt>
                <c:pt idx="2">
                  <c:v>1.5V</c:v>
                </c:pt>
                <c:pt idx="3">
                  <c:v>2V</c:v>
                </c:pt>
                <c:pt idx="4">
                  <c:v>3V</c:v>
                </c:pt>
              </c:strCache>
            </c:strRef>
          </c:cat>
          <c:val>
            <c:numRef>
              <c:f>[1]Sheet1!$O$144:$O$148</c:f>
              <c:numCache>
                <c:formatCode>General</c:formatCode>
                <c:ptCount val="5"/>
                <c:pt idx="0">
                  <c:v>6.18</c:v>
                </c:pt>
                <c:pt idx="1">
                  <c:v>11.23</c:v>
                </c:pt>
                <c:pt idx="2">
                  <c:v>15.4</c:v>
                </c:pt>
                <c:pt idx="3">
                  <c:v>19.100000000000001</c:v>
                </c:pt>
                <c:pt idx="4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5-4C1A-845A-3940F83DB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062216880"/>
        <c:axId val="-2135607536"/>
      </c:barChart>
      <c:catAx>
        <c:axId val="-20622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5607536"/>
        <c:crosses val="autoZero"/>
        <c:auto val="1"/>
        <c:lblAlgn val="ctr"/>
        <c:lblOffset val="100"/>
        <c:noMultiLvlLbl val="0"/>
      </c:catAx>
      <c:valAx>
        <c:axId val="-2135607536"/>
        <c:scaling>
          <c:orientation val="minMax"/>
          <c:min val="-5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622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ab2A (Or59b)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[1]Sheet1!$G$123:$G$127</c:f>
                <c:numCache>
                  <c:formatCode>General</c:formatCode>
                  <c:ptCount val="5"/>
                  <c:pt idx="0">
                    <c:v>0.4</c:v>
                  </c:pt>
                  <c:pt idx="1">
                    <c:v>0.48</c:v>
                  </c:pt>
                  <c:pt idx="2">
                    <c:v>0.39</c:v>
                  </c:pt>
                  <c:pt idx="3">
                    <c:v>0.43</c:v>
                  </c:pt>
                  <c:pt idx="4">
                    <c:v>0.56999999999999995</c:v>
                  </c:pt>
                </c:numCache>
              </c:numRef>
            </c:plus>
            <c:minus>
              <c:numRef>
                <c:f>[1]Sheet1!$G$123:$G$127</c:f>
                <c:numCache>
                  <c:formatCode>General</c:formatCode>
                  <c:ptCount val="5"/>
                  <c:pt idx="0">
                    <c:v>0.4</c:v>
                  </c:pt>
                  <c:pt idx="1">
                    <c:v>0.48</c:v>
                  </c:pt>
                  <c:pt idx="2">
                    <c:v>0.39</c:v>
                  </c:pt>
                  <c:pt idx="3">
                    <c:v>0.43</c:v>
                  </c:pt>
                  <c:pt idx="4">
                    <c:v>0.56999999999999995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[1]Sheet1!$C$123:$C$127</c:f>
              <c:strCache>
                <c:ptCount val="5"/>
                <c:pt idx="0">
                  <c:v>0.5V</c:v>
                </c:pt>
                <c:pt idx="1">
                  <c:v>1V</c:v>
                </c:pt>
                <c:pt idx="2">
                  <c:v>1.5V</c:v>
                </c:pt>
                <c:pt idx="3">
                  <c:v>2V</c:v>
                </c:pt>
                <c:pt idx="4">
                  <c:v>3V</c:v>
                </c:pt>
              </c:strCache>
            </c:strRef>
          </c:cat>
          <c:val>
            <c:numRef>
              <c:f>[1]Sheet1!$D$123:$D$127</c:f>
              <c:numCache>
                <c:formatCode>General</c:formatCode>
                <c:ptCount val="5"/>
                <c:pt idx="0">
                  <c:v>-0.36</c:v>
                </c:pt>
                <c:pt idx="1">
                  <c:v>0.28999999999999998</c:v>
                </c:pt>
                <c:pt idx="2">
                  <c:v>0.14000000000000001</c:v>
                </c:pt>
                <c:pt idx="3">
                  <c:v>0.78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6-46EF-9DE8-8E0BA1364B83}"/>
            </c:ext>
          </c:extLst>
        </c:ser>
        <c:ser>
          <c:idx val="1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[1]Sheet1!$H$123:$H$127</c:f>
                <c:numCache>
                  <c:formatCode>General</c:formatCode>
                  <c:ptCount val="5"/>
                  <c:pt idx="0">
                    <c:v>0.34</c:v>
                  </c:pt>
                  <c:pt idx="1">
                    <c:v>0.52</c:v>
                  </c:pt>
                  <c:pt idx="2">
                    <c:v>0.54</c:v>
                  </c:pt>
                  <c:pt idx="3">
                    <c:v>0.74</c:v>
                  </c:pt>
                  <c:pt idx="4">
                    <c:v>0.62</c:v>
                  </c:pt>
                </c:numCache>
              </c:numRef>
            </c:plus>
            <c:minus>
              <c:numRef>
                <c:f>[1]Sheet1!$H$123:$H$127</c:f>
                <c:numCache>
                  <c:formatCode>General</c:formatCode>
                  <c:ptCount val="5"/>
                  <c:pt idx="0">
                    <c:v>0.34</c:v>
                  </c:pt>
                  <c:pt idx="1">
                    <c:v>0.52</c:v>
                  </c:pt>
                  <c:pt idx="2">
                    <c:v>0.54</c:v>
                  </c:pt>
                  <c:pt idx="3">
                    <c:v>0.74</c:v>
                  </c:pt>
                  <c:pt idx="4">
                    <c:v>0.62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[1]Sheet1!$C$123:$C$127</c:f>
              <c:strCache>
                <c:ptCount val="5"/>
                <c:pt idx="0">
                  <c:v>0.5V</c:v>
                </c:pt>
                <c:pt idx="1">
                  <c:v>1V</c:v>
                </c:pt>
                <c:pt idx="2">
                  <c:v>1.5V</c:v>
                </c:pt>
                <c:pt idx="3">
                  <c:v>2V</c:v>
                </c:pt>
                <c:pt idx="4">
                  <c:v>3V</c:v>
                </c:pt>
              </c:strCache>
            </c:strRef>
          </c:cat>
          <c:val>
            <c:numRef>
              <c:f>[1]Sheet1!$E$123:$E$127</c:f>
              <c:numCache>
                <c:formatCode>General</c:formatCode>
                <c:ptCount val="5"/>
                <c:pt idx="0">
                  <c:v>1.72</c:v>
                </c:pt>
                <c:pt idx="1">
                  <c:v>4</c:v>
                </c:pt>
                <c:pt idx="2">
                  <c:v>7</c:v>
                </c:pt>
                <c:pt idx="3">
                  <c:v>9.3000000000000007</c:v>
                </c:pt>
                <c:pt idx="4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6-46EF-9DE8-8E0BA1364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106285552"/>
        <c:axId val="-2088904128"/>
      </c:barChart>
      <c:catAx>
        <c:axId val="-210628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pPr>
            <a:endParaRPr lang="en-US"/>
          </a:p>
        </c:txPr>
        <c:crossAx val="-2088904128"/>
        <c:crosses val="autoZero"/>
        <c:auto val="1"/>
        <c:lblAlgn val="ctr"/>
        <c:lblOffset val="100"/>
        <c:noMultiLvlLbl val="0"/>
      </c:catAx>
      <c:valAx>
        <c:axId val="-2088904128"/>
        <c:scaling>
          <c:orientation val="minMax"/>
          <c:max val="30"/>
          <c:min val="-5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pPr>
            <a:endParaRPr lang="en-US"/>
          </a:p>
        </c:txPr>
        <c:crossAx val="-210628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ab2B (Or85a)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[1]Sheet1!$Q$123:$Q$127</c:f>
                <c:numCache>
                  <c:formatCode>General</c:formatCode>
                  <c:ptCount val="5"/>
                  <c:pt idx="0">
                    <c:v>0.46</c:v>
                  </c:pt>
                  <c:pt idx="1">
                    <c:v>0.28000000000000003</c:v>
                  </c:pt>
                  <c:pt idx="2">
                    <c:v>0.26</c:v>
                  </c:pt>
                  <c:pt idx="3">
                    <c:v>0.39</c:v>
                  </c:pt>
                  <c:pt idx="4">
                    <c:v>0.14000000000000001</c:v>
                  </c:pt>
                </c:numCache>
              </c:numRef>
            </c:plus>
            <c:minus>
              <c:numRef>
                <c:f>[1]Sheet1!$Q$123:$Q$127</c:f>
                <c:numCache>
                  <c:formatCode>General</c:formatCode>
                  <c:ptCount val="5"/>
                  <c:pt idx="0">
                    <c:v>0.46</c:v>
                  </c:pt>
                  <c:pt idx="1">
                    <c:v>0.28000000000000003</c:v>
                  </c:pt>
                  <c:pt idx="2">
                    <c:v>0.26</c:v>
                  </c:pt>
                  <c:pt idx="3">
                    <c:v>0.39</c:v>
                  </c:pt>
                  <c:pt idx="4">
                    <c:v>0.14000000000000001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[1]Sheet1!$M$123:$M$127</c:f>
              <c:strCache>
                <c:ptCount val="5"/>
                <c:pt idx="0">
                  <c:v>0.5V</c:v>
                </c:pt>
                <c:pt idx="1">
                  <c:v>1V</c:v>
                </c:pt>
                <c:pt idx="2">
                  <c:v>1.5V</c:v>
                </c:pt>
                <c:pt idx="3">
                  <c:v>2V</c:v>
                </c:pt>
                <c:pt idx="4">
                  <c:v>3V</c:v>
                </c:pt>
              </c:strCache>
            </c:strRef>
          </c:cat>
          <c:val>
            <c:numRef>
              <c:f>[1]Sheet1!$N$123:$N$127</c:f>
              <c:numCache>
                <c:formatCode>General</c:formatCode>
                <c:ptCount val="5"/>
                <c:pt idx="0">
                  <c:v>0.28999999999999998</c:v>
                </c:pt>
                <c:pt idx="1">
                  <c:v>-0.21</c:v>
                </c:pt>
                <c:pt idx="2">
                  <c:v>0</c:v>
                </c:pt>
                <c:pt idx="3">
                  <c:v>0.28999999999999998</c:v>
                </c:pt>
                <c:pt idx="4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D-457D-B575-86CC980894AA}"/>
            </c:ext>
          </c:extLst>
        </c:ser>
        <c:ser>
          <c:idx val="1"/>
          <c:order val="1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[1]Sheet1!$R$123:$R$127</c:f>
                <c:numCache>
                  <c:formatCode>General</c:formatCode>
                  <c:ptCount val="5"/>
                  <c:pt idx="0">
                    <c:v>0.24</c:v>
                  </c:pt>
                  <c:pt idx="1">
                    <c:v>0.16</c:v>
                  </c:pt>
                  <c:pt idx="2">
                    <c:v>0.1</c:v>
                  </c:pt>
                  <c:pt idx="3">
                    <c:v>0.13</c:v>
                  </c:pt>
                  <c:pt idx="4">
                    <c:v>0.35</c:v>
                  </c:pt>
                </c:numCache>
              </c:numRef>
            </c:plus>
            <c:minus>
              <c:numRef>
                <c:f>[1]Sheet1!$R$123:$R$127</c:f>
                <c:numCache>
                  <c:formatCode>General</c:formatCode>
                  <c:ptCount val="5"/>
                  <c:pt idx="0">
                    <c:v>0.24</c:v>
                  </c:pt>
                  <c:pt idx="1">
                    <c:v>0.16</c:v>
                  </c:pt>
                  <c:pt idx="2">
                    <c:v>0.1</c:v>
                  </c:pt>
                  <c:pt idx="3">
                    <c:v>0.13</c:v>
                  </c:pt>
                  <c:pt idx="4">
                    <c:v>0.35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[1]Sheet1!$M$123:$M$127</c:f>
              <c:strCache>
                <c:ptCount val="5"/>
                <c:pt idx="0">
                  <c:v>0.5V</c:v>
                </c:pt>
                <c:pt idx="1">
                  <c:v>1V</c:v>
                </c:pt>
                <c:pt idx="2">
                  <c:v>1.5V</c:v>
                </c:pt>
                <c:pt idx="3">
                  <c:v>2V</c:v>
                </c:pt>
                <c:pt idx="4">
                  <c:v>3V</c:v>
                </c:pt>
              </c:strCache>
            </c:strRef>
          </c:cat>
          <c:val>
            <c:numRef>
              <c:f>[1]Sheet1!$O$123:$O$127</c:f>
              <c:numCache>
                <c:formatCode>General</c:formatCode>
                <c:ptCount val="5"/>
                <c:pt idx="0">
                  <c:v>0.36</c:v>
                </c:pt>
                <c:pt idx="1">
                  <c:v>0.56999999999999995</c:v>
                </c:pt>
                <c:pt idx="2">
                  <c:v>0</c:v>
                </c:pt>
                <c:pt idx="3">
                  <c:v>-0.14000000000000001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D-457D-B575-86CC98089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095635856"/>
        <c:axId val="-2105876160"/>
      </c:barChart>
      <c:catAx>
        <c:axId val="-20956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5876160"/>
        <c:crosses val="autoZero"/>
        <c:auto val="1"/>
        <c:lblAlgn val="ctr"/>
        <c:lblOffset val="100"/>
        <c:noMultiLvlLbl val="0"/>
      </c:catAx>
      <c:valAx>
        <c:axId val="-2105876160"/>
        <c:scaling>
          <c:orientation val="minMax"/>
          <c:max val="30"/>
          <c:min val="-5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56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[1]Sheet1!$N$180</c:f>
              <c:strCache>
                <c:ptCount val="1"/>
                <c:pt idx="0">
                  <c:v>No ATR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[1]Sheet1!$Q$181:$Q$182</c:f>
                <c:numCache>
                  <c:formatCode>General</c:formatCode>
                  <c:ptCount val="2"/>
                  <c:pt idx="0">
                    <c:v>0.33</c:v>
                  </c:pt>
                  <c:pt idx="1">
                    <c:v>0.37</c:v>
                  </c:pt>
                </c:numCache>
              </c:numRef>
            </c:plus>
            <c:minus>
              <c:numRef>
                <c:f>[1]Sheet1!$Q$181:$Q$182</c:f>
                <c:numCache>
                  <c:formatCode>General</c:formatCode>
                  <c:ptCount val="2"/>
                  <c:pt idx="0">
                    <c:v>0.33</c:v>
                  </c:pt>
                  <c:pt idx="1">
                    <c:v>0.37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[1]Sheet1!$M$181:$M$182</c:f>
              <c:strCache>
                <c:ptCount val="2"/>
                <c:pt idx="0">
                  <c:v>ab9A</c:v>
                </c:pt>
                <c:pt idx="1">
                  <c:v>ab9B</c:v>
                </c:pt>
              </c:strCache>
            </c:strRef>
          </c:cat>
          <c:val>
            <c:numRef>
              <c:f>[1]Sheet1!$N$181:$N$182</c:f>
              <c:numCache>
                <c:formatCode>General</c:formatCode>
                <c:ptCount val="2"/>
                <c:pt idx="0">
                  <c:v>0.4</c:v>
                </c:pt>
                <c:pt idx="1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0-451E-8130-35155E63EED4}"/>
            </c:ext>
          </c:extLst>
        </c:ser>
        <c:ser>
          <c:idx val="1"/>
          <c:order val="1"/>
          <c:tx>
            <c:strRef>
              <c:f>[1]Sheet1!$O$180</c:f>
              <c:strCache>
                <c:ptCount val="1"/>
                <c:pt idx="0">
                  <c:v>ATR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[1]Sheet1!$R$181:$R$182</c:f>
                <c:numCache>
                  <c:formatCode>General</c:formatCode>
                  <c:ptCount val="2"/>
                  <c:pt idx="0">
                    <c:v>0.84</c:v>
                  </c:pt>
                  <c:pt idx="1">
                    <c:v>1.43</c:v>
                  </c:pt>
                </c:numCache>
              </c:numRef>
            </c:plus>
            <c:minus>
              <c:numRef>
                <c:f>[1]Sheet1!$R$181:$R$182</c:f>
                <c:numCache>
                  <c:formatCode>General</c:formatCode>
                  <c:ptCount val="2"/>
                  <c:pt idx="0">
                    <c:v>0.84</c:v>
                  </c:pt>
                  <c:pt idx="1">
                    <c:v>1.43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[1]Sheet1!$M$181:$M$182</c:f>
              <c:strCache>
                <c:ptCount val="2"/>
                <c:pt idx="0">
                  <c:v>ab9A</c:v>
                </c:pt>
                <c:pt idx="1">
                  <c:v>ab9B</c:v>
                </c:pt>
              </c:strCache>
            </c:strRef>
          </c:cat>
          <c:val>
            <c:numRef>
              <c:f>[1]Sheet1!$O$181:$O$182</c:f>
              <c:numCache>
                <c:formatCode>General</c:formatCode>
                <c:ptCount val="2"/>
                <c:pt idx="0">
                  <c:v>-0.4</c:v>
                </c:pt>
                <c:pt idx="1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0-451E-8130-35155E63E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1"/>
        <c:axId val="-2092528144"/>
        <c:axId val="-2105929280"/>
      </c:barChart>
      <c:catAx>
        <c:axId val="-209252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5929280"/>
        <c:crosses val="autoZero"/>
        <c:auto val="1"/>
        <c:lblAlgn val="ctr"/>
        <c:lblOffset val="100"/>
        <c:noMultiLvlLbl val="0"/>
      </c:catAx>
      <c:valAx>
        <c:axId val="-2105929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252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130768</xdr:colOff>
      <xdr:row>148</xdr:row>
      <xdr:rowOff>158679</xdr:rowOff>
    </xdr:from>
    <xdr:to>
      <xdr:col>7</xdr:col>
      <xdr:colOff>435568</xdr:colOff>
      <xdr:row>162</xdr:row>
      <xdr:rowOff>50939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48BF2-E86D-4777-A18F-C3058D71A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5234</xdr:colOff>
      <xdr:row>148</xdr:row>
      <xdr:rowOff>97691</xdr:rowOff>
    </xdr:from>
    <xdr:to>
      <xdr:col>17</xdr:col>
      <xdr:colOff>449733</xdr:colOff>
      <xdr:row>162</xdr:row>
      <xdr:rowOff>69779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64CEC9-8732-45A7-94C0-EE9466CEE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128396</xdr:colOff>
      <xdr:row>128</xdr:row>
      <xdr:rowOff>51918</xdr:rowOff>
    </xdr:from>
    <xdr:to>
      <xdr:col>7</xdr:col>
      <xdr:colOff>583363</xdr:colOff>
      <xdr:row>141</xdr:row>
      <xdr:rowOff>73689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CF899C-6FE3-468F-B4AD-0EB313D69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16747</xdr:colOff>
      <xdr:row>127</xdr:row>
      <xdr:rowOff>177520</xdr:rowOff>
    </xdr:from>
    <xdr:to>
      <xdr:col>17</xdr:col>
      <xdr:colOff>471714</xdr:colOff>
      <xdr:row>140</xdr:row>
      <xdr:rowOff>199292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9E2608-AE7F-4629-80DD-E05905775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11764</xdr:colOff>
      <xdr:row>170</xdr:row>
      <xdr:rowOff>59593</xdr:rowOff>
    </xdr:from>
    <xdr:to>
      <xdr:col>25</xdr:col>
      <xdr:colOff>483868</xdr:colOff>
      <xdr:row>183</xdr:row>
      <xdr:rowOff>158510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31CE10D-B279-4519-9802-3880B8D34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ya/Dropbox/HACK%20Targeted%20Knockin/Figures/Raw%20data%20and%20images/Ephy%20Supplement/Channel%20Rhodopsin%20for%20Ir25a%20pap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3">
          <cell r="C123" t="str">
            <v>0.5V</v>
          </cell>
          <cell r="D123">
            <v>-0.36</v>
          </cell>
          <cell r="E123">
            <v>1.72</v>
          </cell>
          <cell r="G123">
            <v>0.4</v>
          </cell>
          <cell r="H123">
            <v>0.34</v>
          </cell>
          <cell r="M123" t="str">
            <v>0.5V</v>
          </cell>
          <cell r="N123">
            <v>0.28999999999999998</v>
          </cell>
          <cell r="O123">
            <v>0.36</v>
          </cell>
          <cell r="Q123">
            <v>0.46</v>
          </cell>
          <cell r="R123">
            <v>0.24</v>
          </cell>
        </row>
        <row r="124">
          <cell r="C124" t="str">
            <v>1V</v>
          </cell>
          <cell r="D124">
            <v>0.28999999999999998</v>
          </cell>
          <cell r="E124">
            <v>4</v>
          </cell>
          <cell r="G124">
            <v>0.48</v>
          </cell>
          <cell r="H124">
            <v>0.52</v>
          </cell>
          <cell r="M124" t="str">
            <v>1V</v>
          </cell>
          <cell r="N124">
            <v>-0.21</v>
          </cell>
          <cell r="O124">
            <v>0.56999999999999995</v>
          </cell>
          <cell r="Q124">
            <v>0.28000000000000003</v>
          </cell>
          <cell r="R124">
            <v>0.16</v>
          </cell>
        </row>
        <row r="125">
          <cell r="C125" t="str">
            <v>1.5V</v>
          </cell>
          <cell r="D125">
            <v>0.14000000000000001</v>
          </cell>
          <cell r="E125">
            <v>7</v>
          </cell>
          <cell r="G125">
            <v>0.39</v>
          </cell>
          <cell r="H125">
            <v>0.54</v>
          </cell>
          <cell r="M125" t="str">
            <v>1.5V</v>
          </cell>
          <cell r="N125">
            <v>0</v>
          </cell>
          <cell r="O125">
            <v>0</v>
          </cell>
          <cell r="Q125">
            <v>0.26</v>
          </cell>
          <cell r="R125">
            <v>0.1</v>
          </cell>
        </row>
        <row r="126">
          <cell r="C126" t="str">
            <v>2V</v>
          </cell>
          <cell r="D126">
            <v>0.78</v>
          </cell>
          <cell r="E126">
            <v>9.3000000000000007</v>
          </cell>
          <cell r="G126">
            <v>0.43</v>
          </cell>
          <cell r="H126">
            <v>0.74</v>
          </cell>
          <cell r="M126" t="str">
            <v>2V</v>
          </cell>
          <cell r="N126">
            <v>0.28999999999999998</v>
          </cell>
          <cell r="O126">
            <v>-0.14000000000000001</v>
          </cell>
          <cell r="Q126">
            <v>0.39</v>
          </cell>
          <cell r="R126">
            <v>0.13</v>
          </cell>
        </row>
        <row r="127">
          <cell r="C127" t="str">
            <v>3V</v>
          </cell>
          <cell r="D127">
            <v>0</v>
          </cell>
          <cell r="E127">
            <v>11.4</v>
          </cell>
          <cell r="G127">
            <v>0.56999999999999995</v>
          </cell>
          <cell r="H127">
            <v>0.62</v>
          </cell>
          <cell r="M127" t="str">
            <v>3V</v>
          </cell>
          <cell r="N127">
            <v>0.28999999999999998</v>
          </cell>
          <cell r="O127">
            <v>0</v>
          </cell>
          <cell r="Q127">
            <v>0.14000000000000001</v>
          </cell>
          <cell r="R127">
            <v>0.35</v>
          </cell>
        </row>
        <row r="144">
          <cell r="C144" t="str">
            <v>0.5V</v>
          </cell>
          <cell r="D144">
            <v>-7.0000000000000007E-2</v>
          </cell>
          <cell r="E144">
            <v>3.41</v>
          </cell>
          <cell r="G144">
            <v>0.34</v>
          </cell>
          <cell r="H144">
            <v>0.33</v>
          </cell>
          <cell r="M144" t="str">
            <v>0.5V</v>
          </cell>
          <cell r="N144">
            <v>0.36</v>
          </cell>
          <cell r="O144">
            <v>6.18</v>
          </cell>
          <cell r="S144">
            <v>0.24</v>
          </cell>
          <cell r="T144">
            <v>0.9</v>
          </cell>
        </row>
        <row r="145">
          <cell r="C145" t="str">
            <v>1V</v>
          </cell>
          <cell r="D145">
            <v>0.28999999999999998</v>
          </cell>
          <cell r="E145">
            <v>7.55</v>
          </cell>
          <cell r="G145">
            <v>0.24</v>
          </cell>
          <cell r="H145">
            <v>0.63</v>
          </cell>
          <cell r="M145" t="str">
            <v>1V</v>
          </cell>
          <cell r="N145">
            <v>0.56999999999999995</v>
          </cell>
          <cell r="O145">
            <v>11.23</v>
          </cell>
          <cell r="S145">
            <v>0.16</v>
          </cell>
          <cell r="T145">
            <v>1.23</v>
          </cell>
        </row>
        <row r="146">
          <cell r="C146" t="str">
            <v>1.5V</v>
          </cell>
          <cell r="D146">
            <v>0.28999999999999998</v>
          </cell>
          <cell r="E146">
            <v>10.1</v>
          </cell>
          <cell r="G146">
            <v>0.3</v>
          </cell>
          <cell r="H146">
            <v>0.78</v>
          </cell>
          <cell r="M146" t="str">
            <v>1.5V</v>
          </cell>
          <cell r="N146">
            <v>0</v>
          </cell>
          <cell r="O146">
            <v>15.4</v>
          </cell>
          <cell r="S146">
            <v>0.1</v>
          </cell>
          <cell r="T146">
            <v>1.23</v>
          </cell>
        </row>
        <row r="147">
          <cell r="C147" t="str">
            <v>2V</v>
          </cell>
          <cell r="D147">
            <v>-7.0000000000000007E-2</v>
          </cell>
          <cell r="E147">
            <v>11.15</v>
          </cell>
          <cell r="G147">
            <v>0.26</v>
          </cell>
          <cell r="H147">
            <v>0.74</v>
          </cell>
          <cell r="M147" t="str">
            <v>2V</v>
          </cell>
          <cell r="N147">
            <v>-0.14000000000000001</v>
          </cell>
          <cell r="O147">
            <v>19.100000000000001</v>
          </cell>
          <cell r="S147">
            <v>0.13</v>
          </cell>
          <cell r="T147">
            <v>1.82</v>
          </cell>
        </row>
        <row r="148">
          <cell r="C148" t="str">
            <v>3V</v>
          </cell>
          <cell r="D148">
            <v>0.56999999999999995</v>
          </cell>
          <cell r="E148">
            <v>10.4</v>
          </cell>
          <cell r="G148">
            <v>0.12</v>
          </cell>
          <cell r="H148">
            <v>0.97</v>
          </cell>
          <cell r="M148" t="str">
            <v>3V</v>
          </cell>
          <cell r="N148">
            <v>0</v>
          </cell>
          <cell r="O148">
            <v>26.7</v>
          </cell>
          <cell r="S148">
            <v>0.35</v>
          </cell>
          <cell r="T148">
            <v>1.64</v>
          </cell>
        </row>
        <row r="180">
          <cell r="N180" t="str">
            <v>No ATR</v>
          </cell>
          <cell r="O180" t="str">
            <v>ATR</v>
          </cell>
        </row>
        <row r="181">
          <cell r="M181" t="str">
            <v>ab9A</v>
          </cell>
          <cell r="N181">
            <v>0.4</v>
          </cell>
          <cell r="O181">
            <v>-0.4</v>
          </cell>
          <cell r="Q181">
            <v>0.33</v>
          </cell>
          <cell r="R181">
            <v>0.84</v>
          </cell>
        </row>
        <row r="182">
          <cell r="M182" t="str">
            <v>ab9B</v>
          </cell>
          <cell r="N182">
            <v>0.84</v>
          </cell>
          <cell r="O182">
            <v>14.3</v>
          </cell>
          <cell r="Q182">
            <v>0.37</v>
          </cell>
          <cell r="R182">
            <v>1.43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098B-A4DE-49F9-B0C9-53C048694BE5}">
  <dimension ref="A1:W206"/>
  <sheetViews>
    <sheetView tabSelected="1" topLeftCell="A25" zoomScale="40" zoomScaleNormal="40" workbookViewId="0">
      <selection activeCell="Q199" sqref="Q199"/>
    </sheetView>
  </sheetViews>
  <sheetFormatPr defaultColWidth="12.44140625" defaultRowHeight="14.4" x14ac:dyDescent="0.3"/>
  <sheetData>
    <row r="1" spans="1:23" x14ac:dyDescent="0.3">
      <c r="A1" t="s">
        <v>16</v>
      </c>
      <c r="B1" t="s">
        <v>15</v>
      </c>
      <c r="C1" t="s">
        <v>14</v>
      </c>
      <c r="D1" t="s">
        <v>49</v>
      </c>
      <c r="E1" t="s">
        <v>48</v>
      </c>
      <c r="F1" t="s">
        <v>49</v>
      </c>
      <c r="G1" t="s">
        <v>48</v>
      </c>
      <c r="H1" t="s">
        <v>47</v>
      </c>
      <c r="I1" t="s">
        <v>46</v>
      </c>
      <c r="J1" t="s">
        <v>47</v>
      </c>
      <c r="K1" t="s">
        <v>46</v>
      </c>
      <c r="L1" t="s">
        <v>45</v>
      </c>
      <c r="M1" t="s">
        <v>44</v>
      </c>
      <c r="N1" t="s">
        <v>45</v>
      </c>
      <c r="O1" t="s">
        <v>44</v>
      </c>
      <c r="P1" t="s">
        <v>43</v>
      </c>
      <c r="Q1" t="s">
        <v>42</v>
      </c>
      <c r="R1" t="s">
        <v>43</v>
      </c>
      <c r="S1" t="s">
        <v>42</v>
      </c>
      <c r="T1" t="s">
        <v>41</v>
      </c>
      <c r="U1" t="s">
        <v>40</v>
      </c>
      <c r="V1" t="s">
        <v>41</v>
      </c>
      <c r="W1" t="s">
        <v>40</v>
      </c>
    </row>
    <row r="2" spans="1:23" x14ac:dyDescent="0.3">
      <c r="A2" t="s">
        <v>62</v>
      </c>
      <c r="B2" t="s">
        <v>75</v>
      </c>
      <c r="C2" t="s">
        <v>50</v>
      </c>
      <c r="D2">
        <v>1</v>
      </c>
      <c r="E2">
        <v>0</v>
      </c>
      <c r="F2">
        <v>0</v>
      </c>
      <c r="G2">
        <v>1</v>
      </c>
      <c r="H2">
        <v>-2</v>
      </c>
      <c r="I2">
        <v>1</v>
      </c>
      <c r="J2">
        <v>-3</v>
      </c>
      <c r="K2">
        <v>-1</v>
      </c>
      <c r="L2">
        <v>3</v>
      </c>
      <c r="M2">
        <v>0</v>
      </c>
      <c r="N2">
        <v>-1</v>
      </c>
      <c r="O2">
        <v>0</v>
      </c>
      <c r="P2">
        <v>-3</v>
      </c>
      <c r="Q2">
        <v>0</v>
      </c>
      <c r="R2">
        <v>0</v>
      </c>
      <c r="S2">
        <v>5</v>
      </c>
      <c r="T2">
        <v>2</v>
      </c>
      <c r="U2">
        <v>1</v>
      </c>
      <c r="V2">
        <v>3</v>
      </c>
      <c r="W2">
        <v>0</v>
      </c>
    </row>
    <row r="3" spans="1:23" x14ac:dyDescent="0.3">
      <c r="A3" t="s">
        <v>62</v>
      </c>
      <c r="B3" t="s">
        <v>74</v>
      </c>
      <c r="C3" t="s">
        <v>50</v>
      </c>
      <c r="D3">
        <v>-1</v>
      </c>
      <c r="E3">
        <v>0</v>
      </c>
      <c r="F3">
        <v>-3</v>
      </c>
      <c r="G3">
        <v>3</v>
      </c>
      <c r="H3">
        <v>0</v>
      </c>
      <c r="I3">
        <v>1</v>
      </c>
      <c r="J3">
        <v>0</v>
      </c>
      <c r="K3">
        <v>0</v>
      </c>
      <c r="L3">
        <v>1</v>
      </c>
      <c r="M3">
        <v>2</v>
      </c>
      <c r="N3">
        <v>-3</v>
      </c>
      <c r="O3">
        <v>0</v>
      </c>
      <c r="P3">
        <v>-1</v>
      </c>
      <c r="Q3">
        <v>0</v>
      </c>
      <c r="R3">
        <v>3</v>
      </c>
      <c r="S3">
        <v>-2</v>
      </c>
      <c r="T3">
        <v>-1</v>
      </c>
      <c r="U3">
        <v>0</v>
      </c>
      <c r="V3">
        <v>1</v>
      </c>
      <c r="W3">
        <v>0</v>
      </c>
    </row>
    <row r="4" spans="1:23" x14ac:dyDescent="0.3">
      <c r="A4" t="s">
        <v>62</v>
      </c>
      <c r="B4" t="s">
        <v>73</v>
      </c>
      <c r="C4" t="s">
        <v>50</v>
      </c>
      <c r="D4">
        <v>3</v>
      </c>
      <c r="E4">
        <v>0</v>
      </c>
      <c r="F4">
        <v>-2</v>
      </c>
      <c r="G4">
        <v>-1</v>
      </c>
      <c r="H4">
        <v>0</v>
      </c>
      <c r="I4">
        <v>0</v>
      </c>
      <c r="J4">
        <v>2</v>
      </c>
      <c r="K4">
        <v>1</v>
      </c>
      <c r="L4">
        <v>4</v>
      </c>
      <c r="M4">
        <v>1</v>
      </c>
      <c r="N4">
        <v>-3</v>
      </c>
      <c r="O4">
        <v>0</v>
      </c>
      <c r="P4">
        <v>0</v>
      </c>
      <c r="Q4">
        <v>0</v>
      </c>
      <c r="R4">
        <v>2</v>
      </c>
      <c r="S4">
        <v>1</v>
      </c>
      <c r="T4">
        <v>-1</v>
      </c>
      <c r="U4">
        <v>-1</v>
      </c>
      <c r="V4">
        <v>-1</v>
      </c>
      <c r="W4">
        <v>1</v>
      </c>
    </row>
    <row r="5" spans="1:23" x14ac:dyDescent="0.3">
      <c r="A5" t="s">
        <v>62</v>
      </c>
      <c r="B5" t="s">
        <v>72</v>
      </c>
      <c r="C5" t="s">
        <v>50</v>
      </c>
      <c r="D5">
        <v>2</v>
      </c>
      <c r="E5">
        <v>0</v>
      </c>
      <c r="F5">
        <v>-3</v>
      </c>
      <c r="G5">
        <v>4</v>
      </c>
      <c r="H5">
        <v>0</v>
      </c>
      <c r="I5">
        <v>-1</v>
      </c>
      <c r="J5">
        <v>1</v>
      </c>
      <c r="K5">
        <v>-2</v>
      </c>
      <c r="L5">
        <v>-1</v>
      </c>
      <c r="M5">
        <v>-2</v>
      </c>
      <c r="N5">
        <v>1</v>
      </c>
      <c r="O5">
        <v>0</v>
      </c>
      <c r="P5">
        <v>0</v>
      </c>
      <c r="Q5">
        <v>0</v>
      </c>
      <c r="R5">
        <v>4</v>
      </c>
      <c r="S5">
        <v>0</v>
      </c>
      <c r="T5">
        <v>-3</v>
      </c>
      <c r="U5">
        <v>0</v>
      </c>
      <c r="V5">
        <v>-2</v>
      </c>
      <c r="W5">
        <v>2</v>
      </c>
    </row>
    <row r="6" spans="1:23" x14ac:dyDescent="0.3">
      <c r="A6" t="s">
        <v>62</v>
      </c>
      <c r="B6" t="s">
        <v>71</v>
      </c>
      <c r="C6" t="s">
        <v>50</v>
      </c>
      <c r="D6">
        <v>2</v>
      </c>
      <c r="E6">
        <v>-2</v>
      </c>
      <c r="F6">
        <v>-1</v>
      </c>
      <c r="G6">
        <v>-1</v>
      </c>
      <c r="H6">
        <v>1</v>
      </c>
      <c r="I6">
        <v>0</v>
      </c>
      <c r="J6">
        <v>2</v>
      </c>
      <c r="K6">
        <v>-2</v>
      </c>
      <c r="L6">
        <v>-2</v>
      </c>
      <c r="M6">
        <v>0</v>
      </c>
      <c r="N6">
        <v>1</v>
      </c>
      <c r="O6">
        <v>-1</v>
      </c>
      <c r="P6">
        <v>-1</v>
      </c>
      <c r="Q6">
        <v>-1</v>
      </c>
      <c r="R6">
        <v>3</v>
      </c>
      <c r="S6">
        <v>0</v>
      </c>
      <c r="T6">
        <v>3</v>
      </c>
      <c r="U6">
        <v>0</v>
      </c>
      <c r="V6">
        <v>-3</v>
      </c>
      <c r="W6">
        <v>1</v>
      </c>
    </row>
    <row r="7" spans="1:23" x14ac:dyDescent="0.3">
      <c r="A7" t="s">
        <v>62</v>
      </c>
      <c r="B7" t="s">
        <v>70</v>
      </c>
      <c r="C7" t="s">
        <v>50</v>
      </c>
      <c r="D7">
        <v>2</v>
      </c>
      <c r="E7">
        <v>-1</v>
      </c>
      <c r="F7">
        <v>-1</v>
      </c>
      <c r="G7">
        <v>-1</v>
      </c>
      <c r="H7">
        <v>-5</v>
      </c>
      <c r="I7">
        <v>1</v>
      </c>
      <c r="J7">
        <v>5</v>
      </c>
      <c r="K7">
        <v>0</v>
      </c>
      <c r="L7">
        <v>3</v>
      </c>
      <c r="M7">
        <v>0</v>
      </c>
      <c r="N7">
        <v>1</v>
      </c>
      <c r="O7">
        <v>0</v>
      </c>
      <c r="P7">
        <v>0</v>
      </c>
      <c r="Q7">
        <v>1</v>
      </c>
      <c r="R7">
        <v>0</v>
      </c>
      <c r="S7">
        <v>0</v>
      </c>
      <c r="T7">
        <v>2</v>
      </c>
      <c r="U7">
        <v>0</v>
      </c>
      <c r="V7">
        <v>-3</v>
      </c>
      <c r="W7">
        <v>0</v>
      </c>
    </row>
    <row r="8" spans="1:23" x14ac:dyDescent="0.3">
      <c r="A8" t="s">
        <v>62</v>
      </c>
      <c r="B8" t="s">
        <v>69</v>
      </c>
      <c r="C8" t="s">
        <v>50</v>
      </c>
      <c r="D8">
        <v>-2</v>
      </c>
      <c r="E8">
        <v>0</v>
      </c>
      <c r="F8">
        <v>-2</v>
      </c>
      <c r="G8">
        <v>2</v>
      </c>
      <c r="H8">
        <v>1</v>
      </c>
      <c r="I8">
        <v>0</v>
      </c>
      <c r="J8">
        <v>2</v>
      </c>
      <c r="K8">
        <v>-1</v>
      </c>
      <c r="L8">
        <v>-2</v>
      </c>
      <c r="M8">
        <v>0</v>
      </c>
      <c r="N8">
        <v>0</v>
      </c>
      <c r="O8">
        <v>0</v>
      </c>
      <c r="P8">
        <v>1</v>
      </c>
      <c r="Q8">
        <v>0</v>
      </c>
      <c r="R8">
        <v>3</v>
      </c>
      <c r="S8">
        <v>0</v>
      </c>
      <c r="T8">
        <v>1</v>
      </c>
      <c r="U8">
        <v>0</v>
      </c>
      <c r="V8">
        <v>2</v>
      </c>
      <c r="W8">
        <v>0</v>
      </c>
    </row>
    <row r="9" spans="1:23" x14ac:dyDescent="0.3">
      <c r="D9">
        <f t="shared" ref="D9:E15" si="0">(D2+F2)/2</f>
        <v>0.5</v>
      </c>
      <c r="E9">
        <f t="shared" si="0"/>
        <v>0.5</v>
      </c>
      <c r="H9">
        <f t="shared" ref="H9:I15" si="1">(H2+J2)/2</f>
        <v>-2.5</v>
      </c>
      <c r="I9">
        <f t="shared" si="1"/>
        <v>0</v>
      </c>
      <c r="L9">
        <f t="shared" ref="L9:M15" si="2">(L2+N2)/2</f>
        <v>1</v>
      </c>
      <c r="M9">
        <f t="shared" si="2"/>
        <v>0</v>
      </c>
      <c r="P9">
        <f t="shared" ref="P9:Q15" si="3">(P2+R2)/2</f>
        <v>-1.5</v>
      </c>
      <c r="Q9">
        <f t="shared" si="3"/>
        <v>2.5</v>
      </c>
      <c r="T9">
        <f t="shared" ref="T9:U15" si="4">(T2+V2)/2</f>
        <v>2.5</v>
      </c>
      <c r="U9">
        <f t="shared" si="4"/>
        <v>0.5</v>
      </c>
    </row>
    <row r="10" spans="1:23" x14ac:dyDescent="0.3">
      <c r="D10">
        <f t="shared" si="0"/>
        <v>-2</v>
      </c>
      <c r="E10">
        <f t="shared" si="0"/>
        <v>1.5</v>
      </c>
      <c r="H10">
        <f t="shared" si="1"/>
        <v>0</v>
      </c>
      <c r="I10">
        <f t="shared" si="1"/>
        <v>0.5</v>
      </c>
      <c r="L10">
        <f t="shared" si="2"/>
        <v>-1</v>
      </c>
      <c r="M10">
        <f t="shared" si="2"/>
        <v>1</v>
      </c>
      <c r="P10">
        <f t="shared" si="3"/>
        <v>1</v>
      </c>
      <c r="Q10">
        <f t="shared" si="3"/>
        <v>-1</v>
      </c>
      <c r="T10">
        <f t="shared" si="4"/>
        <v>0</v>
      </c>
      <c r="U10">
        <f t="shared" si="4"/>
        <v>0</v>
      </c>
    </row>
    <row r="11" spans="1:23" x14ac:dyDescent="0.3">
      <c r="D11">
        <f t="shared" si="0"/>
        <v>0.5</v>
      </c>
      <c r="E11">
        <f t="shared" si="0"/>
        <v>-0.5</v>
      </c>
      <c r="H11">
        <f t="shared" si="1"/>
        <v>1</v>
      </c>
      <c r="I11">
        <f t="shared" si="1"/>
        <v>0.5</v>
      </c>
      <c r="L11">
        <f t="shared" si="2"/>
        <v>0.5</v>
      </c>
      <c r="M11">
        <f t="shared" si="2"/>
        <v>0.5</v>
      </c>
      <c r="P11">
        <f t="shared" si="3"/>
        <v>1</v>
      </c>
      <c r="Q11">
        <f t="shared" si="3"/>
        <v>0.5</v>
      </c>
      <c r="T11">
        <f t="shared" si="4"/>
        <v>-1</v>
      </c>
      <c r="U11">
        <f t="shared" si="4"/>
        <v>0</v>
      </c>
    </row>
    <row r="12" spans="1:23" x14ac:dyDescent="0.3">
      <c r="D12">
        <f t="shared" si="0"/>
        <v>-0.5</v>
      </c>
      <c r="E12">
        <f t="shared" si="0"/>
        <v>2</v>
      </c>
      <c r="H12">
        <f t="shared" si="1"/>
        <v>0.5</v>
      </c>
      <c r="I12">
        <f t="shared" si="1"/>
        <v>-1.5</v>
      </c>
      <c r="L12">
        <f t="shared" si="2"/>
        <v>0</v>
      </c>
      <c r="M12">
        <f t="shared" si="2"/>
        <v>-1</v>
      </c>
      <c r="P12">
        <f t="shared" si="3"/>
        <v>2</v>
      </c>
      <c r="Q12">
        <f t="shared" si="3"/>
        <v>0</v>
      </c>
      <c r="T12">
        <f t="shared" si="4"/>
        <v>-2.5</v>
      </c>
      <c r="U12">
        <f t="shared" si="4"/>
        <v>1</v>
      </c>
    </row>
    <row r="13" spans="1:23" x14ac:dyDescent="0.3">
      <c r="D13">
        <f t="shared" si="0"/>
        <v>0.5</v>
      </c>
      <c r="E13">
        <f t="shared" si="0"/>
        <v>-1.5</v>
      </c>
      <c r="H13">
        <f t="shared" si="1"/>
        <v>1.5</v>
      </c>
      <c r="I13">
        <f t="shared" si="1"/>
        <v>-1</v>
      </c>
      <c r="L13">
        <f t="shared" si="2"/>
        <v>-0.5</v>
      </c>
      <c r="M13">
        <f t="shared" si="2"/>
        <v>-0.5</v>
      </c>
      <c r="P13">
        <f t="shared" si="3"/>
        <v>1</v>
      </c>
      <c r="Q13">
        <f t="shared" si="3"/>
        <v>-0.5</v>
      </c>
      <c r="T13">
        <f t="shared" si="4"/>
        <v>0</v>
      </c>
      <c r="U13">
        <f t="shared" si="4"/>
        <v>0.5</v>
      </c>
    </row>
    <row r="14" spans="1:23" x14ac:dyDescent="0.3">
      <c r="D14">
        <f t="shared" si="0"/>
        <v>0.5</v>
      </c>
      <c r="E14">
        <f t="shared" si="0"/>
        <v>-1</v>
      </c>
      <c r="H14">
        <f t="shared" si="1"/>
        <v>0</v>
      </c>
      <c r="I14">
        <f t="shared" si="1"/>
        <v>0.5</v>
      </c>
      <c r="L14">
        <f t="shared" si="2"/>
        <v>2</v>
      </c>
      <c r="M14">
        <f t="shared" si="2"/>
        <v>0</v>
      </c>
      <c r="P14">
        <f t="shared" si="3"/>
        <v>0</v>
      </c>
      <c r="Q14">
        <f t="shared" si="3"/>
        <v>0.5</v>
      </c>
      <c r="T14">
        <f t="shared" si="4"/>
        <v>-0.5</v>
      </c>
      <c r="U14">
        <f t="shared" si="4"/>
        <v>0</v>
      </c>
    </row>
    <row r="15" spans="1:23" x14ac:dyDescent="0.3">
      <c r="D15">
        <f t="shared" si="0"/>
        <v>-2</v>
      </c>
      <c r="E15">
        <f t="shared" si="0"/>
        <v>1</v>
      </c>
      <c r="H15">
        <f t="shared" si="1"/>
        <v>1.5</v>
      </c>
      <c r="I15">
        <f t="shared" si="1"/>
        <v>-0.5</v>
      </c>
      <c r="L15">
        <f t="shared" si="2"/>
        <v>-1</v>
      </c>
      <c r="M15">
        <f t="shared" si="2"/>
        <v>0</v>
      </c>
      <c r="P15">
        <f t="shared" si="3"/>
        <v>2</v>
      </c>
      <c r="Q15">
        <f t="shared" si="3"/>
        <v>0</v>
      </c>
      <c r="T15">
        <f t="shared" si="4"/>
        <v>1.5</v>
      </c>
      <c r="U15">
        <f t="shared" si="4"/>
        <v>0</v>
      </c>
    </row>
    <row r="16" spans="1:23" x14ac:dyDescent="0.3">
      <c r="C16" t="s">
        <v>27</v>
      </c>
      <c r="D16">
        <f>AVERAGE(D9:D15)</f>
        <v>-0.35714285714285715</v>
      </c>
      <c r="E16">
        <f>AVERAGE(E9:E15)</f>
        <v>0.2857142857142857</v>
      </c>
      <c r="H16">
        <f>AVERAGE(H9:H15)</f>
        <v>0.2857142857142857</v>
      </c>
      <c r="I16">
        <f>AVERAGE(I9:I15)</f>
        <v>-0.21428571428571427</v>
      </c>
      <c r="L16">
        <f>AVERAGE(L9:L15)</f>
        <v>0.14285714285714285</v>
      </c>
      <c r="M16">
        <f>AVERAGE(M9:M15)</f>
        <v>0</v>
      </c>
      <c r="P16">
        <f>AVERAGE(P9:P15)</f>
        <v>0.7857142857142857</v>
      </c>
      <c r="Q16">
        <f>AVERAGE(Q9:Q15)</f>
        <v>0.2857142857142857</v>
      </c>
      <c r="T16">
        <f>AVERAGE(T9:T15)</f>
        <v>0</v>
      </c>
      <c r="U16">
        <f>AVERAGE(U9:U15)</f>
        <v>0.2857142857142857</v>
      </c>
    </row>
    <row r="17" spans="1:23" x14ac:dyDescent="0.3">
      <c r="C17" t="s">
        <v>1</v>
      </c>
      <c r="D17">
        <f>_xlfn.STDEV.P(D9:D15)</f>
        <v>1.0926470386270253</v>
      </c>
      <c r="E17">
        <f>_xlfn.STDEV.P(E9:E15)</f>
        <v>1.2205719636167902</v>
      </c>
      <c r="H17">
        <f>_xlfn.STDEV.P(H9:H15)</f>
        <v>1.2777531299998799</v>
      </c>
      <c r="I17">
        <f>_xlfn.STDEV.P(I9:I15)</f>
        <v>0.7491491772643939</v>
      </c>
      <c r="L17">
        <f>_xlfn.STDEV.P(L9:L15)</f>
        <v>1.0251928638862373</v>
      </c>
      <c r="M17">
        <f>_xlfn.STDEV.P(M9:M15)</f>
        <v>0.59761430466719678</v>
      </c>
      <c r="P17">
        <f>_xlfn.STDEV.P(P9:P15)</f>
        <v>1.1293848786315641</v>
      </c>
      <c r="Q17">
        <f>_xlfn.STDEV.P(Q9:Q15)</f>
        <v>1.0301575072754257</v>
      </c>
      <c r="T17">
        <f>_xlfn.STDEV.P(T9:T15)</f>
        <v>1.5118578920369088</v>
      </c>
      <c r="U17">
        <f>_xlfn.STDEV.P(U9:U15)</f>
        <v>0.3642156795423418</v>
      </c>
    </row>
    <row r="18" spans="1:23" x14ac:dyDescent="0.3">
      <c r="C18" t="s">
        <v>0</v>
      </c>
      <c r="D18">
        <f>D17/2.65</f>
        <v>0.41231963721774539</v>
      </c>
      <c r="E18">
        <f>E17/2.65</f>
        <v>0.46059319381765668</v>
      </c>
      <c r="H18">
        <f>H17/2.65</f>
        <v>0.48217099245278489</v>
      </c>
      <c r="I18">
        <f>I17/2.65</f>
        <v>0.2826978027412807</v>
      </c>
      <c r="L18">
        <f>L17/2.65</f>
        <v>0.38686523165518388</v>
      </c>
      <c r="M18">
        <f>M17/2.65</f>
        <v>0.22551483194988559</v>
      </c>
      <c r="P18">
        <f>P17/2.65</f>
        <v>0.42618297306851477</v>
      </c>
      <c r="Q18">
        <f>Q17/2.65</f>
        <v>0.3887386819907267</v>
      </c>
      <c r="T18">
        <f>T17/2.65</f>
        <v>0.57051241208939951</v>
      </c>
      <c r="U18">
        <f>U17/2.65</f>
        <v>0.13743987907258182</v>
      </c>
    </row>
    <row r="28" spans="1:23" x14ac:dyDescent="0.3">
      <c r="A28" t="s">
        <v>16</v>
      </c>
      <c r="B28" t="s">
        <v>15</v>
      </c>
      <c r="C28" t="s">
        <v>14</v>
      </c>
      <c r="D28" t="s">
        <v>49</v>
      </c>
      <c r="E28" t="s">
        <v>48</v>
      </c>
      <c r="F28" t="s">
        <v>49</v>
      </c>
      <c r="G28" t="s">
        <v>48</v>
      </c>
      <c r="H28" t="s">
        <v>47</v>
      </c>
      <c r="I28" t="s">
        <v>46</v>
      </c>
      <c r="J28" t="s">
        <v>47</v>
      </c>
      <c r="K28" t="s">
        <v>46</v>
      </c>
      <c r="L28" t="s">
        <v>45</v>
      </c>
      <c r="M28" t="s">
        <v>44</v>
      </c>
      <c r="N28" t="s">
        <v>45</v>
      </c>
      <c r="O28" t="s">
        <v>44</v>
      </c>
      <c r="P28" t="s">
        <v>43</v>
      </c>
      <c r="Q28" t="s">
        <v>42</v>
      </c>
      <c r="R28" t="s">
        <v>43</v>
      </c>
      <c r="S28" t="s">
        <v>42</v>
      </c>
      <c r="T28" t="s">
        <v>41</v>
      </c>
      <c r="U28" t="s">
        <v>40</v>
      </c>
      <c r="V28" t="s">
        <v>41</v>
      </c>
      <c r="W28" t="s">
        <v>40</v>
      </c>
    </row>
    <row r="29" spans="1:23" x14ac:dyDescent="0.3">
      <c r="A29" t="s">
        <v>62</v>
      </c>
      <c r="B29" t="s">
        <v>68</v>
      </c>
      <c r="C29" t="s">
        <v>28</v>
      </c>
      <c r="D29">
        <v>-2</v>
      </c>
      <c r="E29">
        <v>1</v>
      </c>
      <c r="F29">
        <v>3</v>
      </c>
      <c r="G29">
        <v>-1</v>
      </c>
      <c r="H29">
        <v>1</v>
      </c>
      <c r="I29">
        <v>0</v>
      </c>
      <c r="J29">
        <v>0</v>
      </c>
      <c r="K29">
        <v>0</v>
      </c>
      <c r="L29">
        <v>-1</v>
      </c>
      <c r="M29">
        <v>0</v>
      </c>
      <c r="N29">
        <v>0</v>
      </c>
      <c r="O29">
        <v>0</v>
      </c>
      <c r="P29">
        <v>2</v>
      </c>
      <c r="Q29">
        <v>1</v>
      </c>
      <c r="R29">
        <v>0</v>
      </c>
      <c r="S29">
        <v>-1</v>
      </c>
      <c r="T29">
        <v>2</v>
      </c>
      <c r="U29">
        <v>2</v>
      </c>
      <c r="V29">
        <v>-2</v>
      </c>
      <c r="W29">
        <v>1</v>
      </c>
    </row>
    <row r="30" spans="1:23" x14ac:dyDescent="0.3">
      <c r="A30" t="s">
        <v>62</v>
      </c>
      <c r="B30" t="s">
        <v>67</v>
      </c>
      <c r="C30" t="s">
        <v>28</v>
      </c>
      <c r="D30">
        <v>-1</v>
      </c>
      <c r="E30">
        <v>1</v>
      </c>
      <c r="F30">
        <v>-3</v>
      </c>
      <c r="G30">
        <v>2</v>
      </c>
      <c r="H30">
        <v>1</v>
      </c>
      <c r="I30">
        <v>2</v>
      </c>
      <c r="J30">
        <v>2</v>
      </c>
      <c r="K30">
        <v>0</v>
      </c>
      <c r="L30">
        <v>-3</v>
      </c>
      <c r="M30">
        <v>0</v>
      </c>
      <c r="N30">
        <v>3</v>
      </c>
      <c r="O30">
        <v>0</v>
      </c>
      <c r="P30">
        <v>-2</v>
      </c>
      <c r="Q30">
        <v>0</v>
      </c>
      <c r="R30">
        <v>0</v>
      </c>
      <c r="S30">
        <v>0</v>
      </c>
      <c r="T30">
        <v>-1</v>
      </c>
      <c r="U30">
        <v>0</v>
      </c>
      <c r="V30">
        <v>2</v>
      </c>
      <c r="W30">
        <v>0</v>
      </c>
    </row>
    <row r="31" spans="1:23" x14ac:dyDescent="0.3">
      <c r="A31" t="s">
        <v>62</v>
      </c>
      <c r="B31" t="s">
        <v>66</v>
      </c>
      <c r="C31" t="s">
        <v>28</v>
      </c>
      <c r="D31">
        <v>2</v>
      </c>
      <c r="E31">
        <v>2</v>
      </c>
      <c r="F31">
        <v>0</v>
      </c>
      <c r="G31">
        <v>0</v>
      </c>
      <c r="H31">
        <v>-2</v>
      </c>
      <c r="I31">
        <v>0</v>
      </c>
      <c r="J31">
        <v>1</v>
      </c>
      <c r="K31">
        <v>2</v>
      </c>
      <c r="L31">
        <v>0</v>
      </c>
      <c r="M31">
        <v>0</v>
      </c>
      <c r="N31">
        <v>-2</v>
      </c>
      <c r="O31">
        <v>1</v>
      </c>
      <c r="P31">
        <v>0</v>
      </c>
      <c r="Q31">
        <v>0</v>
      </c>
      <c r="R31">
        <v>-1</v>
      </c>
      <c r="S31">
        <v>0</v>
      </c>
      <c r="T31">
        <v>2</v>
      </c>
      <c r="U31">
        <v>-2</v>
      </c>
      <c r="V31">
        <v>0</v>
      </c>
      <c r="W31">
        <v>-1</v>
      </c>
    </row>
    <row r="32" spans="1:23" x14ac:dyDescent="0.3">
      <c r="A32" t="s">
        <v>62</v>
      </c>
      <c r="B32" t="s">
        <v>65</v>
      </c>
      <c r="C32" t="s">
        <v>28</v>
      </c>
      <c r="D32">
        <v>0</v>
      </c>
      <c r="E32">
        <v>0</v>
      </c>
      <c r="F32">
        <v>0</v>
      </c>
      <c r="G32">
        <v>0</v>
      </c>
      <c r="H32">
        <v>2</v>
      </c>
      <c r="I32">
        <v>1</v>
      </c>
      <c r="J32">
        <v>-2</v>
      </c>
      <c r="K32">
        <v>0</v>
      </c>
      <c r="L32">
        <v>3</v>
      </c>
      <c r="M32">
        <v>0</v>
      </c>
      <c r="N32">
        <v>-1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1</v>
      </c>
      <c r="W32">
        <v>1</v>
      </c>
    </row>
    <row r="33" spans="1:23" x14ac:dyDescent="0.3">
      <c r="A33" t="s">
        <v>62</v>
      </c>
      <c r="B33" t="s">
        <v>64</v>
      </c>
      <c r="C33" t="s">
        <v>28</v>
      </c>
      <c r="D33">
        <v>-1</v>
      </c>
      <c r="E33">
        <v>0</v>
      </c>
      <c r="F33">
        <v>0</v>
      </c>
      <c r="G33">
        <v>1</v>
      </c>
      <c r="H33">
        <v>0</v>
      </c>
      <c r="I33">
        <v>2</v>
      </c>
      <c r="J33">
        <v>1</v>
      </c>
      <c r="K33">
        <v>0</v>
      </c>
      <c r="L33">
        <v>1</v>
      </c>
      <c r="M33">
        <v>0</v>
      </c>
      <c r="N33">
        <v>0</v>
      </c>
      <c r="O33">
        <v>0</v>
      </c>
      <c r="P33">
        <v>1</v>
      </c>
      <c r="Q33">
        <v>-2</v>
      </c>
      <c r="R33">
        <v>-2</v>
      </c>
      <c r="S33">
        <v>2</v>
      </c>
      <c r="T33">
        <v>2</v>
      </c>
      <c r="U33">
        <v>1</v>
      </c>
      <c r="V33">
        <v>0</v>
      </c>
      <c r="W33">
        <v>0</v>
      </c>
    </row>
    <row r="34" spans="1:23" x14ac:dyDescent="0.3">
      <c r="A34" t="s">
        <v>62</v>
      </c>
      <c r="B34" t="s">
        <v>63</v>
      </c>
      <c r="C34" t="s">
        <v>28</v>
      </c>
      <c r="D34">
        <v>0</v>
      </c>
      <c r="E34">
        <v>1</v>
      </c>
      <c r="F34">
        <v>1</v>
      </c>
      <c r="G34">
        <v>-1</v>
      </c>
      <c r="H34">
        <v>-1</v>
      </c>
      <c r="I34">
        <v>1</v>
      </c>
      <c r="J34">
        <v>2</v>
      </c>
      <c r="K34">
        <v>0</v>
      </c>
      <c r="L34">
        <v>0</v>
      </c>
      <c r="M34">
        <v>0</v>
      </c>
      <c r="N34">
        <v>1</v>
      </c>
      <c r="O34">
        <v>0</v>
      </c>
      <c r="P34">
        <v>1</v>
      </c>
      <c r="Q34">
        <v>0</v>
      </c>
      <c r="R34">
        <v>0</v>
      </c>
      <c r="S34">
        <v>0</v>
      </c>
      <c r="T34">
        <v>3</v>
      </c>
      <c r="U34">
        <v>0</v>
      </c>
      <c r="V34">
        <v>-2</v>
      </c>
      <c r="W34">
        <v>-2</v>
      </c>
    </row>
    <row r="35" spans="1:23" x14ac:dyDescent="0.3">
      <c r="A35" t="s">
        <v>62</v>
      </c>
      <c r="B35" t="s">
        <v>61</v>
      </c>
      <c r="C35" t="s">
        <v>28</v>
      </c>
      <c r="D35">
        <v>0</v>
      </c>
      <c r="E35">
        <v>1</v>
      </c>
      <c r="F35">
        <v>0</v>
      </c>
      <c r="G35">
        <v>-2</v>
      </c>
      <c r="H35">
        <v>-1</v>
      </c>
      <c r="I35">
        <v>-1</v>
      </c>
      <c r="J35">
        <v>0</v>
      </c>
      <c r="K35">
        <v>1</v>
      </c>
      <c r="L35">
        <v>0</v>
      </c>
      <c r="M35">
        <v>0</v>
      </c>
      <c r="N35">
        <v>3</v>
      </c>
      <c r="O35">
        <v>-1</v>
      </c>
      <c r="P35">
        <v>-2</v>
      </c>
      <c r="Q35">
        <v>0</v>
      </c>
      <c r="R35">
        <v>1</v>
      </c>
      <c r="S35">
        <v>-2</v>
      </c>
      <c r="T35">
        <v>1</v>
      </c>
      <c r="U35">
        <v>0</v>
      </c>
      <c r="V35">
        <v>0</v>
      </c>
      <c r="W35">
        <v>0</v>
      </c>
    </row>
    <row r="36" spans="1:23" x14ac:dyDescent="0.3">
      <c r="D36">
        <f t="shared" ref="D36:E42" si="5">(D29+F29)/2</f>
        <v>0.5</v>
      </c>
      <c r="E36">
        <f t="shared" si="5"/>
        <v>0</v>
      </c>
      <c r="H36">
        <f t="shared" ref="H36:I42" si="6">(H29+J29)/2</f>
        <v>0.5</v>
      </c>
      <c r="I36">
        <f t="shared" si="6"/>
        <v>0</v>
      </c>
      <c r="L36">
        <f t="shared" ref="L36:M42" si="7">(L29+N29)/2</f>
        <v>-0.5</v>
      </c>
      <c r="M36">
        <f t="shared" si="7"/>
        <v>0</v>
      </c>
      <c r="P36">
        <f t="shared" ref="P36:Q42" si="8">(P29+R29)/2</f>
        <v>1</v>
      </c>
      <c r="Q36">
        <f t="shared" si="8"/>
        <v>0</v>
      </c>
      <c r="T36">
        <f t="shared" ref="T36:U42" si="9">(T29+V29)/2</f>
        <v>0</v>
      </c>
      <c r="U36">
        <f t="shared" si="9"/>
        <v>1.5</v>
      </c>
    </row>
    <row r="37" spans="1:23" x14ac:dyDescent="0.3">
      <c r="D37">
        <f t="shared" si="5"/>
        <v>-2</v>
      </c>
      <c r="E37">
        <f t="shared" si="5"/>
        <v>1.5</v>
      </c>
      <c r="H37">
        <f t="shared" si="6"/>
        <v>1.5</v>
      </c>
      <c r="I37">
        <f t="shared" si="6"/>
        <v>1</v>
      </c>
      <c r="L37">
        <f t="shared" si="7"/>
        <v>0</v>
      </c>
      <c r="M37">
        <f t="shared" si="7"/>
        <v>0</v>
      </c>
      <c r="P37">
        <f t="shared" si="8"/>
        <v>-1</v>
      </c>
      <c r="Q37">
        <f t="shared" si="8"/>
        <v>0</v>
      </c>
      <c r="T37">
        <f t="shared" si="9"/>
        <v>0.5</v>
      </c>
      <c r="U37">
        <f t="shared" si="9"/>
        <v>0</v>
      </c>
    </row>
    <row r="38" spans="1:23" x14ac:dyDescent="0.3">
      <c r="D38">
        <f t="shared" si="5"/>
        <v>1</v>
      </c>
      <c r="E38">
        <f t="shared" si="5"/>
        <v>1</v>
      </c>
      <c r="H38">
        <f t="shared" si="6"/>
        <v>-0.5</v>
      </c>
      <c r="I38">
        <f t="shared" si="6"/>
        <v>1</v>
      </c>
      <c r="L38">
        <f t="shared" si="7"/>
        <v>-1</v>
      </c>
      <c r="M38">
        <f t="shared" si="7"/>
        <v>0.5</v>
      </c>
      <c r="P38">
        <f t="shared" si="8"/>
        <v>-0.5</v>
      </c>
      <c r="Q38">
        <f t="shared" si="8"/>
        <v>0</v>
      </c>
      <c r="T38">
        <f t="shared" si="9"/>
        <v>1</v>
      </c>
      <c r="U38">
        <f t="shared" si="9"/>
        <v>-1.5</v>
      </c>
    </row>
    <row r="39" spans="1:23" x14ac:dyDescent="0.3">
      <c r="D39">
        <f t="shared" si="5"/>
        <v>0</v>
      </c>
      <c r="E39">
        <f t="shared" si="5"/>
        <v>0</v>
      </c>
      <c r="H39">
        <f t="shared" si="6"/>
        <v>0</v>
      </c>
      <c r="I39">
        <f t="shared" si="6"/>
        <v>0.5</v>
      </c>
      <c r="L39">
        <f t="shared" si="7"/>
        <v>1</v>
      </c>
      <c r="M39">
        <f t="shared" si="7"/>
        <v>0</v>
      </c>
      <c r="P39">
        <f t="shared" si="8"/>
        <v>0.5</v>
      </c>
      <c r="Q39">
        <f t="shared" si="8"/>
        <v>0</v>
      </c>
      <c r="T39">
        <f t="shared" si="9"/>
        <v>0.5</v>
      </c>
      <c r="U39">
        <f t="shared" si="9"/>
        <v>0.5</v>
      </c>
    </row>
    <row r="40" spans="1:23" x14ac:dyDescent="0.3">
      <c r="D40">
        <f t="shared" si="5"/>
        <v>-0.5</v>
      </c>
      <c r="E40">
        <f t="shared" si="5"/>
        <v>0.5</v>
      </c>
      <c r="H40">
        <f t="shared" si="6"/>
        <v>0.5</v>
      </c>
      <c r="I40">
        <f t="shared" si="6"/>
        <v>1</v>
      </c>
      <c r="L40">
        <f t="shared" si="7"/>
        <v>0.5</v>
      </c>
      <c r="M40">
        <f t="shared" si="7"/>
        <v>0</v>
      </c>
      <c r="P40">
        <f t="shared" si="8"/>
        <v>-0.5</v>
      </c>
      <c r="Q40">
        <f t="shared" si="8"/>
        <v>0</v>
      </c>
      <c r="T40">
        <f t="shared" si="9"/>
        <v>1</v>
      </c>
      <c r="U40">
        <f t="shared" si="9"/>
        <v>0.5</v>
      </c>
    </row>
    <row r="41" spans="1:23" x14ac:dyDescent="0.3">
      <c r="D41">
        <f t="shared" si="5"/>
        <v>0.5</v>
      </c>
      <c r="E41">
        <f t="shared" si="5"/>
        <v>0</v>
      </c>
      <c r="H41">
        <f t="shared" si="6"/>
        <v>0.5</v>
      </c>
      <c r="I41">
        <f t="shared" si="6"/>
        <v>0.5</v>
      </c>
      <c r="L41">
        <f t="shared" si="7"/>
        <v>0.5</v>
      </c>
      <c r="M41">
        <f t="shared" si="7"/>
        <v>0</v>
      </c>
      <c r="P41">
        <f t="shared" si="8"/>
        <v>0.5</v>
      </c>
      <c r="Q41">
        <f t="shared" si="8"/>
        <v>0</v>
      </c>
      <c r="T41">
        <f t="shared" si="9"/>
        <v>0.5</v>
      </c>
      <c r="U41">
        <f t="shared" si="9"/>
        <v>-1</v>
      </c>
    </row>
    <row r="42" spans="1:23" x14ac:dyDescent="0.3">
      <c r="D42">
        <f t="shared" si="5"/>
        <v>0</v>
      </c>
      <c r="E42">
        <f t="shared" si="5"/>
        <v>-0.5</v>
      </c>
      <c r="H42">
        <f t="shared" si="6"/>
        <v>-0.5</v>
      </c>
      <c r="I42">
        <f t="shared" si="6"/>
        <v>0</v>
      </c>
      <c r="L42">
        <f t="shared" si="7"/>
        <v>1.5</v>
      </c>
      <c r="M42">
        <f t="shared" si="7"/>
        <v>-0.5</v>
      </c>
      <c r="P42">
        <f t="shared" si="8"/>
        <v>-0.5</v>
      </c>
      <c r="Q42">
        <f t="shared" si="8"/>
        <v>-1</v>
      </c>
      <c r="T42">
        <f t="shared" si="9"/>
        <v>0.5</v>
      </c>
      <c r="U42">
        <f t="shared" si="9"/>
        <v>0</v>
      </c>
    </row>
    <row r="43" spans="1:23" x14ac:dyDescent="0.3">
      <c r="C43" t="s">
        <v>27</v>
      </c>
      <c r="D43">
        <f>AVERAGE(D36:D42)</f>
        <v>-7.1428571428571425E-2</v>
      </c>
      <c r="E43">
        <f>AVERAGE(E36:E42)</f>
        <v>0.35714285714285715</v>
      </c>
      <c r="H43">
        <f>AVERAGE(H36:H42)</f>
        <v>0.2857142857142857</v>
      </c>
      <c r="I43">
        <f>AVERAGE(I36:I42)</f>
        <v>0.5714285714285714</v>
      </c>
      <c r="L43">
        <f>AVERAGE(L36:L42)</f>
        <v>0.2857142857142857</v>
      </c>
      <c r="M43">
        <f>AVERAGE(M36:M42)</f>
        <v>0</v>
      </c>
      <c r="P43">
        <f>AVERAGE(P36:P42)</f>
        <v>-7.1428571428571425E-2</v>
      </c>
      <c r="Q43">
        <f>AVERAGE(Q36:Q42)</f>
        <v>-0.14285714285714285</v>
      </c>
      <c r="T43">
        <f>AVERAGE(T36:T42)</f>
        <v>0.5714285714285714</v>
      </c>
      <c r="U43">
        <f>AVERAGE(U36:U42)</f>
        <v>0</v>
      </c>
    </row>
    <row r="44" spans="1:23" x14ac:dyDescent="0.3">
      <c r="C44" t="s">
        <v>1</v>
      </c>
      <c r="D44">
        <f>_xlfn.STDEV.P(D36:D42)</f>
        <v>0.90350790290525129</v>
      </c>
      <c r="E44">
        <f>_xlfn.STDEV.P(E36:E42)</f>
        <v>0.63887656499993994</v>
      </c>
      <c r="H44">
        <f>_xlfn.STDEV.P(H36:H42)</f>
        <v>0.64681322415267262</v>
      </c>
      <c r="I44">
        <f>_xlfn.STDEV.P(I36:I42)</f>
        <v>0.41649656391752143</v>
      </c>
      <c r="L44">
        <f>_xlfn.STDEV.P(L36:L42)</f>
        <v>0.79539490897571741</v>
      </c>
      <c r="M44">
        <f>_xlfn.STDEV.P(M36:M42)</f>
        <v>0.2672612419124244</v>
      </c>
      <c r="P44">
        <f>_xlfn.STDEV.P(P36:P42)</f>
        <v>0.67763092717893847</v>
      </c>
      <c r="Q44">
        <f>_xlfn.STDEV.P(Q36:Q42)</f>
        <v>0.3499271061118826</v>
      </c>
      <c r="T44">
        <f>_xlfn.STDEV.P(T36:T42)</f>
        <v>0.31943828249996997</v>
      </c>
      <c r="U44">
        <f>_xlfn.STDEV.P(U36:U42)</f>
        <v>0.92582009977255142</v>
      </c>
    </row>
    <row r="45" spans="1:23" x14ac:dyDescent="0.3">
      <c r="C45" t="s">
        <v>0</v>
      </c>
      <c r="D45">
        <f>D44/2.65</f>
        <v>0.34094637845481179</v>
      </c>
      <c r="E45">
        <f>E44/2.65</f>
        <v>0.24108549622639244</v>
      </c>
      <c r="H45">
        <f>H44/2.65</f>
        <v>0.24408046194440478</v>
      </c>
      <c r="I45">
        <f>I44/2.65</f>
        <v>0.15716851468585716</v>
      </c>
      <c r="L45">
        <f>L44/2.65</f>
        <v>0.30014902225498769</v>
      </c>
      <c r="M45">
        <f>M44/2.65</f>
        <v>0.10085329883487713</v>
      </c>
      <c r="P45">
        <f>P44/2.65</f>
        <v>0.25570978384110887</v>
      </c>
      <c r="Q45">
        <f>Q44/2.65</f>
        <v>0.13204796457052173</v>
      </c>
      <c r="T45">
        <f>T44/2.65</f>
        <v>0.12054274811319622</v>
      </c>
      <c r="U45">
        <f>U44/2.65</f>
        <v>0.34936607538586845</v>
      </c>
    </row>
    <row r="56" spans="1:23" x14ac:dyDescent="0.3">
      <c r="A56" t="s">
        <v>16</v>
      </c>
      <c r="B56" t="s">
        <v>15</v>
      </c>
      <c r="C56" t="s">
        <v>14</v>
      </c>
      <c r="D56" t="s">
        <v>49</v>
      </c>
      <c r="E56" t="s">
        <v>48</v>
      </c>
      <c r="F56" t="s">
        <v>49</v>
      </c>
      <c r="G56" t="s">
        <v>48</v>
      </c>
      <c r="H56" t="s">
        <v>47</v>
      </c>
      <c r="I56" t="s">
        <v>46</v>
      </c>
      <c r="J56" t="s">
        <v>47</v>
      </c>
      <c r="K56" t="s">
        <v>46</v>
      </c>
      <c r="L56" t="s">
        <v>45</v>
      </c>
      <c r="M56" t="s">
        <v>44</v>
      </c>
      <c r="N56" t="s">
        <v>45</v>
      </c>
      <c r="O56" t="s">
        <v>44</v>
      </c>
      <c r="P56" t="s">
        <v>43</v>
      </c>
      <c r="Q56" t="s">
        <v>42</v>
      </c>
      <c r="R56" t="s">
        <v>43</v>
      </c>
      <c r="S56" t="s">
        <v>42</v>
      </c>
      <c r="T56" t="s">
        <v>41</v>
      </c>
      <c r="U56" t="s">
        <v>40</v>
      </c>
      <c r="V56" t="s">
        <v>41</v>
      </c>
      <c r="W56" t="s">
        <v>40</v>
      </c>
    </row>
    <row r="57" spans="1:23" x14ac:dyDescent="0.3">
      <c r="A57" t="s">
        <v>30</v>
      </c>
      <c r="B57" t="s">
        <v>60</v>
      </c>
      <c r="C57" t="s">
        <v>50</v>
      </c>
      <c r="D57">
        <v>3</v>
      </c>
      <c r="E57">
        <v>0</v>
      </c>
      <c r="F57">
        <v>0</v>
      </c>
      <c r="G57">
        <v>0</v>
      </c>
      <c r="H57">
        <v>6</v>
      </c>
      <c r="I57">
        <v>0</v>
      </c>
      <c r="J57">
        <v>3</v>
      </c>
      <c r="K57">
        <v>0</v>
      </c>
      <c r="L57">
        <v>9</v>
      </c>
      <c r="M57">
        <v>0</v>
      </c>
      <c r="N57">
        <v>6</v>
      </c>
      <c r="O57">
        <v>0</v>
      </c>
      <c r="P57">
        <v>10</v>
      </c>
      <c r="Q57">
        <v>0</v>
      </c>
      <c r="R57">
        <v>12</v>
      </c>
      <c r="S57">
        <v>0</v>
      </c>
      <c r="T57">
        <v>10</v>
      </c>
      <c r="U57">
        <v>-2</v>
      </c>
      <c r="V57">
        <v>14</v>
      </c>
      <c r="W57">
        <v>0</v>
      </c>
    </row>
    <row r="58" spans="1:23" x14ac:dyDescent="0.3">
      <c r="A58" t="s">
        <v>30</v>
      </c>
      <c r="B58" t="s">
        <v>59</v>
      </c>
      <c r="C58" t="s">
        <v>50</v>
      </c>
      <c r="D58">
        <v>3</v>
      </c>
      <c r="E58">
        <v>-2</v>
      </c>
      <c r="F58">
        <v>5</v>
      </c>
      <c r="G58">
        <v>2</v>
      </c>
      <c r="H58">
        <v>5</v>
      </c>
      <c r="I58">
        <v>0</v>
      </c>
      <c r="J58">
        <v>3</v>
      </c>
      <c r="K58">
        <v>0</v>
      </c>
      <c r="L58">
        <v>8</v>
      </c>
      <c r="M58">
        <v>0</v>
      </c>
      <c r="N58">
        <v>7</v>
      </c>
      <c r="O58">
        <v>0</v>
      </c>
      <c r="P58">
        <v>9</v>
      </c>
      <c r="Q58">
        <v>0</v>
      </c>
      <c r="R58">
        <v>12</v>
      </c>
      <c r="S58">
        <v>0</v>
      </c>
      <c r="T58">
        <v>11</v>
      </c>
      <c r="U58">
        <v>1</v>
      </c>
      <c r="V58">
        <v>13</v>
      </c>
      <c r="W58">
        <v>0</v>
      </c>
    </row>
    <row r="59" spans="1:23" x14ac:dyDescent="0.3">
      <c r="A59" t="s">
        <v>30</v>
      </c>
      <c r="B59" t="s">
        <v>58</v>
      </c>
      <c r="C59" t="s">
        <v>50</v>
      </c>
      <c r="D59">
        <v>0</v>
      </c>
      <c r="E59">
        <v>0</v>
      </c>
      <c r="F59">
        <v>3</v>
      </c>
      <c r="G59">
        <v>2</v>
      </c>
      <c r="H59">
        <v>2</v>
      </c>
      <c r="I59">
        <v>-1</v>
      </c>
      <c r="J59">
        <v>3</v>
      </c>
      <c r="K59">
        <v>-1</v>
      </c>
      <c r="L59">
        <v>5</v>
      </c>
      <c r="M59">
        <v>-2</v>
      </c>
      <c r="N59">
        <v>3</v>
      </c>
      <c r="O59">
        <v>0</v>
      </c>
      <c r="P59">
        <v>7</v>
      </c>
      <c r="Q59">
        <v>1</v>
      </c>
      <c r="R59">
        <v>9</v>
      </c>
      <c r="S59">
        <v>5</v>
      </c>
      <c r="T59">
        <v>9</v>
      </c>
      <c r="U59">
        <v>2</v>
      </c>
      <c r="V59">
        <v>7</v>
      </c>
      <c r="W59">
        <v>0</v>
      </c>
    </row>
    <row r="60" spans="1:23" x14ac:dyDescent="0.3">
      <c r="A60" t="s">
        <v>30</v>
      </c>
      <c r="B60" t="s">
        <v>57</v>
      </c>
      <c r="C60" t="s">
        <v>50</v>
      </c>
      <c r="D60">
        <v>1</v>
      </c>
      <c r="E60">
        <v>0</v>
      </c>
      <c r="F60">
        <v>1</v>
      </c>
      <c r="G60">
        <v>0</v>
      </c>
      <c r="H60">
        <v>4</v>
      </c>
      <c r="I60">
        <v>0</v>
      </c>
      <c r="J60">
        <v>2</v>
      </c>
      <c r="K60">
        <v>0</v>
      </c>
      <c r="L60">
        <v>8</v>
      </c>
      <c r="M60">
        <v>4</v>
      </c>
      <c r="N60">
        <v>8</v>
      </c>
      <c r="O60">
        <v>0</v>
      </c>
      <c r="P60">
        <v>8</v>
      </c>
      <c r="Q60">
        <v>0</v>
      </c>
      <c r="R60">
        <v>10</v>
      </c>
      <c r="S60">
        <v>0</v>
      </c>
      <c r="T60">
        <v>11</v>
      </c>
      <c r="U60">
        <v>0</v>
      </c>
      <c r="V60">
        <v>12</v>
      </c>
      <c r="W60">
        <v>0</v>
      </c>
    </row>
    <row r="61" spans="1:23" x14ac:dyDescent="0.3">
      <c r="A61" t="s">
        <v>30</v>
      </c>
      <c r="B61" t="s">
        <v>56</v>
      </c>
      <c r="C61" t="s">
        <v>50</v>
      </c>
      <c r="D61">
        <v>3</v>
      </c>
      <c r="E61">
        <v>0</v>
      </c>
      <c r="F61">
        <v>3</v>
      </c>
      <c r="G61">
        <v>0</v>
      </c>
      <c r="H61">
        <v>2</v>
      </c>
      <c r="I61">
        <v>0</v>
      </c>
      <c r="J61">
        <v>4</v>
      </c>
      <c r="K61">
        <v>0</v>
      </c>
      <c r="L61">
        <v>5</v>
      </c>
      <c r="M61">
        <v>1</v>
      </c>
      <c r="N61">
        <v>5</v>
      </c>
      <c r="O61">
        <v>-2</v>
      </c>
      <c r="P61">
        <v>7</v>
      </c>
      <c r="Q61">
        <v>0</v>
      </c>
      <c r="R61">
        <v>2</v>
      </c>
      <c r="S61">
        <v>0</v>
      </c>
      <c r="T61">
        <v>7</v>
      </c>
      <c r="U61">
        <v>1</v>
      </c>
      <c r="V61">
        <v>10</v>
      </c>
      <c r="W61">
        <v>2</v>
      </c>
    </row>
    <row r="62" spans="1:23" x14ac:dyDescent="0.3">
      <c r="A62" t="s">
        <v>30</v>
      </c>
      <c r="B62" t="s">
        <v>55</v>
      </c>
      <c r="C62" t="s">
        <v>50</v>
      </c>
      <c r="D62">
        <v>1</v>
      </c>
      <c r="E62">
        <v>-1</v>
      </c>
      <c r="F62">
        <v>2</v>
      </c>
      <c r="G62">
        <v>2</v>
      </c>
      <c r="H62">
        <v>6</v>
      </c>
      <c r="I62">
        <v>0</v>
      </c>
      <c r="J62">
        <v>6</v>
      </c>
      <c r="K62">
        <v>-1</v>
      </c>
      <c r="L62">
        <v>5</v>
      </c>
      <c r="M62">
        <v>0</v>
      </c>
      <c r="N62">
        <v>10</v>
      </c>
      <c r="O62">
        <v>4</v>
      </c>
      <c r="P62">
        <v>9</v>
      </c>
      <c r="Q62">
        <v>0</v>
      </c>
      <c r="R62">
        <v>6</v>
      </c>
      <c r="S62">
        <v>0</v>
      </c>
      <c r="T62">
        <v>11</v>
      </c>
      <c r="U62">
        <v>0</v>
      </c>
      <c r="V62">
        <v>12</v>
      </c>
      <c r="W62">
        <v>0</v>
      </c>
    </row>
    <row r="63" spans="1:23" x14ac:dyDescent="0.3">
      <c r="A63" t="s">
        <v>30</v>
      </c>
      <c r="B63" t="s">
        <v>54</v>
      </c>
      <c r="C63" t="s">
        <v>50</v>
      </c>
      <c r="D63">
        <v>1</v>
      </c>
      <c r="E63">
        <v>1</v>
      </c>
      <c r="F63">
        <v>2</v>
      </c>
      <c r="G63">
        <v>0</v>
      </c>
      <c r="H63">
        <v>6</v>
      </c>
      <c r="I63">
        <v>1</v>
      </c>
      <c r="J63">
        <v>4</v>
      </c>
      <c r="K63">
        <v>1</v>
      </c>
      <c r="L63">
        <v>5</v>
      </c>
      <c r="M63">
        <v>3</v>
      </c>
      <c r="N63">
        <v>8</v>
      </c>
      <c r="O63">
        <v>-2</v>
      </c>
      <c r="P63">
        <v>9</v>
      </c>
      <c r="Q63">
        <v>0</v>
      </c>
      <c r="R63">
        <v>12</v>
      </c>
      <c r="S63">
        <v>0</v>
      </c>
      <c r="T63">
        <v>15</v>
      </c>
      <c r="U63">
        <v>0</v>
      </c>
      <c r="V63">
        <v>16</v>
      </c>
      <c r="W63">
        <v>0</v>
      </c>
    </row>
    <row r="64" spans="1:23" x14ac:dyDescent="0.3">
      <c r="A64" t="s">
        <v>30</v>
      </c>
      <c r="B64" t="s">
        <v>53</v>
      </c>
      <c r="C64" t="s">
        <v>50</v>
      </c>
      <c r="D64">
        <v>2</v>
      </c>
      <c r="E64">
        <v>0</v>
      </c>
      <c r="F64">
        <v>0</v>
      </c>
      <c r="G64">
        <v>0</v>
      </c>
      <c r="H64">
        <v>1</v>
      </c>
      <c r="I64">
        <v>0</v>
      </c>
      <c r="J64">
        <v>2</v>
      </c>
      <c r="K64">
        <v>0</v>
      </c>
      <c r="L64">
        <v>10</v>
      </c>
      <c r="M64">
        <v>-2</v>
      </c>
      <c r="N64">
        <v>10</v>
      </c>
      <c r="O64">
        <v>1</v>
      </c>
      <c r="P64">
        <v>12</v>
      </c>
      <c r="Q64">
        <v>4</v>
      </c>
      <c r="R64">
        <v>12</v>
      </c>
      <c r="S64">
        <v>0</v>
      </c>
      <c r="T64">
        <v>13</v>
      </c>
      <c r="U64">
        <v>1</v>
      </c>
      <c r="V64">
        <v>12</v>
      </c>
      <c r="W64">
        <v>0</v>
      </c>
    </row>
    <row r="65" spans="1:23" x14ac:dyDescent="0.3">
      <c r="A65" t="s">
        <v>30</v>
      </c>
      <c r="B65" t="s">
        <v>52</v>
      </c>
      <c r="C65" t="s">
        <v>50</v>
      </c>
      <c r="D65">
        <v>0</v>
      </c>
      <c r="E65">
        <v>0</v>
      </c>
      <c r="F65">
        <v>1</v>
      </c>
      <c r="G65">
        <v>0</v>
      </c>
      <c r="H65">
        <v>6</v>
      </c>
      <c r="I65">
        <v>0</v>
      </c>
      <c r="J65">
        <v>7</v>
      </c>
      <c r="K65">
        <v>0</v>
      </c>
      <c r="L65">
        <v>6</v>
      </c>
      <c r="M65">
        <v>0</v>
      </c>
      <c r="N65">
        <v>8</v>
      </c>
      <c r="O65">
        <v>0</v>
      </c>
      <c r="P65">
        <v>11</v>
      </c>
      <c r="Q65">
        <v>0</v>
      </c>
      <c r="R65">
        <v>11</v>
      </c>
      <c r="S65">
        <v>0</v>
      </c>
      <c r="T65">
        <v>11</v>
      </c>
      <c r="U65">
        <v>1</v>
      </c>
      <c r="V65">
        <v>12</v>
      </c>
      <c r="W65">
        <v>1</v>
      </c>
    </row>
    <row r="66" spans="1:23" x14ac:dyDescent="0.3">
      <c r="A66" t="s">
        <v>30</v>
      </c>
      <c r="B66" t="s">
        <v>51</v>
      </c>
      <c r="C66" t="s">
        <v>50</v>
      </c>
      <c r="T66">
        <v>10</v>
      </c>
      <c r="U66">
        <v>0</v>
      </c>
      <c r="V66">
        <v>12</v>
      </c>
      <c r="W66">
        <v>-2</v>
      </c>
    </row>
    <row r="67" spans="1:23" x14ac:dyDescent="0.3">
      <c r="D67">
        <f t="shared" ref="D67:D75" si="10">(D57+F57)/2</f>
        <v>1.5</v>
      </c>
      <c r="E67">
        <f t="shared" ref="E67:E75" si="11">(E57+G57)/2</f>
        <v>0</v>
      </c>
      <c r="H67">
        <f t="shared" ref="H67:H75" si="12">(H57+J57)/2</f>
        <v>4.5</v>
      </c>
      <c r="I67">
        <f t="shared" ref="I67:I75" si="13">(I57+K57)/2</f>
        <v>0</v>
      </c>
      <c r="L67">
        <f t="shared" ref="L67:L75" si="14">(L57+N57)/2</f>
        <v>7.5</v>
      </c>
      <c r="M67">
        <f t="shared" ref="M67:M75" si="15">(M57+O57)/2</f>
        <v>0</v>
      </c>
      <c r="P67">
        <f t="shared" ref="P67:P75" si="16">(P57+R57)/2</f>
        <v>11</v>
      </c>
      <c r="Q67">
        <f t="shared" ref="Q67:Q75" si="17">(Q57+S57)/2</f>
        <v>0</v>
      </c>
      <c r="T67">
        <f t="shared" ref="T67:T76" si="18">(T57+V57)/2</f>
        <v>12</v>
      </c>
      <c r="U67">
        <f t="shared" ref="U67:U76" si="19">(U57+W57)/2</f>
        <v>-1</v>
      </c>
    </row>
    <row r="68" spans="1:23" x14ac:dyDescent="0.3">
      <c r="D68">
        <f t="shared" si="10"/>
        <v>4</v>
      </c>
      <c r="E68">
        <f t="shared" si="11"/>
        <v>0</v>
      </c>
      <c r="H68">
        <f t="shared" si="12"/>
        <v>4</v>
      </c>
      <c r="I68">
        <f t="shared" si="13"/>
        <v>0</v>
      </c>
      <c r="L68">
        <f t="shared" si="14"/>
        <v>7.5</v>
      </c>
      <c r="M68">
        <f t="shared" si="15"/>
        <v>0</v>
      </c>
      <c r="P68">
        <f t="shared" si="16"/>
        <v>10.5</v>
      </c>
      <c r="Q68">
        <f t="shared" si="17"/>
        <v>0</v>
      </c>
      <c r="T68">
        <f t="shared" si="18"/>
        <v>12</v>
      </c>
      <c r="U68">
        <f t="shared" si="19"/>
        <v>0.5</v>
      </c>
    </row>
    <row r="69" spans="1:23" x14ac:dyDescent="0.3">
      <c r="D69">
        <f t="shared" si="10"/>
        <v>1.5</v>
      </c>
      <c r="E69">
        <f t="shared" si="11"/>
        <v>1</v>
      </c>
      <c r="H69">
        <f t="shared" si="12"/>
        <v>2.5</v>
      </c>
      <c r="I69">
        <f t="shared" si="13"/>
        <v>-1</v>
      </c>
      <c r="L69">
        <f t="shared" si="14"/>
        <v>4</v>
      </c>
      <c r="M69">
        <f t="shared" si="15"/>
        <v>-1</v>
      </c>
      <c r="P69">
        <f t="shared" si="16"/>
        <v>8</v>
      </c>
      <c r="Q69">
        <f t="shared" si="17"/>
        <v>3</v>
      </c>
      <c r="T69">
        <f t="shared" si="18"/>
        <v>8</v>
      </c>
      <c r="U69">
        <f t="shared" si="19"/>
        <v>1</v>
      </c>
    </row>
    <row r="70" spans="1:23" x14ac:dyDescent="0.3">
      <c r="D70">
        <f t="shared" si="10"/>
        <v>1</v>
      </c>
      <c r="E70">
        <f t="shared" si="11"/>
        <v>0</v>
      </c>
      <c r="H70">
        <f t="shared" si="12"/>
        <v>3</v>
      </c>
      <c r="I70">
        <f t="shared" si="13"/>
        <v>0</v>
      </c>
      <c r="L70">
        <f t="shared" si="14"/>
        <v>8</v>
      </c>
      <c r="M70">
        <f t="shared" si="15"/>
        <v>2</v>
      </c>
      <c r="P70">
        <f t="shared" si="16"/>
        <v>9</v>
      </c>
      <c r="Q70">
        <f t="shared" si="17"/>
        <v>0</v>
      </c>
      <c r="T70">
        <f t="shared" si="18"/>
        <v>11.5</v>
      </c>
      <c r="U70">
        <f t="shared" si="19"/>
        <v>0</v>
      </c>
    </row>
    <row r="71" spans="1:23" x14ac:dyDescent="0.3">
      <c r="D71">
        <f t="shared" si="10"/>
        <v>3</v>
      </c>
      <c r="E71">
        <f t="shared" si="11"/>
        <v>0</v>
      </c>
      <c r="H71">
        <f t="shared" si="12"/>
        <v>3</v>
      </c>
      <c r="I71">
        <f t="shared" si="13"/>
        <v>0</v>
      </c>
      <c r="L71">
        <f t="shared" si="14"/>
        <v>5</v>
      </c>
      <c r="M71">
        <f t="shared" si="15"/>
        <v>-0.5</v>
      </c>
      <c r="P71">
        <f t="shared" si="16"/>
        <v>4.5</v>
      </c>
      <c r="Q71">
        <f t="shared" si="17"/>
        <v>0</v>
      </c>
      <c r="T71">
        <f t="shared" si="18"/>
        <v>8.5</v>
      </c>
      <c r="U71">
        <f t="shared" si="19"/>
        <v>1.5</v>
      </c>
    </row>
    <row r="72" spans="1:23" x14ac:dyDescent="0.3">
      <c r="D72">
        <f t="shared" si="10"/>
        <v>1.5</v>
      </c>
      <c r="E72">
        <f t="shared" si="11"/>
        <v>0.5</v>
      </c>
      <c r="H72">
        <f t="shared" si="12"/>
        <v>6</v>
      </c>
      <c r="I72">
        <f t="shared" si="13"/>
        <v>-0.5</v>
      </c>
      <c r="L72">
        <f t="shared" si="14"/>
        <v>7.5</v>
      </c>
      <c r="M72">
        <f t="shared" si="15"/>
        <v>2</v>
      </c>
      <c r="P72">
        <f t="shared" si="16"/>
        <v>7.5</v>
      </c>
      <c r="Q72">
        <f t="shared" si="17"/>
        <v>0</v>
      </c>
      <c r="T72">
        <f t="shared" si="18"/>
        <v>11.5</v>
      </c>
      <c r="U72">
        <f t="shared" si="19"/>
        <v>0</v>
      </c>
    </row>
    <row r="73" spans="1:23" x14ac:dyDescent="0.3">
      <c r="D73">
        <f t="shared" si="10"/>
        <v>1.5</v>
      </c>
      <c r="E73">
        <f t="shared" si="11"/>
        <v>0.5</v>
      </c>
      <c r="H73">
        <f t="shared" si="12"/>
        <v>5</v>
      </c>
      <c r="I73">
        <f t="shared" si="13"/>
        <v>1</v>
      </c>
      <c r="L73">
        <f t="shared" si="14"/>
        <v>6.5</v>
      </c>
      <c r="M73">
        <f t="shared" si="15"/>
        <v>0.5</v>
      </c>
      <c r="P73">
        <f t="shared" si="16"/>
        <v>10.5</v>
      </c>
      <c r="Q73">
        <f t="shared" si="17"/>
        <v>0</v>
      </c>
      <c r="T73">
        <f t="shared" si="18"/>
        <v>15.5</v>
      </c>
      <c r="U73">
        <f t="shared" si="19"/>
        <v>0</v>
      </c>
    </row>
    <row r="74" spans="1:23" x14ac:dyDescent="0.3">
      <c r="D74">
        <f t="shared" si="10"/>
        <v>1</v>
      </c>
      <c r="E74">
        <f t="shared" si="11"/>
        <v>0</v>
      </c>
      <c r="H74">
        <f t="shared" si="12"/>
        <v>1.5</v>
      </c>
      <c r="I74">
        <f t="shared" si="13"/>
        <v>0</v>
      </c>
      <c r="L74">
        <f t="shared" si="14"/>
        <v>10</v>
      </c>
      <c r="M74">
        <f t="shared" si="15"/>
        <v>-0.5</v>
      </c>
      <c r="P74">
        <f t="shared" si="16"/>
        <v>12</v>
      </c>
      <c r="Q74">
        <f t="shared" si="17"/>
        <v>2</v>
      </c>
      <c r="T74">
        <f t="shared" si="18"/>
        <v>12.5</v>
      </c>
      <c r="U74">
        <f t="shared" si="19"/>
        <v>0.5</v>
      </c>
    </row>
    <row r="75" spans="1:23" x14ac:dyDescent="0.3">
      <c r="D75">
        <f t="shared" si="10"/>
        <v>0.5</v>
      </c>
      <c r="E75">
        <f t="shared" si="11"/>
        <v>0</v>
      </c>
      <c r="H75">
        <f t="shared" si="12"/>
        <v>6.5</v>
      </c>
      <c r="I75">
        <f t="shared" si="13"/>
        <v>0</v>
      </c>
      <c r="L75">
        <f t="shared" si="14"/>
        <v>7</v>
      </c>
      <c r="M75">
        <f t="shared" si="15"/>
        <v>0</v>
      </c>
      <c r="P75">
        <f t="shared" si="16"/>
        <v>11</v>
      </c>
      <c r="Q75">
        <f t="shared" si="17"/>
        <v>0</v>
      </c>
      <c r="T75">
        <f t="shared" si="18"/>
        <v>11.5</v>
      </c>
      <c r="U75">
        <f t="shared" si="19"/>
        <v>1</v>
      </c>
    </row>
    <row r="76" spans="1:23" x14ac:dyDescent="0.3">
      <c r="T76">
        <f t="shared" si="18"/>
        <v>11</v>
      </c>
      <c r="U76">
        <f t="shared" si="19"/>
        <v>-1</v>
      </c>
    </row>
    <row r="77" spans="1:23" x14ac:dyDescent="0.3">
      <c r="C77" t="s">
        <v>27</v>
      </c>
      <c r="D77">
        <f>AVERAGE(D67:D75)</f>
        <v>1.7222222222222223</v>
      </c>
      <c r="E77">
        <f>AVERAGE(E67:E75)</f>
        <v>0.22222222222222221</v>
      </c>
      <c r="H77">
        <f>AVERAGE(H67:H75)</f>
        <v>4</v>
      </c>
      <c r="I77">
        <f>AVERAGE(I67:I75)</f>
        <v>-5.5555555555555552E-2</v>
      </c>
      <c r="L77">
        <f>AVERAGE(L67:L75)</f>
        <v>7</v>
      </c>
      <c r="M77">
        <f>AVERAGE(M67:M75)</f>
        <v>0.27777777777777779</v>
      </c>
      <c r="P77">
        <f>AVERAGE(P67:P75)</f>
        <v>9.3333333333333339</v>
      </c>
      <c r="Q77">
        <f>AVERAGE(Q67:Q75)</f>
        <v>0.55555555555555558</v>
      </c>
      <c r="T77">
        <f>AVERAGE(T67:T76)</f>
        <v>11.4</v>
      </c>
      <c r="U77">
        <f>AVERAGE(U67:U76)</f>
        <v>0.25</v>
      </c>
    </row>
    <row r="78" spans="1:23" x14ac:dyDescent="0.3">
      <c r="C78" t="s">
        <v>1</v>
      </c>
      <c r="D78">
        <f>_xlfn.STDEV.P(D67:D75)</f>
        <v>1.0304020550550783</v>
      </c>
      <c r="E78">
        <f>_xlfn.STDEV.P(E67:E75)</f>
        <v>0.34246744460938755</v>
      </c>
      <c r="H78">
        <f>_xlfn.STDEV.P(H67:H75)</f>
        <v>1.5634719199411433</v>
      </c>
      <c r="I78">
        <f>_xlfn.STDEV.P(I67:I75)</f>
        <v>0.49690399499995325</v>
      </c>
      <c r="L78">
        <f>_xlfn.STDEV.P(L67:L75)</f>
        <v>1.6329931618554521</v>
      </c>
      <c r="M78">
        <f>_xlfn.STDEV.P(M67:M75)</f>
        <v>1.003081671403766</v>
      </c>
      <c r="P78">
        <f>_xlfn.STDEV.P(P67:P75)</f>
        <v>2.2110831935702668</v>
      </c>
      <c r="Q78">
        <f>_xlfn.STDEV.P(Q67:Q75)</f>
        <v>1.0657403385139377</v>
      </c>
      <c r="T78">
        <f>_xlfn.STDEV.P(T67:T76)</f>
        <v>1.972308292331602</v>
      </c>
      <c r="U78">
        <f>_xlfn.STDEV.P(U67:U76)</f>
        <v>0.78262379212492639</v>
      </c>
    </row>
    <row r="79" spans="1:23" x14ac:dyDescent="0.3">
      <c r="C79" t="s">
        <v>0</v>
      </c>
      <c r="D79">
        <f>D78/3</f>
        <v>0.34346735168502612</v>
      </c>
      <c r="E79">
        <f>E78/3</f>
        <v>0.11415581486979585</v>
      </c>
      <c r="H79">
        <f>H78/3</f>
        <v>0.52115730664704774</v>
      </c>
      <c r="I79">
        <f>I78/3</f>
        <v>0.16563466499998442</v>
      </c>
      <c r="L79">
        <f>L78/3</f>
        <v>0.54433105395181736</v>
      </c>
      <c r="M79">
        <f>M78/3</f>
        <v>0.33436055713458868</v>
      </c>
      <c r="P79">
        <f>P78/3</f>
        <v>0.73702773119008891</v>
      </c>
      <c r="Q79">
        <f>Q78/3</f>
        <v>0.35524677950464589</v>
      </c>
      <c r="T79">
        <f>T78/3.16</f>
        <v>0.62414819377582342</v>
      </c>
      <c r="U79">
        <f>U78/3.16</f>
        <v>0.24766575700155896</v>
      </c>
    </row>
    <row r="94" spans="1:23" x14ac:dyDescent="0.3">
      <c r="A94" t="s">
        <v>16</v>
      </c>
      <c r="B94" t="s">
        <v>15</v>
      </c>
      <c r="C94" t="s">
        <v>14</v>
      </c>
      <c r="D94" t="s">
        <v>49</v>
      </c>
      <c r="E94" t="s">
        <v>48</v>
      </c>
      <c r="F94" t="s">
        <v>49</v>
      </c>
      <c r="G94" t="s">
        <v>48</v>
      </c>
      <c r="H94" t="s">
        <v>47</v>
      </c>
      <c r="I94" t="s">
        <v>46</v>
      </c>
      <c r="J94" t="s">
        <v>47</v>
      </c>
      <c r="K94" t="s">
        <v>46</v>
      </c>
      <c r="L94" t="s">
        <v>45</v>
      </c>
      <c r="M94" t="s">
        <v>44</v>
      </c>
      <c r="N94" t="s">
        <v>45</v>
      </c>
      <c r="O94" t="s">
        <v>44</v>
      </c>
      <c r="P94" t="s">
        <v>43</v>
      </c>
      <c r="Q94" t="s">
        <v>42</v>
      </c>
      <c r="R94" t="s">
        <v>43</v>
      </c>
      <c r="S94" t="s">
        <v>42</v>
      </c>
      <c r="T94" t="s">
        <v>41</v>
      </c>
      <c r="U94" t="s">
        <v>40</v>
      </c>
      <c r="V94" t="s">
        <v>41</v>
      </c>
      <c r="W94" t="s">
        <v>40</v>
      </c>
    </row>
    <row r="95" spans="1:23" x14ac:dyDescent="0.3">
      <c r="A95" t="s">
        <v>30</v>
      </c>
      <c r="B95" t="s">
        <v>39</v>
      </c>
      <c r="C95" t="s">
        <v>28</v>
      </c>
      <c r="D95">
        <v>4</v>
      </c>
      <c r="E95">
        <v>13</v>
      </c>
      <c r="F95">
        <v>7</v>
      </c>
      <c r="G95">
        <v>10</v>
      </c>
      <c r="H95">
        <v>9</v>
      </c>
      <c r="I95">
        <v>14</v>
      </c>
      <c r="J95">
        <v>9</v>
      </c>
      <c r="K95">
        <v>18</v>
      </c>
      <c r="L95">
        <v>16</v>
      </c>
      <c r="M95">
        <v>21</v>
      </c>
      <c r="N95">
        <v>16</v>
      </c>
      <c r="O95">
        <v>20</v>
      </c>
      <c r="P95">
        <v>16</v>
      </c>
      <c r="Q95">
        <v>26</v>
      </c>
      <c r="R95">
        <v>13</v>
      </c>
      <c r="S95">
        <v>25</v>
      </c>
      <c r="T95">
        <v>9</v>
      </c>
      <c r="U95">
        <v>31</v>
      </c>
      <c r="V95">
        <v>7</v>
      </c>
      <c r="W95">
        <v>34</v>
      </c>
    </row>
    <row r="96" spans="1:23" x14ac:dyDescent="0.3">
      <c r="A96" t="s">
        <v>30</v>
      </c>
      <c r="B96" t="s">
        <v>38</v>
      </c>
      <c r="C96" t="s">
        <v>28</v>
      </c>
      <c r="D96">
        <v>2</v>
      </c>
      <c r="E96">
        <v>12</v>
      </c>
      <c r="F96">
        <v>4</v>
      </c>
      <c r="G96">
        <v>6</v>
      </c>
      <c r="H96">
        <v>10</v>
      </c>
      <c r="I96">
        <v>16</v>
      </c>
      <c r="J96">
        <v>13</v>
      </c>
      <c r="K96">
        <v>16</v>
      </c>
      <c r="L96">
        <v>13</v>
      </c>
      <c r="M96">
        <v>20</v>
      </c>
      <c r="N96">
        <v>10</v>
      </c>
      <c r="O96">
        <v>18</v>
      </c>
      <c r="P96">
        <v>12</v>
      </c>
      <c r="Q96">
        <v>24</v>
      </c>
      <c r="R96">
        <v>10</v>
      </c>
      <c r="S96">
        <v>30</v>
      </c>
      <c r="T96">
        <v>8</v>
      </c>
      <c r="U96">
        <v>27</v>
      </c>
      <c r="V96">
        <v>11</v>
      </c>
      <c r="W96">
        <v>30</v>
      </c>
    </row>
    <row r="97" spans="1:23" x14ac:dyDescent="0.3">
      <c r="A97" t="s">
        <v>30</v>
      </c>
      <c r="B97" t="s">
        <v>37</v>
      </c>
      <c r="C97" t="s">
        <v>28</v>
      </c>
      <c r="D97">
        <v>3</v>
      </c>
      <c r="E97">
        <v>3</v>
      </c>
      <c r="F97">
        <v>2</v>
      </c>
      <c r="G97">
        <v>4</v>
      </c>
      <c r="H97">
        <v>7</v>
      </c>
      <c r="I97">
        <v>7</v>
      </c>
      <c r="J97">
        <v>5</v>
      </c>
      <c r="K97">
        <v>10</v>
      </c>
      <c r="L97">
        <v>11</v>
      </c>
      <c r="M97">
        <v>14</v>
      </c>
      <c r="N97">
        <v>9</v>
      </c>
      <c r="O97">
        <v>17</v>
      </c>
      <c r="P97">
        <v>11</v>
      </c>
      <c r="Q97">
        <v>20</v>
      </c>
      <c r="R97">
        <v>13</v>
      </c>
      <c r="S97">
        <v>20</v>
      </c>
      <c r="T97">
        <v>19</v>
      </c>
      <c r="U97">
        <v>28</v>
      </c>
      <c r="V97">
        <v>16</v>
      </c>
      <c r="W97">
        <v>33</v>
      </c>
    </row>
    <row r="98" spans="1:23" x14ac:dyDescent="0.3">
      <c r="A98" t="s">
        <v>30</v>
      </c>
      <c r="B98" t="s">
        <v>36</v>
      </c>
      <c r="C98" t="s">
        <v>28</v>
      </c>
      <c r="D98">
        <v>2</v>
      </c>
      <c r="E98">
        <v>5</v>
      </c>
      <c r="F98">
        <v>5</v>
      </c>
      <c r="G98">
        <v>4</v>
      </c>
      <c r="H98">
        <v>12</v>
      </c>
      <c r="I98">
        <v>8</v>
      </c>
      <c r="J98">
        <v>4</v>
      </c>
      <c r="K98">
        <v>7</v>
      </c>
      <c r="L98">
        <v>7</v>
      </c>
      <c r="M98">
        <v>11</v>
      </c>
      <c r="N98">
        <v>12</v>
      </c>
      <c r="O98">
        <v>13</v>
      </c>
      <c r="P98">
        <v>10</v>
      </c>
      <c r="Q98">
        <v>13</v>
      </c>
      <c r="R98">
        <v>12</v>
      </c>
      <c r="S98">
        <v>15</v>
      </c>
      <c r="T98">
        <v>8</v>
      </c>
      <c r="U98">
        <v>21</v>
      </c>
      <c r="V98">
        <v>15</v>
      </c>
      <c r="W98">
        <v>18</v>
      </c>
    </row>
    <row r="99" spans="1:23" x14ac:dyDescent="0.3">
      <c r="A99" t="s">
        <v>30</v>
      </c>
      <c r="B99" t="s">
        <v>35</v>
      </c>
      <c r="C99" t="s">
        <v>28</v>
      </c>
      <c r="D99">
        <v>3</v>
      </c>
      <c r="E99">
        <v>3</v>
      </c>
      <c r="F99">
        <v>2</v>
      </c>
      <c r="G99">
        <v>2</v>
      </c>
      <c r="H99">
        <v>7</v>
      </c>
      <c r="I99">
        <v>6</v>
      </c>
      <c r="J99">
        <v>5</v>
      </c>
      <c r="K99">
        <v>7</v>
      </c>
      <c r="L99">
        <v>7</v>
      </c>
      <c r="M99">
        <v>11</v>
      </c>
      <c r="N99">
        <v>8</v>
      </c>
      <c r="O99">
        <v>12</v>
      </c>
      <c r="P99">
        <v>13</v>
      </c>
      <c r="Q99">
        <v>16</v>
      </c>
      <c r="R99">
        <v>10</v>
      </c>
      <c r="S99">
        <v>16</v>
      </c>
      <c r="T99">
        <v>8</v>
      </c>
      <c r="U99">
        <v>29</v>
      </c>
      <c r="V99">
        <v>8</v>
      </c>
      <c r="W99">
        <v>30</v>
      </c>
    </row>
    <row r="100" spans="1:23" x14ac:dyDescent="0.3">
      <c r="A100" t="s">
        <v>30</v>
      </c>
      <c r="B100" t="s">
        <v>34</v>
      </c>
      <c r="C100" t="s">
        <v>28</v>
      </c>
      <c r="D100">
        <v>4</v>
      </c>
      <c r="E100">
        <v>3</v>
      </c>
      <c r="F100">
        <v>4</v>
      </c>
      <c r="G100">
        <v>7</v>
      </c>
      <c r="H100">
        <v>9</v>
      </c>
      <c r="I100">
        <v>6</v>
      </c>
      <c r="J100">
        <v>5</v>
      </c>
      <c r="K100">
        <v>8</v>
      </c>
      <c r="L100">
        <v>10</v>
      </c>
      <c r="M100">
        <v>12</v>
      </c>
      <c r="N100">
        <v>12</v>
      </c>
      <c r="O100">
        <v>12</v>
      </c>
      <c r="P100">
        <v>11</v>
      </c>
      <c r="Q100">
        <v>14</v>
      </c>
      <c r="R100">
        <v>12</v>
      </c>
      <c r="S100">
        <v>14</v>
      </c>
      <c r="T100">
        <v>7</v>
      </c>
      <c r="U100">
        <v>32</v>
      </c>
      <c r="V100">
        <v>7</v>
      </c>
      <c r="W100">
        <v>27</v>
      </c>
    </row>
    <row r="101" spans="1:23" x14ac:dyDescent="0.3">
      <c r="A101" t="s">
        <v>30</v>
      </c>
      <c r="B101" t="s">
        <v>33</v>
      </c>
      <c r="C101" t="s">
        <v>28</v>
      </c>
      <c r="D101">
        <v>3</v>
      </c>
      <c r="E101">
        <v>3</v>
      </c>
      <c r="F101">
        <v>4</v>
      </c>
      <c r="G101">
        <v>6</v>
      </c>
      <c r="H101">
        <v>5</v>
      </c>
      <c r="I101">
        <v>6</v>
      </c>
      <c r="J101">
        <v>10</v>
      </c>
      <c r="K101">
        <v>8</v>
      </c>
      <c r="L101">
        <v>5</v>
      </c>
      <c r="M101">
        <v>11</v>
      </c>
      <c r="N101">
        <v>8</v>
      </c>
      <c r="O101">
        <v>12</v>
      </c>
      <c r="P101">
        <v>5</v>
      </c>
      <c r="Q101">
        <v>12</v>
      </c>
      <c r="R101">
        <v>8</v>
      </c>
      <c r="S101">
        <v>11</v>
      </c>
      <c r="T101">
        <v>9</v>
      </c>
      <c r="U101">
        <v>19</v>
      </c>
      <c r="V101">
        <v>11</v>
      </c>
      <c r="W101">
        <v>16</v>
      </c>
    </row>
    <row r="102" spans="1:23" x14ac:dyDescent="0.3">
      <c r="A102" t="s">
        <v>30</v>
      </c>
      <c r="B102" t="s">
        <v>32</v>
      </c>
      <c r="C102" t="s">
        <v>28</v>
      </c>
      <c r="D102">
        <v>5</v>
      </c>
      <c r="E102">
        <v>7</v>
      </c>
      <c r="F102">
        <v>4</v>
      </c>
      <c r="G102">
        <v>10</v>
      </c>
      <c r="H102">
        <v>11</v>
      </c>
      <c r="I102">
        <v>16</v>
      </c>
      <c r="J102">
        <v>5</v>
      </c>
      <c r="K102">
        <v>16</v>
      </c>
      <c r="L102">
        <v>12</v>
      </c>
      <c r="M102">
        <v>22</v>
      </c>
      <c r="N102">
        <v>6</v>
      </c>
      <c r="O102">
        <v>23</v>
      </c>
    </row>
    <row r="103" spans="1:23" x14ac:dyDescent="0.3">
      <c r="A103" t="s">
        <v>30</v>
      </c>
      <c r="B103" t="s">
        <v>32</v>
      </c>
      <c r="C103" t="s">
        <v>28</v>
      </c>
      <c r="D103">
        <v>3</v>
      </c>
      <c r="E103">
        <v>9</v>
      </c>
      <c r="F103">
        <v>6</v>
      </c>
      <c r="G103">
        <v>11</v>
      </c>
      <c r="H103">
        <v>12</v>
      </c>
      <c r="I103">
        <v>16</v>
      </c>
      <c r="J103">
        <v>9</v>
      </c>
      <c r="K103">
        <v>18</v>
      </c>
      <c r="P103">
        <v>14</v>
      </c>
      <c r="Q103">
        <v>25</v>
      </c>
      <c r="R103">
        <v>11</v>
      </c>
      <c r="S103">
        <v>28</v>
      </c>
    </row>
    <row r="104" spans="1:23" x14ac:dyDescent="0.3">
      <c r="A104" t="s">
        <v>30</v>
      </c>
      <c r="B104" t="s">
        <v>31</v>
      </c>
      <c r="C104" t="s">
        <v>28</v>
      </c>
      <c r="D104">
        <v>1</v>
      </c>
      <c r="E104">
        <v>5</v>
      </c>
      <c r="F104">
        <v>4</v>
      </c>
      <c r="G104">
        <v>8</v>
      </c>
      <c r="H104">
        <v>6</v>
      </c>
      <c r="I104">
        <v>10</v>
      </c>
      <c r="J104">
        <v>4</v>
      </c>
      <c r="K104">
        <v>14</v>
      </c>
      <c r="L104">
        <v>7</v>
      </c>
      <c r="M104">
        <v>18</v>
      </c>
      <c r="N104">
        <v>11</v>
      </c>
      <c r="O104">
        <v>15</v>
      </c>
      <c r="P104">
        <v>5</v>
      </c>
      <c r="Q104">
        <v>26</v>
      </c>
      <c r="R104">
        <v>10</v>
      </c>
      <c r="S104">
        <v>20</v>
      </c>
      <c r="T104">
        <v>12</v>
      </c>
      <c r="U104">
        <v>26</v>
      </c>
      <c r="V104">
        <v>9</v>
      </c>
      <c r="W104">
        <v>32</v>
      </c>
    </row>
    <row r="105" spans="1:23" x14ac:dyDescent="0.3">
      <c r="A105" t="s">
        <v>30</v>
      </c>
      <c r="B105" t="s">
        <v>29</v>
      </c>
      <c r="C105" t="s">
        <v>28</v>
      </c>
      <c r="D105">
        <v>1</v>
      </c>
      <c r="E105">
        <v>2</v>
      </c>
      <c r="F105">
        <v>2</v>
      </c>
      <c r="G105">
        <v>3</v>
      </c>
      <c r="H105">
        <v>4</v>
      </c>
      <c r="I105">
        <v>10</v>
      </c>
      <c r="J105">
        <v>5</v>
      </c>
      <c r="K105">
        <v>10</v>
      </c>
      <c r="L105">
        <v>12</v>
      </c>
      <c r="M105">
        <v>12</v>
      </c>
      <c r="N105">
        <v>10</v>
      </c>
      <c r="O105">
        <v>14</v>
      </c>
      <c r="P105">
        <v>13</v>
      </c>
      <c r="Q105">
        <v>15</v>
      </c>
      <c r="R105">
        <v>14</v>
      </c>
      <c r="S105">
        <v>11</v>
      </c>
      <c r="T105">
        <v>11</v>
      </c>
      <c r="U105">
        <v>23</v>
      </c>
      <c r="V105">
        <v>12</v>
      </c>
      <c r="W105">
        <v>24</v>
      </c>
    </row>
    <row r="106" spans="1:23" x14ac:dyDescent="0.3">
      <c r="D106">
        <f t="shared" ref="D106:D116" si="20">(D95+F95)/2</f>
        <v>5.5</v>
      </c>
      <c r="E106">
        <f t="shared" ref="E106:E116" si="21">(E95+G95)/2</f>
        <v>11.5</v>
      </c>
      <c r="H106">
        <f t="shared" ref="H106:H116" si="22">(H95+J95)/2</f>
        <v>9</v>
      </c>
      <c r="I106">
        <f t="shared" ref="I106:I116" si="23">(I95+K95)/2</f>
        <v>16</v>
      </c>
      <c r="L106">
        <f t="shared" ref="L106:M113" si="24">(L95+N95)/2</f>
        <v>16</v>
      </c>
      <c r="M106">
        <f t="shared" si="24"/>
        <v>20.5</v>
      </c>
      <c r="P106">
        <f t="shared" ref="P106:Q112" si="25">(P95+R95)/2</f>
        <v>14.5</v>
      </c>
      <c r="Q106">
        <f t="shared" si="25"/>
        <v>25.5</v>
      </c>
      <c r="T106">
        <f t="shared" ref="T106:U112" si="26">(T95+V95)/2</f>
        <v>8</v>
      </c>
      <c r="U106">
        <f t="shared" si="26"/>
        <v>32.5</v>
      </c>
    </row>
    <row r="107" spans="1:23" x14ac:dyDescent="0.3">
      <c r="D107">
        <f t="shared" si="20"/>
        <v>3</v>
      </c>
      <c r="E107">
        <f t="shared" si="21"/>
        <v>9</v>
      </c>
      <c r="H107">
        <f t="shared" si="22"/>
        <v>11.5</v>
      </c>
      <c r="I107">
        <f t="shared" si="23"/>
        <v>16</v>
      </c>
      <c r="L107">
        <f t="shared" si="24"/>
        <v>11.5</v>
      </c>
      <c r="M107">
        <f t="shared" si="24"/>
        <v>19</v>
      </c>
      <c r="P107">
        <f t="shared" si="25"/>
        <v>11</v>
      </c>
      <c r="Q107">
        <f t="shared" si="25"/>
        <v>27</v>
      </c>
      <c r="T107">
        <f t="shared" si="26"/>
        <v>9.5</v>
      </c>
      <c r="U107">
        <f t="shared" si="26"/>
        <v>28.5</v>
      </c>
    </row>
    <row r="108" spans="1:23" x14ac:dyDescent="0.3">
      <c r="D108">
        <f t="shared" si="20"/>
        <v>2.5</v>
      </c>
      <c r="E108">
        <f t="shared" si="21"/>
        <v>3.5</v>
      </c>
      <c r="H108">
        <f t="shared" si="22"/>
        <v>6</v>
      </c>
      <c r="I108">
        <f t="shared" si="23"/>
        <v>8.5</v>
      </c>
      <c r="L108">
        <f t="shared" si="24"/>
        <v>10</v>
      </c>
      <c r="M108">
        <f t="shared" si="24"/>
        <v>15.5</v>
      </c>
      <c r="P108">
        <f t="shared" si="25"/>
        <v>12</v>
      </c>
      <c r="Q108">
        <f t="shared" si="25"/>
        <v>20</v>
      </c>
      <c r="T108">
        <f t="shared" si="26"/>
        <v>17.5</v>
      </c>
      <c r="U108">
        <f t="shared" si="26"/>
        <v>30.5</v>
      </c>
    </row>
    <row r="109" spans="1:23" x14ac:dyDescent="0.3">
      <c r="D109">
        <f t="shared" si="20"/>
        <v>3.5</v>
      </c>
      <c r="E109">
        <f t="shared" si="21"/>
        <v>4.5</v>
      </c>
      <c r="H109">
        <f t="shared" si="22"/>
        <v>8</v>
      </c>
      <c r="I109">
        <f t="shared" si="23"/>
        <v>7.5</v>
      </c>
      <c r="L109">
        <f t="shared" si="24"/>
        <v>9.5</v>
      </c>
      <c r="M109">
        <f t="shared" si="24"/>
        <v>12</v>
      </c>
      <c r="P109">
        <f t="shared" si="25"/>
        <v>11</v>
      </c>
      <c r="Q109">
        <f t="shared" si="25"/>
        <v>14</v>
      </c>
      <c r="T109">
        <f t="shared" si="26"/>
        <v>11.5</v>
      </c>
      <c r="U109">
        <f t="shared" si="26"/>
        <v>19.5</v>
      </c>
    </row>
    <row r="110" spans="1:23" x14ac:dyDescent="0.3">
      <c r="D110">
        <f t="shared" si="20"/>
        <v>2.5</v>
      </c>
      <c r="E110">
        <f t="shared" si="21"/>
        <v>2.5</v>
      </c>
      <c r="H110">
        <f t="shared" si="22"/>
        <v>6</v>
      </c>
      <c r="I110">
        <f t="shared" si="23"/>
        <v>6.5</v>
      </c>
      <c r="L110">
        <f t="shared" si="24"/>
        <v>7.5</v>
      </c>
      <c r="M110">
        <f t="shared" si="24"/>
        <v>11.5</v>
      </c>
      <c r="P110">
        <f t="shared" si="25"/>
        <v>11.5</v>
      </c>
      <c r="Q110">
        <f t="shared" si="25"/>
        <v>16</v>
      </c>
      <c r="T110">
        <f t="shared" si="26"/>
        <v>8</v>
      </c>
      <c r="U110">
        <f t="shared" si="26"/>
        <v>29.5</v>
      </c>
    </row>
    <row r="111" spans="1:23" x14ac:dyDescent="0.3">
      <c r="D111">
        <f t="shared" si="20"/>
        <v>4</v>
      </c>
      <c r="E111">
        <f t="shared" si="21"/>
        <v>5</v>
      </c>
      <c r="H111">
        <f t="shared" si="22"/>
        <v>7</v>
      </c>
      <c r="I111">
        <f t="shared" si="23"/>
        <v>7</v>
      </c>
      <c r="L111">
        <f t="shared" si="24"/>
        <v>11</v>
      </c>
      <c r="M111">
        <f t="shared" si="24"/>
        <v>12</v>
      </c>
      <c r="P111">
        <f t="shared" si="25"/>
        <v>11.5</v>
      </c>
      <c r="Q111">
        <f t="shared" si="25"/>
        <v>14</v>
      </c>
      <c r="T111">
        <f t="shared" si="26"/>
        <v>7</v>
      </c>
      <c r="U111">
        <f t="shared" si="26"/>
        <v>29.5</v>
      </c>
    </row>
    <row r="112" spans="1:23" x14ac:dyDescent="0.3">
      <c r="D112">
        <f t="shared" si="20"/>
        <v>3.5</v>
      </c>
      <c r="E112">
        <f t="shared" si="21"/>
        <v>4.5</v>
      </c>
      <c r="H112">
        <f t="shared" si="22"/>
        <v>7.5</v>
      </c>
      <c r="I112">
        <f t="shared" si="23"/>
        <v>7</v>
      </c>
      <c r="L112">
        <f t="shared" si="24"/>
        <v>6.5</v>
      </c>
      <c r="M112">
        <f t="shared" si="24"/>
        <v>11.5</v>
      </c>
      <c r="P112">
        <f t="shared" si="25"/>
        <v>6.5</v>
      </c>
      <c r="Q112">
        <f t="shared" si="25"/>
        <v>11.5</v>
      </c>
      <c r="T112">
        <f t="shared" si="26"/>
        <v>10</v>
      </c>
      <c r="U112">
        <f t="shared" si="26"/>
        <v>17.5</v>
      </c>
    </row>
    <row r="113" spans="3:21" x14ac:dyDescent="0.3">
      <c r="D113">
        <f t="shared" si="20"/>
        <v>4.5</v>
      </c>
      <c r="E113">
        <f t="shared" si="21"/>
        <v>8.5</v>
      </c>
      <c r="H113">
        <f t="shared" si="22"/>
        <v>8</v>
      </c>
      <c r="I113">
        <f t="shared" si="23"/>
        <v>16</v>
      </c>
      <c r="L113">
        <f t="shared" si="24"/>
        <v>9</v>
      </c>
      <c r="M113">
        <f t="shared" si="24"/>
        <v>22.5</v>
      </c>
      <c r="P113">
        <f t="shared" ref="P113:Q115" si="27">(P103+R103)/2</f>
        <v>12.5</v>
      </c>
      <c r="Q113">
        <f t="shared" si="27"/>
        <v>26.5</v>
      </c>
      <c r="T113">
        <f>(T104+V104)/2</f>
        <v>10.5</v>
      </c>
      <c r="U113">
        <f>(U104+W104)/2</f>
        <v>29</v>
      </c>
    </row>
    <row r="114" spans="3:21" x14ac:dyDescent="0.3">
      <c r="D114">
        <f t="shared" si="20"/>
        <v>4.5</v>
      </c>
      <c r="E114">
        <f t="shared" si="21"/>
        <v>10</v>
      </c>
      <c r="H114">
        <f t="shared" si="22"/>
        <v>10.5</v>
      </c>
      <c r="I114">
        <f t="shared" si="23"/>
        <v>17</v>
      </c>
      <c r="L114">
        <f>(L104+N104)/2</f>
        <v>9</v>
      </c>
      <c r="M114">
        <f>(M104+O104)/2</f>
        <v>16.5</v>
      </c>
      <c r="P114">
        <f t="shared" si="27"/>
        <v>7.5</v>
      </c>
      <c r="Q114">
        <f t="shared" si="27"/>
        <v>23</v>
      </c>
      <c r="T114">
        <f>(T105+V105)/2</f>
        <v>11.5</v>
      </c>
      <c r="U114">
        <f>(U105+W105)/2</f>
        <v>23.5</v>
      </c>
    </row>
    <row r="115" spans="3:21" x14ac:dyDescent="0.3">
      <c r="D115">
        <f t="shared" si="20"/>
        <v>2.5</v>
      </c>
      <c r="E115">
        <f t="shared" si="21"/>
        <v>6.5</v>
      </c>
      <c r="H115">
        <f t="shared" si="22"/>
        <v>5</v>
      </c>
      <c r="I115">
        <f t="shared" si="23"/>
        <v>12</v>
      </c>
      <c r="L115">
        <f>(L105+N105)/2</f>
        <v>11</v>
      </c>
      <c r="M115">
        <f>(M105+O105)/2</f>
        <v>13</v>
      </c>
      <c r="P115">
        <f t="shared" si="27"/>
        <v>13.5</v>
      </c>
      <c r="Q115">
        <f t="shared" si="27"/>
        <v>13</v>
      </c>
    </row>
    <row r="116" spans="3:21" x14ac:dyDescent="0.3">
      <c r="D116">
        <f t="shared" si="20"/>
        <v>1.5</v>
      </c>
      <c r="E116">
        <f t="shared" si="21"/>
        <v>2.5</v>
      </c>
      <c r="H116">
        <f t="shared" si="22"/>
        <v>4.5</v>
      </c>
      <c r="I116">
        <f t="shared" si="23"/>
        <v>10</v>
      </c>
    </row>
    <row r="117" spans="3:21" x14ac:dyDescent="0.3">
      <c r="C117" t="s">
        <v>27</v>
      </c>
      <c r="D117">
        <f>AVERAGE(D106:D116)</f>
        <v>3.4090909090909092</v>
      </c>
      <c r="E117">
        <f>AVERAGE(E106:E116)</f>
        <v>6.1818181818181817</v>
      </c>
      <c r="H117">
        <f>AVERAGE(H106:H116)</f>
        <v>7.5454545454545459</v>
      </c>
      <c r="I117">
        <f>AVERAGE(I106:I116)</f>
        <v>11.227272727272727</v>
      </c>
      <c r="L117">
        <f>AVERAGE(L106:L115)</f>
        <v>10.1</v>
      </c>
      <c r="M117">
        <f>AVERAGE(M106:M115)</f>
        <v>15.4</v>
      </c>
      <c r="P117">
        <f>AVERAGE(P106:P115)</f>
        <v>11.15</v>
      </c>
      <c r="Q117">
        <f>AVERAGE(Q106:Q115)</f>
        <v>19.05</v>
      </c>
      <c r="T117">
        <f>AVERAGE(T106:T114)</f>
        <v>10.388888888888889</v>
      </c>
      <c r="U117">
        <f>AVERAGE(U106:U114)</f>
        <v>26.666666666666668</v>
      </c>
    </row>
    <row r="118" spans="3:21" x14ac:dyDescent="0.3">
      <c r="C118" t="s">
        <v>1</v>
      </c>
      <c r="D118">
        <f>_xlfn.STDEV.P(D106:D116)</f>
        <v>1.1040870728628291</v>
      </c>
      <c r="E118">
        <f>_xlfn.STDEV.P(E106:E116)</f>
        <v>2.979267201486171</v>
      </c>
      <c r="H118">
        <f>_xlfn.STDEV.P(H106:H116)</f>
        <v>2.0829889522526548</v>
      </c>
      <c r="I118">
        <f>_xlfn.STDEV.P(I106:I116)</f>
        <v>4.0807955795388073</v>
      </c>
      <c r="L118">
        <f>_xlfn.STDEV.P(L106:L115)</f>
        <v>2.467792535850613</v>
      </c>
      <c r="M118">
        <f>_xlfn.STDEV.P(M106:M115)</f>
        <v>3.871692136521188</v>
      </c>
      <c r="P118">
        <f>_xlfn.STDEV.P(P106:P115)</f>
        <v>2.3350588857671233</v>
      </c>
      <c r="Q118">
        <f>_xlfn.STDEV.P(Q106:Q115)</f>
        <v>5.7508694994757095</v>
      </c>
      <c r="T118">
        <f>_xlfn.STDEV.P(T106:T114)</f>
        <v>2.922876986214646</v>
      </c>
      <c r="U118">
        <f>_xlfn.STDEV.P(U106:U114)</f>
        <v>4.9328828623162471</v>
      </c>
    </row>
    <row r="119" spans="3:21" x14ac:dyDescent="0.3">
      <c r="C119" t="s">
        <v>0</v>
      </c>
      <c r="D119">
        <f>D118/3.32</f>
        <v>0.33255634724784011</v>
      </c>
      <c r="E119">
        <f>E118/3.32</f>
        <v>0.89736963900185873</v>
      </c>
      <c r="H119">
        <f>H118/3.32</f>
        <v>0.62740631091947441</v>
      </c>
      <c r="I119">
        <f>I118/3.32</f>
        <v>1.2291552950418094</v>
      </c>
      <c r="L119">
        <f>L118/3.16</f>
        <v>0.78094700501601677</v>
      </c>
      <c r="M119">
        <f>M118/3.16</f>
        <v>1.2252190305446797</v>
      </c>
      <c r="P119">
        <f>P118/3.16</f>
        <v>0.73894268536934282</v>
      </c>
      <c r="Q119">
        <f>Q118/3.16</f>
        <v>1.8198954112264902</v>
      </c>
      <c r="T119">
        <f>T118/3</f>
        <v>0.97429232873821536</v>
      </c>
      <c r="U119">
        <f>U118/3</f>
        <v>1.6442942874387489</v>
      </c>
    </row>
    <row r="123" spans="3:21" x14ac:dyDescent="0.3">
      <c r="C123" t="s">
        <v>26</v>
      </c>
      <c r="D123">
        <v>-0.36</v>
      </c>
      <c r="E123">
        <v>1.72</v>
      </c>
      <c r="G123">
        <v>0.4</v>
      </c>
      <c r="H123">
        <v>0.34</v>
      </c>
      <c r="M123" t="s">
        <v>26</v>
      </c>
      <c r="N123">
        <v>0.28999999999999998</v>
      </c>
      <c r="O123">
        <v>0.36</v>
      </c>
      <c r="Q123">
        <v>0.46</v>
      </c>
      <c r="R123">
        <v>0.24</v>
      </c>
    </row>
    <row r="124" spans="3:21" x14ac:dyDescent="0.3">
      <c r="C124" t="s">
        <v>25</v>
      </c>
      <c r="D124">
        <v>0.28999999999999998</v>
      </c>
      <c r="E124">
        <v>4</v>
      </c>
      <c r="G124">
        <v>0.48</v>
      </c>
      <c r="H124">
        <v>0.52</v>
      </c>
      <c r="M124" t="s">
        <v>25</v>
      </c>
      <c r="N124">
        <v>-0.21</v>
      </c>
      <c r="O124">
        <v>0.56999999999999995</v>
      </c>
      <c r="Q124">
        <v>0.28000000000000003</v>
      </c>
      <c r="R124">
        <v>0.16</v>
      </c>
    </row>
    <row r="125" spans="3:21" x14ac:dyDescent="0.3">
      <c r="C125" t="s">
        <v>24</v>
      </c>
      <c r="D125">
        <v>0.14000000000000001</v>
      </c>
      <c r="E125">
        <v>7</v>
      </c>
      <c r="G125">
        <v>0.39</v>
      </c>
      <c r="H125">
        <v>0.54</v>
      </c>
      <c r="M125" t="s">
        <v>24</v>
      </c>
      <c r="N125">
        <v>0</v>
      </c>
      <c r="O125">
        <v>0</v>
      </c>
      <c r="Q125">
        <v>0.26</v>
      </c>
      <c r="R125">
        <v>0.1</v>
      </c>
    </row>
    <row r="126" spans="3:21" x14ac:dyDescent="0.3">
      <c r="C126" t="s">
        <v>23</v>
      </c>
      <c r="D126">
        <v>0.78</v>
      </c>
      <c r="E126">
        <v>9.3000000000000007</v>
      </c>
      <c r="G126">
        <v>0.43</v>
      </c>
      <c r="H126">
        <v>0.74</v>
      </c>
      <c r="M126" t="s">
        <v>23</v>
      </c>
      <c r="N126">
        <v>0.28999999999999998</v>
      </c>
      <c r="O126">
        <v>-0.14000000000000001</v>
      </c>
      <c r="Q126">
        <v>0.39</v>
      </c>
      <c r="R126">
        <v>0.13</v>
      </c>
    </row>
    <row r="127" spans="3:21" x14ac:dyDescent="0.3">
      <c r="C127" t="s">
        <v>22</v>
      </c>
      <c r="D127">
        <v>0</v>
      </c>
      <c r="E127">
        <v>11.4</v>
      </c>
      <c r="G127">
        <v>0.56999999999999995</v>
      </c>
      <c r="H127">
        <v>0.62</v>
      </c>
      <c r="M127" t="s">
        <v>22</v>
      </c>
      <c r="N127">
        <v>0.28999999999999998</v>
      </c>
      <c r="O127">
        <v>0</v>
      </c>
      <c r="Q127">
        <v>0.14000000000000001</v>
      </c>
      <c r="R127">
        <v>0.35</v>
      </c>
    </row>
    <row r="144" spans="3:20" x14ac:dyDescent="0.3">
      <c r="C144" t="s">
        <v>26</v>
      </c>
      <c r="D144">
        <v>-7.0000000000000007E-2</v>
      </c>
      <c r="E144">
        <v>3.41</v>
      </c>
      <c r="G144">
        <v>0.34</v>
      </c>
      <c r="H144">
        <v>0.33</v>
      </c>
      <c r="M144" t="s">
        <v>26</v>
      </c>
      <c r="N144">
        <v>0.36</v>
      </c>
      <c r="O144">
        <v>6.18</v>
      </c>
      <c r="S144">
        <v>0.24</v>
      </c>
      <c r="T144">
        <v>0.9</v>
      </c>
    </row>
    <row r="145" spans="3:20" x14ac:dyDescent="0.3">
      <c r="C145" t="s">
        <v>25</v>
      </c>
      <c r="D145">
        <v>0.28999999999999998</v>
      </c>
      <c r="E145">
        <v>7.55</v>
      </c>
      <c r="G145">
        <v>0.24</v>
      </c>
      <c r="H145">
        <v>0.63</v>
      </c>
      <c r="M145" t="s">
        <v>25</v>
      </c>
      <c r="N145">
        <v>0.56999999999999995</v>
      </c>
      <c r="O145">
        <v>11.23</v>
      </c>
      <c r="S145">
        <v>0.16</v>
      </c>
      <c r="T145">
        <v>1.23</v>
      </c>
    </row>
    <row r="146" spans="3:20" x14ac:dyDescent="0.3">
      <c r="C146" t="s">
        <v>24</v>
      </c>
      <c r="D146">
        <v>0.28999999999999998</v>
      </c>
      <c r="E146">
        <v>10.1</v>
      </c>
      <c r="G146">
        <v>0.3</v>
      </c>
      <c r="H146">
        <v>0.78</v>
      </c>
      <c r="M146" t="s">
        <v>24</v>
      </c>
      <c r="N146">
        <v>0</v>
      </c>
      <c r="O146">
        <v>15.4</v>
      </c>
      <c r="S146">
        <v>0.1</v>
      </c>
      <c r="T146">
        <v>1.23</v>
      </c>
    </row>
    <row r="147" spans="3:20" x14ac:dyDescent="0.3">
      <c r="C147" t="s">
        <v>23</v>
      </c>
      <c r="D147">
        <v>-7.0000000000000007E-2</v>
      </c>
      <c r="E147">
        <v>11.15</v>
      </c>
      <c r="G147">
        <v>0.26</v>
      </c>
      <c r="H147">
        <v>0.74</v>
      </c>
      <c r="M147" t="s">
        <v>23</v>
      </c>
      <c r="N147">
        <v>-0.14000000000000001</v>
      </c>
      <c r="O147">
        <v>19.100000000000001</v>
      </c>
      <c r="S147">
        <v>0.13</v>
      </c>
      <c r="T147">
        <v>1.82</v>
      </c>
    </row>
    <row r="148" spans="3:20" x14ac:dyDescent="0.3">
      <c r="C148" t="s">
        <v>22</v>
      </c>
      <c r="D148">
        <v>0.56999999999999995</v>
      </c>
      <c r="E148">
        <v>10.4</v>
      </c>
      <c r="G148">
        <v>0.12</v>
      </c>
      <c r="H148">
        <v>0.97</v>
      </c>
      <c r="M148" t="s">
        <v>22</v>
      </c>
      <c r="N148">
        <v>0</v>
      </c>
      <c r="O148">
        <v>26.7</v>
      </c>
      <c r="S148">
        <v>0.35</v>
      </c>
      <c r="T148">
        <v>1.64</v>
      </c>
    </row>
    <row r="168" spans="1:11" x14ac:dyDescent="0.3">
      <c r="A168" t="s">
        <v>16</v>
      </c>
      <c r="B168" t="s">
        <v>15</v>
      </c>
      <c r="C168" t="s">
        <v>14</v>
      </c>
      <c r="D168" t="s">
        <v>13</v>
      </c>
      <c r="E168" t="s">
        <v>12</v>
      </c>
      <c r="F168" t="s">
        <v>13</v>
      </c>
      <c r="G168" t="s">
        <v>12</v>
      </c>
      <c r="H168" t="s">
        <v>11</v>
      </c>
      <c r="I168" t="s">
        <v>10</v>
      </c>
      <c r="J168" t="s">
        <v>11</v>
      </c>
      <c r="K168" t="s">
        <v>10</v>
      </c>
    </row>
    <row r="169" spans="1:11" x14ac:dyDescent="0.3">
      <c r="A169" t="s">
        <v>5</v>
      </c>
      <c r="B169" t="s">
        <v>9</v>
      </c>
      <c r="C169" t="s">
        <v>3</v>
      </c>
      <c r="D169">
        <v>-2</v>
      </c>
      <c r="E169">
        <v>15</v>
      </c>
      <c r="F169">
        <v>0</v>
      </c>
      <c r="G169">
        <v>11</v>
      </c>
    </row>
    <row r="170" spans="1:11" x14ac:dyDescent="0.3">
      <c r="A170" t="s">
        <v>5</v>
      </c>
      <c r="B170" t="s">
        <v>9</v>
      </c>
      <c r="C170" t="s">
        <v>3</v>
      </c>
      <c r="D170">
        <v>-3</v>
      </c>
      <c r="E170">
        <v>19</v>
      </c>
      <c r="F170">
        <v>-1</v>
      </c>
      <c r="G170">
        <v>12</v>
      </c>
    </row>
    <row r="171" spans="1:11" x14ac:dyDescent="0.3">
      <c r="A171" t="s">
        <v>5</v>
      </c>
      <c r="B171" t="s">
        <v>9</v>
      </c>
      <c r="C171" t="s">
        <v>3</v>
      </c>
      <c r="D171">
        <v>-3</v>
      </c>
      <c r="E171">
        <v>12</v>
      </c>
      <c r="F171">
        <v>-2</v>
      </c>
      <c r="G171">
        <v>11</v>
      </c>
    </row>
    <row r="172" spans="1:11" x14ac:dyDescent="0.3">
      <c r="A172" t="s">
        <v>5</v>
      </c>
      <c r="B172" t="s">
        <v>21</v>
      </c>
      <c r="C172" t="s">
        <v>3</v>
      </c>
      <c r="D172">
        <v>1</v>
      </c>
      <c r="E172">
        <v>13</v>
      </c>
      <c r="F172">
        <v>4</v>
      </c>
      <c r="G172">
        <v>10</v>
      </c>
      <c r="H172">
        <v>-2</v>
      </c>
      <c r="I172">
        <v>7</v>
      </c>
      <c r="J172">
        <v>0</v>
      </c>
      <c r="K172">
        <v>5</v>
      </c>
    </row>
    <row r="173" spans="1:11" x14ac:dyDescent="0.3">
      <c r="A173" t="s">
        <v>5</v>
      </c>
      <c r="B173" t="s">
        <v>4</v>
      </c>
      <c r="C173" t="s">
        <v>3</v>
      </c>
      <c r="D173">
        <v>2</v>
      </c>
      <c r="E173">
        <v>18</v>
      </c>
      <c r="F173">
        <v>0</v>
      </c>
      <c r="G173">
        <v>22</v>
      </c>
      <c r="H173">
        <v>4</v>
      </c>
      <c r="I173">
        <v>16</v>
      </c>
      <c r="J173">
        <v>3</v>
      </c>
      <c r="K173">
        <v>15</v>
      </c>
    </row>
    <row r="174" spans="1:11" x14ac:dyDescent="0.3">
      <c r="D174">
        <f t="shared" ref="D174:E178" si="28">(D169+F169)/2</f>
        <v>-1</v>
      </c>
      <c r="E174">
        <f t="shared" si="28"/>
        <v>13</v>
      </c>
    </row>
    <row r="175" spans="1:11" x14ac:dyDescent="0.3">
      <c r="D175">
        <f t="shared" si="28"/>
        <v>-2</v>
      </c>
      <c r="E175">
        <f t="shared" si="28"/>
        <v>15.5</v>
      </c>
    </row>
    <row r="176" spans="1:11" x14ac:dyDescent="0.3">
      <c r="D176">
        <f t="shared" si="28"/>
        <v>-2.5</v>
      </c>
      <c r="E176">
        <f t="shared" si="28"/>
        <v>11.5</v>
      </c>
    </row>
    <row r="177" spans="1:18" x14ac:dyDescent="0.3">
      <c r="D177">
        <f t="shared" si="28"/>
        <v>2.5</v>
      </c>
      <c r="E177">
        <f t="shared" si="28"/>
        <v>11.5</v>
      </c>
    </row>
    <row r="178" spans="1:18" x14ac:dyDescent="0.3">
      <c r="D178">
        <f t="shared" si="28"/>
        <v>1</v>
      </c>
      <c r="E178">
        <f t="shared" si="28"/>
        <v>20</v>
      </c>
    </row>
    <row r="179" spans="1:18" x14ac:dyDescent="0.3">
      <c r="C179" t="s">
        <v>2</v>
      </c>
      <c r="D179">
        <f>AVERAGE(D174:D178)</f>
        <v>-0.4</v>
      </c>
      <c r="E179">
        <f>AVERAGE(E174:E178)</f>
        <v>14.3</v>
      </c>
    </row>
    <row r="180" spans="1:18" x14ac:dyDescent="0.3">
      <c r="C180" t="s">
        <v>1</v>
      </c>
      <c r="D180">
        <f>_xlfn.STDEV.P(D174:D178)</f>
        <v>1.8814887722226779</v>
      </c>
      <c r="E180">
        <f>_xlfn.STDEV.P(E174:E178)</f>
        <v>3.2031234756093934</v>
      </c>
      <c r="N180" t="s">
        <v>17</v>
      </c>
      <c r="O180" t="s">
        <v>20</v>
      </c>
    </row>
    <row r="181" spans="1:18" x14ac:dyDescent="0.3">
      <c r="C181" t="s">
        <v>0</v>
      </c>
      <c r="D181">
        <f>D180/2.236</f>
        <v>0.84145293927668952</v>
      </c>
      <c r="E181">
        <f>E180/2.236</f>
        <v>1.4325239157465979</v>
      </c>
      <c r="M181" t="s">
        <v>19</v>
      </c>
      <c r="N181">
        <v>0.4</v>
      </c>
      <c r="O181">
        <v>-0.4</v>
      </c>
      <c r="Q181">
        <v>0.33</v>
      </c>
      <c r="R181">
        <v>0.84</v>
      </c>
    </row>
    <row r="182" spans="1:18" x14ac:dyDescent="0.3">
      <c r="M182" t="s">
        <v>18</v>
      </c>
      <c r="N182">
        <v>0.84</v>
      </c>
      <c r="O182">
        <v>14.3</v>
      </c>
      <c r="Q182">
        <v>0.37</v>
      </c>
      <c r="R182">
        <v>1.43</v>
      </c>
    </row>
    <row r="192" spans="1:18" x14ac:dyDescent="0.3">
      <c r="A192" t="s">
        <v>17</v>
      </c>
    </row>
    <row r="193" spans="1:11" x14ac:dyDescent="0.3">
      <c r="A193" t="s">
        <v>16</v>
      </c>
      <c r="B193" t="s">
        <v>15</v>
      </c>
      <c r="C193" t="s">
        <v>14</v>
      </c>
      <c r="D193" t="s">
        <v>13</v>
      </c>
      <c r="E193" t="s">
        <v>12</v>
      </c>
      <c r="F193" t="s">
        <v>13</v>
      </c>
      <c r="G193" t="s">
        <v>12</v>
      </c>
      <c r="H193" t="s">
        <v>11</v>
      </c>
      <c r="I193" t="s">
        <v>10</v>
      </c>
      <c r="J193" t="s">
        <v>11</v>
      </c>
      <c r="K193" t="s">
        <v>10</v>
      </c>
    </row>
    <row r="194" spans="1:11" x14ac:dyDescent="0.3">
      <c r="A194" t="s">
        <v>5</v>
      </c>
      <c r="B194" t="s">
        <v>9</v>
      </c>
      <c r="C194" t="s">
        <v>3</v>
      </c>
      <c r="D194">
        <v>2</v>
      </c>
      <c r="E194">
        <v>2</v>
      </c>
      <c r="F194">
        <v>0</v>
      </c>
      <c r="G194">
        <v>1</v>
      </c>
      <c r="H194">
        <v>0</v>
      </c>
      <c r="I194">
        <v>-2</v>
      </c>
      <c r="J194">
        <v>2</v>
      </c>
      <c r="K194">
        <v>0</v>
      </c>
    </row>
    <row r="195" spans="1:11" x14ac:dyDescent="0.3">
      <c r="A195" t="s">
        <v>5</v>
      </c>
      <c r="B195" t="s">
        <v>8</v>
      </c>
      <c r="C195" t="s">
        <v>3</v>
      </c>
      <c r="D195">
        <v>0</v>
      </c>
      <c r="E195">
        <v>-1</v>
      </c>
      <c r="F195">
        <v>2</v>
      </c>
      <c r="G195">
        <v>2</v>
      </c>
      <c r="H195">
        <v>2</v>
      </c>
      <c r="I195">
        <v>-1</v>
      </c>
      <c r="J195">
        <v>0</v>
      </c>
      <c r="K195">
        <v>3</v>
      </c>
    </row>
    <row r="196" spans="1:11" x14ac:dyDescent="0.3">
      <c r="A196" t="s">
        <v>5</v>
      </c>
      <c r="B196" t="s">
        <v>7</v>
      </c>
      <c r="C196" t="s">
        <v>3</v>
      </c>
      <c r="D196">
        <v>1</v>
      </c>
      <c r="E196">
        <v>2</v>
      </c>
      <c r="F196">
        <v>-2</v>
      </c>
      <c r="G196">
        <v>0</v>
      </c>
      <c r="H196">
        <v>2</v>
      </c>
      <c r="I196">
        <v>0</v>
      </c>
      <c r="J196">
        <v>1</v>
      </c>
      <c r="K196">
        <v>-2</v>
      </c>
    </row>
    <row r="197" spans="1:11" x14ac:dyDescent="0.3">
      <c r="A197" t="s">
        <v>5</v>
      </c>
      <c r="B197" t="s">
        <v>6</v>
      </c>
      <c r="C197" t="s">
        <v>3</v>
      </c>
      <c r="D197">
        <v>2</v>
      </c>
      <c r="E197">
        <v>0</v>
      </c>
      <c r="F197">
        <v>-3</v>
      </c>
      <c r="G197">
        <v>-2</v>
      </c>
      <c r="H197">
        <v>3</v>
      </c>
      <c r="I197">
        <v>2</v>
      </c>
      <c r="J197">
        <v>0</v>
      </c>
      <c r="K197">
        <v>-2</v>
      </c>
    </row>
    <row r="198" spans="1:11" x14ac:dyDescent="0.3">
      <c r="A198" t="s">
        <v>5</v>
      </c>
      <c r="B198" t="s">
        <v>4</v>
      </c>
      <c r="C198" t="s">
        <v>3</v>
      </c>
      <c r="D198">
        <v>0</v>
      </c>
      <c r="E198">
        <v>-1</v>
      </c>
      <c r="F198">
        <v>2</v>
      </c>
      <c r="G198">
        <v>2</v>
      </c>
      <c r="H198">
        <v>-1</v>
      </c>
      <c r="I198">
        <v>0</v>
      </c>
      <c r="J198">
        <v>2</v>
      </c>
      <c r="K198">
        <v>2</v>
      </c>
    </row>
    <row r="199" spans="1:11" x14ac:dyDescent="0.3">
      <c r="D199">
        <f t="shared" ref="D199:E203" si="29">(D194+F194)/2</f>
        <v>1</v>
      </c>
      <c r="E199">
        <f t="shared" si="29"/>
        <v>1.5</v>
      </c>
    </row>
    <row r="200" spans="1:11" x14ac:dyDescent="0.3">
      <c r="D200">
        <f t="shared" si="29"/>
        <v>1</v>
      </c>
      <c r="E200">
        <f t="shared" si="29"/>
        <v>0.5</v>
      </c>
    </row>
    <row r="201" spans="1:11" x14ac:dyDescent="0.3">
      <c r="D201">
        <f t="shared" si="29"/>
        <v>-0.5</v>
      </c>
      <c r="E201">
        <f t="shared" si="29"/>
        <v>1</v>
      </c>
    </row>
    <row r="202" spans="1:11" x14ac:dyDescent="0.3">
      <c r="D202">
        <f t="shared" si="29"/>
        <v>-0.5</v>
      </c>
      <c r="E202">
        <f t="shared" si="29"/>
        <v>-1</v>
      </c>
    </row>
    <row r="203" spans="1:11" x14ac:dyDescent="0.3">
      <c r="D203">
        <f t="shared" si="29"/>
        <v>1</v>
      </c>
      <c r="E203">
        <f t="shared" si="29"/>
        <v>0.5</v>
      </c>
    </row>
    <row r="204" spans="1:11" x14ac:dyDescent="0.3">
      <c r="C204" t="s">
        <v>2</v>
      </c>
      <c r="D204">
        <f>AVERAGE(D199:D203)</f>
        <v>0.4</v>
      </c>
      <c r="E204">
        <f>AVERAGE(E199:E203)</f>
        <v>0.5</v>
      </c>
    </row>
    <row r="205" spans="1:11" x14ac:dyDescent="0.3">
      <c r="C205" t="s">
        <v>1</v>
      </c>
      <c r="D205">
        <f>_xlfn.STDEV.P(D199:D203)</f>
        <v>0.73484692283495345</v>
      </c>
      <c r="E205">
        <f>_xlfn.STDEV.P(E199:E203)</f>
        <v>0.83666002653407556</v>
      </c>
    </row>
    <row r="206" spans="1:11" x14ac:dyDescent="0.3">
      <c r="C206" t="s">
        <v>0</v>
      </c>
      <c r="D206">
        <f>D205/2.236</f>
        <v>0.32864352541813657</v>
      </c>
      <c r="E206">
        <f>E205/2.236</f>
        <v>0.3741771138345597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Optogenetics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Darya Task</dc:creator>
  <cp:lastModifiedBy>Darya Task</cp:lastModifiedBy>
  <dcterms:created xsi:type="dcterms:W3CDTF">2021-03-23T21:23:18Z</dcterms:created>
  <dcterms:modified xsi:type="dcterms:W3CDTF">2021-04-05T03:52:54Z</dcterms:modified>
</cp:coreProperties>
</file>