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loreto/Dropbox (Cambridge University)/Loreto et al_Andrea_Vacor/Paper/eLIfe/First Revision/eLife source data/"/>
    </mc:Choice>
  </mc:AlternateContent>
  <xr:revisionPtr revIDLastSave="0" documentId="13_ncr:1_{F7C696BD-786F-724A-9AD6-2DC77A83DC8C}" xr6:coauthVersionLast="47" xr6:coauthVersionMax="47" xr10:uidLastSave="{00000000-0000-0000-0000-000000000000}"/>
  <bookViews>
    <workbookView xWindow="0" yWindow="500" windowWidth="33600" windowHeight="19300" activeTab="2" xr2:uid="{476736E0-A6F5-A146-8A46-91BF1C9EED45}"/>
  </bookViews>
  <sheets>
    <sheet name="Figure 4 A-B " sheetId="1" r:id="rId1"/>
    <sheet name="Figure 4 C-D" sheetId="2" r:id="rId2"/>
    <sheet name="Figure 4 E-F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3" l="1"/>
  <c r="H23" i="3"/>
  <c r="X23" i="3"/>
  <c r="W23" i="3"/>
  <c r="X22" i="3"/>
  <c r="W22" i="3"/>
  <c r="N23" i="3"/>
  <c r="M23" i="3"/>
  <c r="N22" i="3"/>
  <c r="M22" i="3"/>
  <c r="S23" i="3"/>
  <c r="S22" i="3"/>
  <c r="R22" i="3"/>
  <c r="X12" i="3"/>
  <c r="W12" i="3"/>
  <c r="X11" i="3"/>
  <c r="W11" i="3"/>
  <c r="S12" i="3"/>
  <c r="R12" i="3"/>
  <c r="S11" i="3"/>
  <c r="R11" i="3"/>
  <c r="N12" i="3"/>
  <c r="M12" i="3"/>
  <c r="N11" i="3"/>
  <c r="M11" i="3"/>
  <c r="I23" i="3"/>
  <c r="I22" i="3"/>
  <c r="H22" i="3"/>
  <c r="I12" i="3"/>
  <c r="I11" i="3"/>
  <c r="H12" i="3"/>
  <c r="H11" i="3"/>
  <c r="E14" i="2"/>
  <c r="F14" i="2"/>
  <c r="G14" i="2"/>
  <c r="D14" i="2"/>
  <c r="E13" i="2"/>
  <c r="F13" i="2"/>
  <c r="G13" i="2"/>
  <c r="D13" i="2"/>
  <c r="AA63" i="1"/>
  <c r="Z63" i="1"/>
  <c r="AA62" i="1"/>
  <c r="Z62" i="1"/>
  <c r="AA61" i="1"/>
  <c r="Z61" i="1"/>
  <c r="AA60" i="1"/>
  <c r="Z60" i="1"/>
  <c r="U63" i="1"/>
  <c r="T63" i="1"/>
  <c r="U62" i="1"/>
  <c r="T62" i="1"/>
  <c r="U61" i="1"/>
  <c r="T61" i="1"/>
  <c r="U60" i="1"/>
  <c r="T60" i="1"/>
  <c r="AA43" i="1"/>
  <c r="Z43" i="1"/>
  <c r="AA42" i="1"/>
  <c r="Z42" i="1"/>
  <c r="AA41" i="1"/>
  <c r="Z41" i="1"/>
  <c r="AA40" i="1"/>
  <c r="Z40" i="1"/>
  <c r="U43" i="1"/>
  <c r="T43" i="1"/>
  <c r="U42" i="1"/>
  <c r="T42" i="1"/>
  <c r="U41" i="1"/>
  <c r="T41" i="1"/>
  <c r="U40" i="1"/>
  <c r="T40" i="1"/>
  <c r="AA23" i="1"/>
  <c r="Z23" i="1"/>
  <c r="U23" i="1"/>
  <c r="T23" i="1"/>
  <c r="I61" i="1"/>
  <c r="N62" i="1"/>
  <c r="Z51" i="1"/>
  <c r="H20" i="1"/>
  <c r="O42" i="1"/>
  <c r="N42" i="1"/>
  <c r="O41" i="1"/>
  <c r="N41" i="1"/>
  <c r="O40" i="1"/>
  <c r="N40" i="1"/>
  <c r="O52" i="1"/>
  <c r="N52" i="1"/>
  <c r="O51" i="1"/>
  <c r="N51" i="1"/>
  <c r="O50" i="1"/>
  <c r="N50" i="1"/>
  <c r="O62" i="1"/>
  <c r="O61" i="1"/>
  <c r="N61" i="1"/>
  <c r="O60" i="1"/>
  <c r="N60" i="1"/>
  <c r="I62" i="1"/>
  <c r="H62" i="1"/>
  <c r="H61" i="1"/>
  <c r="I60" i="1"/>
  <c r="H60" i="1"/>
  <c r="I52" i="1"/>
  <c r="H52" i="1"/>
  <c r="I51" i="1"/>
  <c r="H51" i="1"/>
  <c r="I50" i="1"/>
  <c r="H50" i="1"/>
  <c r="I42" i="1"/>
  <c r="H42" i="1"/>
  <c r="I41" i="1"/>
  <c r="H41" i="1"/>
  <c r="I40" i="1"/>
  <c r="H40" i="1"/>
  <c r="O32" i="1"/>
  <c r="N32" i="1"/>
  <c r="O31" i="1"/>
  <c r="N31" i="1"/>
  <c r="O30" i="1"/>
  <c r="N30" i="1"/>
  <c r="I32" i="1"/>
  <c r="H32" i="1"/>
  <c r="I31" i="1"/>
  <c r="H31" i="1"/>
  <c r="I30" i="1"/>
  <c r="H30" i="1"/>
  <c r="AA22" i="1"/>
  <c r="Z22" i="1"/>
  <c r="AA21" i="1"/>
  <c r="Z21" i="1"/>
  <c r="AA20" i="1"/>
  <c r="Z20" i="1"/>
  <c r="U22" i="1"/>
  <c r="T22" i="1"/>
  <c r="U21" i="1"/>
  <c r="T21" i="1"/>
  <c r="U20" i="1"/>
  <c r="T20" i="1"/>
  <c r="O22" i="1"/>
  <c r="N22" i="1"/>
  <c r="O21" i="1"/>
  <c r="N21" i="1"/>
  <c r="O20" i="1"/>
  <c r="N20" i="1"/>
  <c r="I22" i="1"/>
  <c r="H22" i="1"/>
  <c r="I21" i="1"/>
  <c r="H21" i="1"/>
  <c r="I20" i="1"/>
  <c r="AA53" i="1"/>
  <c r="Z53" i="1"/>
  <c r="AA52" i="1"/>
  <c r="Z52" i="1"/>
  <c r="AA51" i="1"/>
  <c r="AA50" i="1"/>
  <c r="Z50" i="1"/>
  <c r="U53" i="1"/>
  <c r="T53" i="1"/>
  <c r="U52" i="1"/>
  <c r="T52" i="1"/>
  <c r="U51" i="1"/>
  <c r="T51" i="1"/>
  <c r="U50" i="1"/>
  <c r="T50" i="1"/>
  <c r="AA33" i="1"/>
  <c r="Z33" i="1"/>
  <c r="AA32" i="1"/>
  <c r="Z32" i="1"/>
  <c r="AA31" i="1"/>
  <c r="Z31" i="1"/>
  <c r="AA30" i="1"/>
  <c r="Z30" i="1"/>
  <c r="U33" i="1"/>
  <c r="T33" i="1"/>
  <c r="U32" i="1"/>
  <c r="T32" i="1"/>
  <c r="U31" i="1"/>
  <c r="T31" i="1"/>
  <c r="U30" i="1"/>
  <c r="T30" i="1"/>
  <c r="U11" i="1"/>
  <c r="U10" i="1"/>
  <c r="O10" i="1"/>
  <c r="AA13" i="1"/>
  <c r="Z13" i="1"/>
  <c r="AA12" i="1"/>
  <c r="Z12" i="1"/>
  <c r="AA11" i="1"/>
  <c r="Z11" i="1"/>
  <c r="AA10" i="1"/>
  <c r="Z10" i="1"/>
  <c r="T10" i="1"/>
  <c r="U13" i="1"/>
  <c r="T13" i="1"/>
  <c r="U12" i="1"/>
  <c r="T12" i="1"/>
  <c r="T11" i="1"/>
  <c r="O12" i="1"/>
  <c r="N12" i="1"/>
  <c r="O11" i="1"/>
  <c r="N11" i="1"/>
  <c r="N10" i="1"/>
  <c r="I11" i="1"/>
  <c r="I12" i="1"/>
  <c r="H11" i="1"/>
  <c r="H12" i="1"/>
  <c r="I10" i="1"/>
  <c r="H10" i="1"/>
</calcChain>
</file>

<file path=xl/sharedStrings.xml><?xml version="1.0" encoding="utf-8"?>
<sst xmlns="http://schemas.openxmlformats.org/spreadsheetml/2006/main" count="340" uniqueCount="37">
  <si>
    <t>Wild-type +Vehicle</t>
  </si>
  <si>
    <t>Wild-type +50uM Vacor</t>
  </si>
  <si>
    <t>SARM1 KO +50uM Vacor</t>
  </si>
  <si>
    <t>NA</t>
  </si>
  <si>
    <t>Time (hours)</t>
  </si>
  <si>
    <t>Exp 1</t>
  </si>
  <si>
    <t>Exp 2</t>
  </si>
  <si>
    <t>Exp 3</t>
  </si>
  <si>
    <t>Exp 4</t>
  </si>
  <si>
    <t>NAD neurites</t>
  </si>
  <si>
    <t>NMN neurites</t>
  </si>
  <si>
    <t>NMN ganglia</t>
  </si>
  <si>
    <t>NAD ganglia</t>
  </si>
  <si>
    <t>NMN/NAD ratio ganglia</t>
  </si>
  <si>
    <t>NMN/NAD ratio neurites</t>
  </si>
  <si>
    <t>Mean</t>
  </si>
  <si>
    <t>SEM</t>
  </si>
  <si>
    <t>Wild-type+50 μM Vacor</t>
  </si>
  <si>
    <t>Wild-type+Vehicle</t>
  </si>
  <si>
    <t>SARM1 KO +Vehicle</t>
  </si>
  <si>
    <r>
      <t>SARM1 KO</t>
    </r>
    <r>
      <rPr>
        <i/>
        <sz val="10"/>
        <rFont val="Arial"/>
        <family val="2"/>
      </rPr>
      <t xml:space="preserve"> +</t>
    </r>
    <r>
      <rPr>
        <sz val="10"/>
        <rFont val="Arial"/>
        <family val="2"/>
      </rPr>
      <t>Vehicle</t>
    </r>
  </si>
  <si>
    <t>SARM1 KO+50 μM Vacor</t>
  </si>
  <si>
    <t>Whole cultures</t>
  </si>
  <si>
    <t>Ganglia</t>
  </si>
  <si>
    <t>Naurites</t>
  </si>
  <si>
    <t>% viable neurons</t>
  </si>
  <si>
    <t>% healthy neurites</t>
  </si>
  <si>
    <t>hSARM1+GFP +Vehicle</t>
  </si>
  <si>
    <t>hSARM1+ GFP +100 μM Vacor</t>
  </si>
  <si>
    <t>hSARM1+NMN deamidase +Vehicle</t>
  </si>
  <si>
    <t>hSARM1+NMN deamidase +100 μM Vacor</t>
  </si>
  <si>
    <t xml:space="preserve">N.B. Please note that time 0h measurements were taken before treatments, hence why values are the same at time 0h in Wild-type+ Vehicle and Vacor groups and in SARM1 KO + Vehicle and vacor groups.  </t>
  </si>
  <si>
    <t xml:space="preserve">To avoid affecting the power of the statistical test performed, time 0h was excluded from the analysis, which was performed on time points 2 and 4 hours. </t>
  </si>
  <si>
    <t>Figure 4 source data 1</t>
  </si>
  <si>
    <t>DRG nucleotide mesurements Figure 4 A,B</t>
  </si>
  <si>
    <t>DRG cADPR mesurements Figure 4 C,D</t>
  </si>
  <si>
    <t>NMN deamidase microinjection Figure 4 E,F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</si>
</sst>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1" xfId="0" applyBorder="1"/>
    <xf numFmtId="0" fontId="0" fillId="0" borderId="5" xfId="0" applyBorder="1"/>
    <xf numFmtId="0" fontId="2" fillId="0" borderId="7" xfId="0" applyFont="1" applyBorder="1"/>
    <xf numFmtId="0" fontId="2" fillId="0" borderId="2" xfId="0" applyFont="1" applyBorder="1"/>
    <xf numFmtId="0" fontId="2" fillId="0" borderId="8" xfId="0" applyFont="1" applyBorder="1"/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7D7D-7909-CF48-889B-00B69E53E384}">
  <dimension ref="B2:AA72"/>
  <sheetViews>
    <sheetView topLeftCell="A29" zoomScale="107" workbookViewId="0">
      <selection activeCell="B15" sqref="B15"/>
    </sheetView>
  </sheetViews>
  <sheetFormatPr baseColWidth="10" defaultRowHeight="16" x14ac:dyDescent="0.2"/>
  <sheetData>
    <row r="2" spans="2:27" x14ac:dyDescent="0.2">
      <c r="B2" s="1" t="s">
        <v>33</v>
      </c>
      <c r="J2" s="29"/>
      <c r="K2" s="29"/>
      <c r="L2" s="29"/>
      <c r="M2" s="29"/>
      <c r="N2" s="29"/>
      <c r="O2" s="2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x14ac:dyDescent="0.2">
      <c r="H3" t="s">
        <v>31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x14ac:dyDescent="0.2">
      <c r="C4" t="s">
        <v>34</v>
      </c>
      <c r="H4" t="s">
        <v>32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x14ac:dyDescent="0.2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x14ac:dyDescent="0.2">
      <c r="D6" t="s">
        <v>12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x14ac:dyDescent="0.2">
      <c r="J7" s="2"/>
      <c r="K7" s="2"/>
      <c r="L7" s="2"/>
      <c r="M7" s="2"/>
      <c r="N7" s="2"/>
      <c r="O7" s="2"/>
    </row>
    <row r="8" spans="2:27" x14ac:dyDescent="0.2">
      <c r="D8" t="s">
        <v>5</v>
      </c>
      <c r="E8" t="s">
        <v>6</v>
      </c>
      <c r="F8" t="s">
        <v>7</v>
      </c>
      <c r="G8" t="s">
        <v>8</v>
      </c>
      <c r="J8" t="s">
        <v>5</v>
      </c>
      <c r="K8" t="s">
        <v>6</v>
      </c>
      <c r="L8" t="s">
        <v>7</v>
      </c>
      <c r="M8" t="s">
        <v>8</v>
      </c>
      <c r="P8" t="s">
        <v>5</v>
      </c>
      <c r="Q8" t="s">
        <v>6</v>
      </c>
      <c r="R8" t="s">
        <v>7</v>
      </c>
      <c r="S8" t="s">
        <v>8</v>
      </c>
      <c r="V8" t="s">
        <v>5</v>
      </c>
      <c r="W8" t="s">
        <v>6</v>
      </c>
      <c r="X8" t="s">
        <v>7</v>
      </c>
      <c r="Y8" t="s">
        <v>8</v>
      </c>
    </row>
    <row r="9" spans="2:27" x14ac:dyDescent="0.2">
      <c r="C9" t="s">
        <v>4</v>
      </c>
      <c r="D9" s="26" t="s">
        <v>0</v>
      </c>
      <c r="E9" s="26"/>
      <c r="F9" s="26"/>
      <c r="G9" s="26"/>
      <c r="H9" s="7" t="s">
        <v>15</v>
      </c>
      <c r="I9" s="8" t="s">
        <v>16</v>
      </c>
      <c r="J9" s="27" t="s">
        <v>1</v>
      </c>
      <c r="K9" s="27"/>
      <c r="L9" s="27"/>
      <c r="M9" s="27"/>
      <c r="N9" s="13" t="s">
        <v>15</v>
      </c>
      <c r="O9" s="14" t="s">
        <v>16</v>
      </c>
      <c r="P9" s="28" t="s">
        <v>19</v>
      </c>
      <c r="Q9" s="28"/>
      <c r="R9" s="28"/>
      <c r="S9" s="28"/>
      <c r="T9" s="15" t="s">
        <v>15</v>
      </c>
      <c r="U9" s="16" t="s">
        <v>16</v>
      </c>
      <c r="V9" s="25" t="s">
        <v>2</v>
      </c>
      <c r="W9" s="25"/>
      <c r="X9" s="25"/>
      <c r="Y9" s="25"/>
      <c r="Z9" s="17" t="s">
        <v>15</v>
      </c>
      <c r="AA9" s="18" t="s">
        <v>16</v>
      </c>
    </row>
    <row r="10" spans="2:27" x14ac:dyDescent="0.2">
      <c r="C10">
        <v>0</v>
      </c>
      <c r="D10" s="2">
        <v>2.0649999999999999</v>
      </c>
      <c r="E10" s="2">
        <v>3.4289999999999998</v>
      </c>
      <c r="F10" s="2">
        <v>3.1789999999999998</v>
      </c>
      <c r="G10" s="2">
        <v>4.01</v>
      </c>
      <c r="H10" s="9">
        <f>AVERAGE(D10:G10)</f>
        <v>3.17075</v>
      </c>
      <c r="I10" s="10">
        <f>STDEV(D10:G10)/SQRT(4)</f>
        <v>0.40761345557607193</v>
      </c>
      <c r="J10" s="2">
        <v>2.0649999999999999</v>
      </c>
      <c r="K10" s="2">
        <v>3.4289999999999998</v>
      </c>
      <c r="L10" s="2">
        <v>3.1789999999999998</v>
      </c>
      <c r="M10" s="2">
        <v>4.01</v>
      </c>
      <c r="N10" s="9">
        <f>AVERAGE(J10:M10)</f>
        <v>3.17075</v>
      </c>
      <c r="O10" s="10">
        <f>STDEV(J10:M10)/SQRT(4)</f>
        <v>0.40761345557607193</v>
      </c>
      <c r="P10" s="2">
        <v>2.9740000000000002</v>
      </c>
      <c r="Q10" s="2">
        <v>3.5659999999999998</v>
      </c>
      <c r="R10" s="2">
        <v>2.2120000000000002</v>
      </c>
      <c r="S10" s="2" t="s">
        <v>3</v>
      </c>
      <c r="T10" s="9">
        <f>AVERAGE(P10:R10)</f>
        <v>2.9173333333333336</v>
      </c>
      <c r="U10" s="10">
        <f>STDEV(P10:R10)/SQRT(3)</f>
        <v>0.39189170839800913</v>
      </c>
      <c r="V10" s="2">
        <v>2.9740000000000002</v>
      </c>
      <c r="W10" s="2">
        <v>3.5659999999999998</v>
      </c>
      <c r="X10" s="2">
        <v>2.2120000000000002</v>
      </c>
      <c r="Y10" s="2" t="s">
        <v>3</v>
      </c>
      <c r="Z10" s="9">
        <f>AVERAGE(V10:X10)</f>
        <v>2.9173333333333336</v>
      </c>
      <c r="AA10" s="10">
        <f>STDEV(V10:X10)/SQRT(3)</f>
        <v>0.39189170839800913</v>
      </c>
    </row>
    <row r="11" spans="2:27" x14ac:dyDescent="0.2">
      <c r="C11">
        <v>2</v>
      </c>
      <c r="D11" s="2">
        <v>3.3370000000000002</v>
      </c>
      <c r="E11" s="2">
        <v>5.093</v>
      </c>
      <c r="F11" s="2">
        <v>2.819</v>
      </c>
      <c r="G11" s="2">
        <v>4.6589999999999998</v>
      </c>
      <c r="H11" s="9">
        <f t="shared" ref="H11:H12" si="0">AVERAGE(D11:G11)</f>
        <v>3.9769999999999994</v>
      </c>
      <c r="I11" s="10">
        <f t="shared" ref="I11:I12" si="1">STDEV(D11:G11)/SQRT(4)</f>
        <v>0.53705555268209282</v>
      </c>
      <c r="J11" s="2">
        <v>0.54</v>
      </c>
      <c r="K11" s="2">
        <v>0.67100000000000004</v>
      </c>
      <c r="L11" s="2">
        <v>0.67100000000000004</v>
      </c>
      <c r="M11" s="2">
        <v>1.02</v>
      </c>
      <c r="N11" s="9">
        <f t="shared" ref="N11:N12" si="2">AVERAGE(J11:M11)</f>
        <v>0.72550000000000003</v>
      </c>
      <c r="O11" s="10">
        <f t="shared" ref="O11:O12" si="3">STDEV(J11:M11)/SQRT(4)</f>
        <v>0.10290813055018215</v>
      </c>
      <c r="P11" s="2">
        <v>2.085</v>
      </c>
      <c r="Q11" s="2">
        <v>2.8839999999999999</v>
      </c>
      <c r="R11" s="2">
        <v>3.2919999999999998</v>
      </c>
      <c r="S11" s="2">
        <v>3.5430000000000001</v>
      </c>
      <c r="T11" s="9">
        <f t="shared" ref="T11:T13" si="4">AVERAGE(P11:S11)</f>
        <v>2.9509999999999996</v>
      </c>
      <c r="U11" s="10">
        <f>STDEV(P11:S11)/SQRT(4)</f>
        <v>0.31900757566762256</v>
      </c>
      <c r="V11" s="2">
        <v>2.109</v>
      </c>
      <c r="W11" s="2">
        <v>4.6779999999999999</v>
      </c>
      <c r="X11" s="2">
        <v>3.7370000000000001</v>
      </c>
      <c r="Y11" s="2">
        <v>4.3</v>
      </c>
      <c r="Z11" s="9">
        <f t="shared" ref="Z11:Z13" si="5">AVERAGE(V11:Y11)</f>
        <v>3.7060000000000004</v>
      </c>
      <c r="AA11" s="10">
        <f t="shared" ref="AA11:AA13" si="6">STDEV(V11:Y11)/SQRT(4)</f>
        <v>0.5663472138773753</v>
      </c>
    </row>
    <row r="12" spans="2:27" x14ac:dyDescent="0.2">
      <c r="C12">
        <v>4</v>
      </c>
      <c r="D12" s="2">
        <v>2.3140000000000001</v>
      </c>
      <c r="E12" s="2">
        <v>1.369</v>
      </c>
      <c r="F12" s="2">
        <v>3.3679999999999999</v>
      </c>
      <c r="G12" s="2">
        <v>4.4160000000000004</v>
      </c>
      <c r="H12" s="9">
        <f t="shared" si="0"/>
        <v>2.8667500000000001</v>
      </c>
      <c r="I12" s="10">
        <f t="shared" si="1"/>
        <v>0.65829418132523909</v>
      </c>
      <c r="J12" s="2">
        <v>0.29799999999999999</v>
      </c>
      <c r="K12" s="2">
        <v>0.39</v>
      </c>
      <c r="L12" s="2">
        <v>0.39300000000000002</v>
      </c>
      <c r="M12" s="2">
        <v>0.56899999999999995</v>
      </c>
      <c r="N12" s="9">
        <f t="shared" si="2"/>
        <v>0.41249999999999998</v>
      </c>
      <c r="O12" s="10">
        <f t="shared" si="3"/>
        <v>5.6634059245887325E-2</v>
      </c>
      <c r="P12" s="2">
        <v>3.4289999999999998</v>
      </c>
      <c r="Q12" s="2">
        <v>7.6269999999999998</v>
      </c>
      <c r="R12" s="2">
        <v>3.8610000000000002</v>
      </c>
      <c r="S12" s="2">
        <v>4.5289999999999999</v>
      </c>
      <c r="T12" s="9">
        <f t="shared" si="4"/>
        <v>4.8614999999999995</v>
      </c>
      <c r="U12" s="10">
        <f t="shared" ref="U12:U13" si="7">STDEV(P12:S12)/SQRT(4)</f>
        <v>0.94919277107796618</v>
      </c>
      <c r="V12" s="2">
        <v>3.4369999999999998</v>
      </c>
      <c r="W12" s="2">
        <v>4.1109999999999998</v>
      </c>
      <c r="X12" s="2">
        <v>3.8220000000000001</v>
      </c>
      <c r="Y12" s="2">
        <v>3.8370000000000002</v>
      </c>
      <c r="Z12" s="9">
        <f t="shared" si="5"/>
        <v>3.8017500000000002</v>
      </c>
      <c r="AA12" s="10">
        <f t="shared" si="6"/>
        <v>0.13854323933944473</v>
      </c>
    </row>
    <row r="13" spans="2:27" x14ac:dyDescent="0.2">
      <c r="C13">
        <v>8</v>
      </c>
      <c r="D13" s="2" t="s">
        <v>3</v>
      </c>
      <c r="E13" s="2" t="s">
        <v>3</v>
      </c>
      <c r="F13" s="2" t="s">
        <v>3</v>
      </c>
      <c r="G13" s="2" t="s">
        <v>3</v>
      </c>
      <c r="H13" s="11" t="s">
        <v>3</v>
      </c>
      <c r="I13" s="12" t="s">
        <v>3</v>
      </c>
      <c r="J13" s="2" t="s">
        <v>3</v>
      </c>
      <c r="K13" s="2" t="s">
        <v>3</v>
      </c>
      <c r="L13" s="2" t="s">
        <v>3</v>
      </c>
      <c r="M13" s="2" t="s">
        <v>3</v>
      </c>
      <c r="N13" s="11" t="s">
        <v>3</v>
      </c>
      <c r="O13" s="12" t="s">
        <v>3</v>
      </c>
      <c r="P13" s="2">
        <v>2.5449999999999999</v>
      </c>
      <c r="Q13" s="2">
        <v>6.5869999999999997</v>
      </c>
      <c r="R13" s="2">
        <v>3.4590000000000001</v>
      </c>
      <c r="S13" s="2">
        <v>4.4160000000000004</v>
      </c>
      <c r="T13" s="11">
        <f t="shared" si="4"/>
        <v>4.2517499999999995</v>
      </c>
      <c r="U13" s="12">
        <f t="shared" si="7"/>
        <v>0.86707452342152658</v>
      </c>
      <c r="V13" s="2">
        <v>2.5790000000000002</v>
      </c>
      <c r="W13" s="2">
        <v>4.9770000000000003</v>
      </c>
      <c r="X13" s="2">
        <v>3.7349999999999999</v>
      </c>
      <c r="Y13" s="2">
        <v>3.6640000000000001</v>
      </c>
      <c r="Z13" s="11">
        <f t="shared" si="5"/>
        <v>3.73875</v>
      </c>
      <c r="AA13" s="12">
        <f t="shared" si="6"/>
        <v>0.49022824191050712</v>
      </c>
    </row>
    <row r="14" spans="2:27" x14ac:dyDescent="0.2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27" x14ac:dyDescent="0.2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7" x14ac:dyDescent="0.2">
      <c r="D16" t="s">
        <v>9</v>
      </c>
    </row>
    <row r="18" spans="3:27" x14ac:dyDescent="0.2">
      <c r="D18" t="s">
        <v>5</v>
      </c>
      <c r="E18" t="s">
        <v>6</v>
      </c>
      <c r="F18" t="s">
        <v>7</v>
      </c>
      <c r="G18" t="s">
        <v>8</v>
      </c>
      <c r="J18" t="s">
        <v>5</v>
      </c>
      <c r="K18" t="s">
        <v>6</v>
      </c>
      <c r="L18" t="s">
        <v>7</v>
      </c>
      <c r="M18" t="s">
        <v>8</v>
      </c>
      <c r="P18" t="s">
        <v>5</v>
      </c>
      <c r="Q18" t="s">
        <v>6</v>
      </c>
      <c r="R18" t="s">
        <v>7</v>
      </c>
      <c r="S18" t="s">
        <v>8</v>
      </c>
      <c r="V18" t="s">
        <v>5</v>
      </c>
      <c r="W18" t="s">
        <v>6</v>
      </c>
      <c r="X18" t="s">
        <v>7</v>
      </c>
      <c r="Y18" t="s">
        <v>8</v>
      </c>
    </row>
    <row r="19" spans="3:27" x14ac:dyDescent="0.2">
      <c r="C19" t="s">
        <v>4</v>
      </c>
      <c r="D19" s="26" t="s">
        <v>0</v>
      </c>
      <c r="E19" s="26"/>
      <c r="F19" s="26"/>
      <c r="G19" s="26"/>
      <c r="H19" s="7" t="s">
        <v>15</v>
      </c>
      <c r="I19" s="8" t="s">
        <v>16</v>
      </c>
      <c r="J19" s="27" t="s">
        <v>1</v>
      </c>
      <c r="K19" s="27"/>
      <c r="L19" s="27"/>
      <c r="M19" s="27"/>
      <c r="N19" s="13" t="s">
        <v>15</v>
      </c>
      <c r="O19" s="14" t="s">
        <v>16</v>
      </c>
      <c r="P19" s="28" t="s">
        <v>19</v>
      </c>
      <c r="Q19" s="28"/>
      <c r="R19" s="28"/>
      <c r="S19" s="28"/>
      <c r="T19" s="15" t="s">
        <v>15</v>
      </c>
      <c r="U19" s="16" t="s">
        <v>16</v>
      </c>
      <c r="V19" s="25" t="s">
        <v>2</v>
      </c>
      <c r="W19" s="25"/>
      <c r="X19" s="25"/>
      <c r="Y19" s="25"/>
      <c r="Z19" s="17" t="s">
        <v>15</v>
      </c>
      <c r="AA19" s="18" t="s">
        <v>16</v>
      </c>
    </row>
    <row r="20" spans="3:27" x14ac:dyDescent="0.2">
      <c r="C20">
        <v>0</v>
      </c>
      <c r="D20" s="2">
        <v>2.214</v>
      </c>
      <c r="E20" s="2">
        <v>4.0430000000000001</v>
      </c>
      <c r="F20" s="2">
        <v>5.3730000000000002</v>
      </c>
      <c r="G20" s="2">
        <v>4.7880000000000003</v>
      </c>
      <c r="H20" s="9">
        <f>AVERAGE(D20:G20)</f>
        <v>4.1044999999999998</v>
      </c>
      <c r="I20" s="10">
        <f>STDEV(D20:G20)/SQRT(4)</f>
        <v>0.68641805774615239</v>
      </c>
      <c r="J20" s="2">
        <v>2.214</v>
      </c>
      <c r="K20" s="2">
        <v>4.0430000000000001</v>
      </c>
      <c r="L20" s="2">
        <v>5.3730000000000002</v>
      </c>
      <c r="M20" s="2">
        <v>4.7880000000000003</v>
      </c>
      <c r="N20" s="9">
        <f>AVERAGE(J20:M20)</f>
        <v>4.1044999999999998</v>
      </c>
      <c r="O20" s="10">
        <f>STDEV(J20:M20)/SQRT(4)</f>
        <v>0.68641805774615239</v>
      </c>
      <c r="P20" s="2">
        <v>3.173</v>
      </c>
      <c r="Q20" s="2">
        <v>5.86</v>
      </c>
      <c r="R20" s="2">
        <v>4.069</v>
      </c>
      <c r="S20" s="2">
        <v>4.78</v>
      </c>
      <c r="T20" s="9">
        <f>AVERAGE(P20:S20)</f>
        <v>4.4705000000000004</v>
      </c>
      <c r="U20" s="10">
        <f>STDEV(P20:S20)/SQRT(4)</f>
        <v>0.56797953308195837</v>
      </c>
      <c r="V20" s="2">
        <v>3.173</v>
      </c>
      <c r="W20" s="2">
        <v>5.86</v>
      </c>
      <c r="X20" s="2">
        <v>4.069</v>
      </c>
      <c r="Y20" s="2">
        <v>4.78</v>
      </c>
      <c r="Z20" s="9">
        <f>AVERAGE(V20:Y20)</f>
        <v>4.4705000000000004</v>
      </c>
      <c r="AA20" s="10">
        <f>STDEV(V20:Y20)/SQRT(4)</f>
        <v>0.56797953308195837</v>
      </c>
    </row>
    <row r="21" spans="3:27" x14ac:dyDescent="0.2">
      <c r="C21">
        <v>2</v>
      </c>
      <c r="D21" s="2">
        <v>3.5659999999999998</v>
      </c>
      <c r="E21" s="2">
        <v>5.5490000000000004</v>
      </c>
      <c r="F21" s="2">
        <v>4.9740000000000002</v>
      </c>
      <c r="G21" s="2">
        <v>4.9530000000000003</v>
      </c>
      <c r="H21" s="9">
        <f t="shared" ref="H21:H22" si="8">AVERAGE(D21:G21)</f>
        <v>4.7605000000000004</v>
      </c>
      <c r="I21" s="10">
        <f t="shared" ref="I21:I22" si="9">STDEV(D21:G21)/SQRT(4)</f>
        <v>0.42142624898472153</v>
      </c>
      <c r="J21" s="2">
        <v>2.4929999999999999</v>
      </c>
      <c r="K21" s="2">
        <v>2.4460000000000002</v>
      </c>
      <c r="L21" s="2">
        <v>3.343</v>
      </c>
      <c r="M21" s="2">
        <v>3.891</v>
      </c>
      <c r="N21" s="9">
        <f t="shared" ref="N21:N22" si="10">AVERAGE(J21:M21)</f>
        <v>3.04325</v>
      </c>
      <c r="O21" s="10">
        <f t="shared" ref="O21:O22" si="11">STDEV(J21:M21)/SQRT(4)</f>
        <v>0.34976334260944686</v>
      </c>
      <c r="P21" s="2">
        <v>3.5979999999999999</v>
      </c>
      <c r="Q21" s="2">
        <v>6.26</v>
      </c>
      <c r="R21" s="2">
        <v>4.4260000000000002</v>
      </c>
      <c r="S21" s="2">
        <v>4.3630000000000004</v>
      </c>
      <c r="T21" s="9">
        <f t="shared" ref="T21:T23" si="12">AVERAGE(P21:S21)</f>
        <v>4.6617500000000005</v>
      </c>
      <c r="U21" s="10">
        <f t="shared" ref="U21:U23" si="13">STDEV(P21:S21)/SQRT(4)</f>
        <v>0.56500713491070009</v>
      </c>
      <c r="V21" s="2">
        <v>2.8029999999999999</v>
      </c>
      <c r="W21" s="2">
        <v>4.3</v>
      </c>
      <c r="X21" s="2">
        <v>5.1559999999999997</v>
      </c>
      <c r="Y21" s="2">
        <v>6.09</v>
      </c>
      <c r="Z21" s="9">
        <f t="shared" ref="Z21:Z23" si="14">AVERAGE(V21:Y21)</f>
        <v>4.58725</v>
      </c>
      <c r="AA21" s="10">
        <f t="shared" ref="AA21:AA23" si="15">STDEV(V21:Y21)/SQRT(4)</f>
        <v>0.69808038875667089</v>
      </c>
    </row>
    <row r="22" spans="3:27" x14ac:dyDescent="0.2">
      <c r="C22">
        <v>4</v>
      </c>
      <c r="D22" s="2">
        <v>3.6909999999999998</v>
      </c>
      <c r="E22" s="2">
        <v>2.9660000000000002</v>
      </c>
      <c r="F22" s="2">
        <v>4.4589999999999996</v>
      </c>
      <c r="G22" s="2">
        <v>5.2370000000000001</v>
      </c>
      <c r="H22" s="9">
        <f t="shared" si="8"/>
        <v>4.0882500000000004</v>
      </c>
      <c r="I22" s="10">
        <f t="shared" si="9"/>
        <v>0.4894158720692785</v>
      </c>
      <c r="J22" s="2">
        <v>1.0740000000000001</v>
      </c>
      <c r="K22" s="2">
        <v>0.89400000000000002</v>
      </c>
      <c r="L22" s="2">
        <v>1.304</v>
      </c>
      <c r="M22" s="2">
        <v>1.016</v>
      </c>
      <c r="N22" s="9">
        <f t="shared" si="10"/>
        <v>1.0720000000000001</v>
      </c>
      <c r="O22" s="10">
        <f t="shared" si="11"/>
        <v>8.5949597633341715E-2</v>
      </c>
      <c r="P22" s="2">
        <v>3.93</v>
      </c>
      <c r="Q22" s="2">
        <v>6.2610000000000001</v>
      </c>
      <c r="R22" s="2">
        <v>4.6470000000000002</v>
      </c>
      <c r="S22" s="2">
        <v>5.6340000000000003</v>
      </c>
      <c r="T22" s="9">
        <f t="shared" si="12"/>
        <v>5.1180000000000003</v>
      </c>
      <c r="U22" s="10">
        <f t="shared" si="13"/>
        <v>0.51687280833876303</v>
      </c>
      <c r="V22" s="2">
        <v>3.8580000000000001</v>
      </c>
      <c r="W22" s="2">
        <v>1.9450000000000001</v>
      </c>
      <c r="X22" s="2">
        <v>4.5759999999999996</v>
      </c>
      <c r="Y22" s="2">
        <v>5.6909999999999998</v>
      </c>
      <c r="Z22" s="9">
        <f t="shared" si="14"/>
        <v>4.0175000000000001</v>
      </c>
      <c r="AA22" s="10">
        <f t="shared" si="15"/>
        <v>0.7870419832088581</v>
      </c>
    </row>
    <row r="23" spans="3:27" x14ac:dyDescent="0.2">
      <c r="C23">
        <v>8</v>
      </c>
      <c r="D23" s="2" t="s">
        <v>3</v>
      </c>
      <c r="E23" s="2" t="s">
        <v>3</v>
      </c>
      <c r="F23" s="2" t="s">
        <v>3</v>
      </c>
      <c r="G23" s="2" t="s">
        <v>3</v>
      </c>
      <c r="H23" s="11" t="s">
        <v>3</v>
      </c>
      <c r="I23" s="12" t="s">
        <v>3</v>
      </c>
      <c r="J23" s="2" t="s">
        <v>3</v>
      </c>
      <c r="K23" s="2" t="s">
        <v>3</v>
      </c>
      <c r="L23" s="2" t="s">
        <v>3</v>
      </c>
      <c r="M23" s="2" t="s">
        <v>3</v>
      </c>
      <c r="N23" s="11" t="s">
        <v>3</v>
      </c>
      <c r="O23" s="12" t="s">
        <v>3</v>
      </c>
      <c r="P23" s="2">
        <v>4.18</v>
      </c>
      <c r="Q23" s="2">
        <v>4.085</v>
      </c>
      <c r="R23" s="2">
        <v>4.7480000000000002</v>
      </c>
      <c r="S23" s="2">
        <v>6.4109999999999996</v>
      </c>
      <c r="T23" s="11">
        <f t="shared" si="12"/>
        <v>4.8559999999999999</v>
      </c>
      <c r="U23" s="12">
        <f t="shared" si="13"/>
        <v>0.5386020485169607</v>
      </c>
      <c r="V23" s="2">
        <v>5.4349999999999996</v>
      </c>
      <c r="W23" s="2">
        <v>3.202</v>
      </c>
      <c r="X23" s="2">
        <v>4.8280000000000003</v>
      </c>
      <c r="Y23" s="2">
        <v>5.1669999999999998</v>
      </c>
      <c r="Z23" s="11">
        <f t="shared" si="14"/>
        <v>4.6579999999999995</v>
      </c>
      <c r="AA23" s="12">
        <f t="shared" si="15"/>
        <v>0.50096955995349768</v>
      </c>
    </row>
    <row r="24" spans="3:27" x14ac:dyDescent="0.2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6" spans="3:27" x14ac:dyDescent="0.2">
      <c r="D26" t="s">
        <v>11</v>
      </c>
    </row>
    <row r="28" spans="3:27" x14ac:dyDescent="0.2">
      <c r="D28" t="s">
        <v>5</v>
      </c>
      <c r="E28" t="s">
        <v>6</v>
      </c>
      <c r="F28" t="s">
        <v>7</v>
      </c>
      <c r="G28" t="s">
        <v>8</v>
      </c>
      <c r="J28" t="s">
        <v>5</v>
      </c>
      <c r="K28" t="s">
        <v>6</v>
      </c>
      <c r="L28" t="s">
        <v>7</v>
      </c>
      <c r="M28" t="s">
        <v>8</v>
      </c>
      <c r="P28" t="s">
        <v>5</v>
      </c>
      <c r="Q28" t="s">
        <v>6</v>
      </c>
      <c r="R28" t="s">
        <v>7</v>
      </c>
      <c r="S28" t="s">
        <v>8</v>
      </c>
      <c r="V28" t="s">
        <v>5</v>
      </c>
      <c r="W28" t="s">
        <v>6</v>
      </c>
      <c r="X28" t="s">
        <v>7</v>
      </c>
      <c r="Y28" t="s">
        <v>8</v>
      </c>
    </row>
    <row r="29" spans="3:27" x14ac:dyDescent="0.2">
      <c r="C29" t="s">
        <v>4</v>
      </c>
      <c r="D29" s="26" t="s">
        <v>0</v>
      </c>
      <c r="E29" s="26"/>
      <c r="F29" s="26"/>
      <c r="G29" s="26"/>
      <c r="H29" s="7" t="s">
        <v>15</v>
      </c>
      <c r="I29" s="8" t="s">
        <v>16</v>
      </c>
      <c r="J29" s="27" t="s">
        <v>1</v>
      </c>
      <c r="K29" s="27"/>
      <c r="L29" s="27"/>
      <c r="M29" s="27"/>
      <c r="N29" s="13" t="s">
        <v>15</v>
      </c>
      <c r="O29" s="14" t="s">
        <v>16</v>
      </c>
      <c r="P29" s="28" t="s">
        <v>19</v>
      </c>
      <c r="Q29" s="28"/>
      <c r="R29" s="28"/>
      <c r="S29" s="28"/>
      <c r="T29" s="15" t="s">
        <v>15</v>
      </c>
      <c r="U29" s="16" t="s">
        <v>16</v>
      </c>
      <c r="V29" s="25" t="s">
        <v>2</v>
      </c>
      <c r="W29" s="25"/>
      <c r="X29" s="25"/>
      <c r="Y29" s="25"/>
      <c r="Z29" s="17" t="s">
        <v>15</v>
      </c>
      <c r="AA29" s="18" t="s">
        <v>16</v>
      </c>
    </row>
    <row r="30" spans="3:27" x14ac:dyDescent="0.2">
      <c r="C30">
        <v>0</v>
      </c>
      <c r="D30" s="2">
        <v>6.7000000000000004E-2</v>
      </c>
      <c r="E30" s="2">
        <v>7.8E-2</v>
      </c>
      <c r="F30" s="2">
        <v>0.09</v>
      </c>
      <c r="G30" s="2">
        <v>9.7000000000000003E-2</v>
      </c>
      <c r="H30" s="9">
        <f>AVERAGE(D30:G30)</f>
        <v>8.3000000000000004E-2</v>
      </c>
      <c r="I30" s="10">
        <f>STDEV(D30:G30)/SQRT(4)</f>
        <v>6.6206746886803931E-3</v>
      </c>
      <c r="J30" s="2">
        <v>6.7000000000000004E-2</v>
      </c>
      <c r="K30" s="2">
        <v>7.8E-2</v>
      </c>
      <c r="L30" s="2">
        <v>0.09</v>
      </c>
      <c r="M30" s="2">
        <v>9.7000000000000003E-2</v>
      </c>
      <c r="N30" s="9">
        <f>AVERAGE(J30:M30)</f>
        <v>8.3000000000000004E-2</v>
      </c>
      <c r="O30" s="10">
        <f>STDEV(J30:M30)/SQRT(4)</f>
        <v>6.6206746886803931E-3</v>
      </c>
      <c r="P30" s="2">
        <v>0.1</v>
      </c>
      <c r="Q30" s="2">
        <v>0.09</v>
      </c>
      <c r="R30" s="2">
        <v>8.7999999999999995E-2</v>
      </c>
      <c r="S30" s="2" t="s">
        <v>3</v>
      </c>
      <c r="T30" s="9">
        <f>AVERAGE(P30:R30)</f>
        <v>9.2666666666666675E-2</v>
      </c>
      <c r="U30" s="10">
        <f>STDEV(P30:R30)/SQRT(3)</f>
        <v>3.7118429085533518E-3</v>
      </c>
      <c r="V30" s="2">
        <v>0.1</v>
      </c>
      <c r="W30" s="2">
        <v>0.09</v>
      </c>
      <c r="X30" s="2">
        <v>8.7999999999999995E-2</v>
      </c>
      <c r="Y30" s="2" t="s">
        <v>3</v>
      </c>
      <c r="Z30" s="9">
        <f>AVERAGE(V30:X30)</f>
        <v>9.2666666666666675E-2</v>
      </c>
      <c r="AA30" s="10">
        <f>STDEV(V30:X30)/SQRT(3)</f>
        <v>3.7118429085533518E-3</v>
      </c>
    </row>
    <row r="31" spans="3:27" x14ac:dyDescent="0.2">
      <c r="C31">
        <v>2</v>
      </c>
      <c r="D31" s="2">
        <v>0.1</v>
      </c>
      <c r="E31" s="2">
        <v>0.11899999999999999</v>
      </c>
      <c r="F31" s="2">
        <v>6.7000000000000004E-2</v>
      </c>
      <c r="G31" s="2">
        <v>0.114</v>
      </c>
      <c r="H31" s="9">
        <f t="shared" ref="H31:H32" si="16">AVERAGE(D31:G31)</f>
        <v>0.1</v>
      </c>
      <c r="I31" s="10">
        <f t="shared" ref="I31:I32" si="17">STDEV(D31:G31)/SQRT(4)</f>
        <v>1.1711817393840557E-2</v>
      </c>
      <c r="J31" s="2">
        <v>2.5000000000000001E-2</v>
      </c>
      <c r="K31" s="2">
        <v>2.5000000000000001E-2</v>
      </c>
      <c r="L31" s="2">
        <v>3.3000000000000002E-2</v>
      </c>
      <c r="M31" s="2">
        <v>3.9E-2</v>
      </c>
      <c r="N31" s="9">
        <f t="shared" ref="N31:N32" si="18">AVERAGE(J31:M31)</f>
        <v>3.0499999999999999E-2</v>
      </c>
      <c r="O31" s="10">
        <f t="shared" ref="O31:O32" si="19">STDEV(J31:M31)/SQRT(4)</f>
        <v>3.4034296427770312E-3</v>
      </c>
      <c r="P31" s="2">
        <v>7.1999999999999995E-2</v>
      </c>
      <c r="Q31" s="2">
        <v>7.0000000000000007E-2</v>
      </c>
      <c r="R31" s="2">
        <v>9.8000000000000004E-2</v>
      </c>
      <c r="S31" s="2">
        <v>9.0999999999999998E-2</v>
      </c>
      <c r="T31" s="9">
        <f t="shared" ref="T31:T33" si="20">AVERAGE(P31:S31)</f>
        <v>8.2750000000000004E-2</v>
      </c>
      <c r="U31" s="10">
        <f>STDEV(P31:S31)/SQRT(4)</f>
        <v>6.9447222166668853E-3</v>
      </c>
      <c r="V31" s="2">
        <v>7.1999999999999995E-2</v>
      </c>
      <c r="W31" s="2">
        <v>0.12</v>
      </c>
      <c r="X31" s="2">
        <v>9.6000000000000002E-2</v>
      </c>
      <c r="Y31" s="2">
        <v>9.8000000000000004E-2</v>
      </c>
      <c r="Z31" s="9">
        <f t="shared" ref="Z31:Z33" si="21">AVERAGE(V31:Y31)</f>
        <v>9.6500000000000002E-2</v>
      </c>
      <c r="AA31" s="10">
        <f>STDEV(V31:Y31)/SQRT(4)</f>
        <v>9.8107084351742764E-3</v>
      </c>
    </row>
    <row r="32" spans="3:27" x14ac:dyDescent="0.2">
      <c r="C32">
        <v>4</v>
      </c>
      <c r="D32" s="2">
        <v>6.6000000000000003E-2</v>
      </c>
      <c r="E32" s="2">
        <v>3.5000000000000003E-2</v>
      </c>
      <c r="F32" s="2">
        <v>9.5000000000000001E-2</v>
      </c>
      <c r="G32" s="2">
        <v>9.8000000000000004E-2</v>
      </c>
      <c r="H32" s="9">
        <f t="shared" si="16"/>
        <v>7.350000000000001E-2</v>
      </c>
      <c r="I32" s="10">
        <f t="shared" si="17"/>
        <v>1.4722431864335445E-2</v>
      </c>
      <c r="J32" s="2">
        <v>2.1999999999999999E-2</v>
      </c>
      <c r="K32" s="2">
        <v>2.3E-2</v>
      </c>
      <c r="L32" s="2">
        <v>2.8000000000000001E-2</v>
      </c>
      <c r="M32" s="2">
        <v>2.9000000000000001E-2</v>
      </c>
      <c r="N32" s="9">
        <f t="shared" si="18"/>
        <v>2.5499999999999998E-2</v>
      </c>
      <c r="O32" s="10">
        <f t="shared" si="19"/>
        <v>1.7559422921421238E-3</v>
      </c>
      <c r="P32" s="2">
        <v>0.11600000000000001</v>
      </c>
      <c r="Q32" s="2">
        <v>0.19500000000000001</v>
      </c>
      <c r="R32" s="2">
        <v>0.10100000000000001</v>
      </c>
      <c r="S32" s="2">
        <v>0.107</v>
      </c>
      <c r="T32" s="9">
        <f t="shared" si="20"/>
        <v>0.12975</v>
      </c>
      <c r="U32" s="10">
        <f t="shared" ref="U32:U33" si="22">STDEV(P32:S32)/SQRT(4)</f>
        <v>2.1967305251213671E-2</v>
      </c>
      <c r="V32" s="2">
        <v>0.13300000000000001</v>
      </c>
      <c r="W32" s="2">
        <v>0.112</v>
      </c>
      <c r="X32" s="2">
        <v>0.106</v>
      </c>
      <c r="Y32" s="2">
        <v>0.14699999999999999</v>
      </c>
      <c r="Z32" s="9">
        <f t="shared" si="21"/>
        <v>0.1245</v>
      </c>
      <c r="AA32" s="10">
        <f t="shared" ref="AA32:AA33" si="23">STDEV(V32:Y32)/SQRT(4)</f>
        <v>9.4736476607481853E-3</v>
      </c>
    </row>
    <row r="33" spans="3:27" x14ac:dyDescent="0.2">
      <c r="C33">
        <v>8</v>
      </c>
      <c r="D33" s="2" t="s">
        <v>3</v>
      </c>
      <c r="E33" s="2" t="s">
        <v>3</v>
      </c>
      <c r="F33" s="2" t="s">
        <v>3</v>
      </c>
      <c r="G33" s="2" t="s">
        <v>3</v>
      </c>
      <c r="H33" s="11" t="s">
        <v>3</v>
      </c>
      <c r="I33" s="1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11" t="s">
        <v>3</v>
      </c>
      <c r="O33" s="12" t="s">
        <v>3</v>
      </c>
      <c r="P33" s="2">
        <v>8.4000000000000005E-2</v>
      </c>
      <c r="Q33" s="2">
        <v>0.16500000000000001</v>
      </c>
      <c r="R33" s="2">
        <v>0.10100000000000001</v>
      </c>
      <c r="S33" s="2">
        <v>0.13100000000000001</v>
      </c>
      <c r="T33" s="11">
        <f t="shared" si="20"/>
        <v>0.12025</v>
      </c>
      <c r="U33" s="12">
        <f t="shared" si="22"/>
        <v>1.7801568282972559E-2</v>
      </c>
      <c r="V33" s="2">
        <v>9.4E-2</v>
      </c>
      <c r="W33" s="2">
        <v>0.128</v>
      </c>
      <c r="X33" s="2">
        <v>0.10199999999999999</v>
      </c>
      <c r="Y33" s="2">
        <v>8.7999999999999995E-2</v>
      </c>
      <c r="Z33" s="11">
        <f t="shared" si="21"/>
        <v>0.10300000000000001</v>
      </c>
      <c r="AA33" s="12">
        <f t="shared" si="23"/>
        <v>8.8128693776014684E-3</v>
      </c>
    </row>
    <row r="34" spans="3:27" x14ac:dyDescent="0.2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6" spans="3:27" x14ac:dyDescent="0.2">
      <c r="D36" t="s">
        <v>10</v>
      </c>
    </row>
    <row r="38" spans="3:27" x14ac:dyDescent="0.2">
      <c r="D38" t="s">
        <v>5</v>
      </c>
      <c r="E38" t="s">
        <v>6</v>
      </c>
      <c r="F38" t="s">
        <v>7</v>
      </c>
      <c r="G38" t="s">
        <v>8</v>
      </c>
      <c r="J38" t="s">
        <v>5</v>
      </c>
      <c r="K38" t="s">
        <v>6</v>
      </c>
      <c r="L38" t="s">
        <v>7</v>
      </c>
      <c r="M38" t="s">
        <v>8</v>
      </c>
      <c r="P38" t="s">
        <v>5</v>
      </c>
      <c r="Q38" t="s">
        <v>6</v>
      </c>
      <c r="R38" t="s">
        <v>7</v>
      </c>
      <c r="S38" t="s">
        <v>8</v>
      </c>
      <c r="V38" t="s">
        <v>5</v>
      </c>
      <c r="W38" t="s">
        <v>6</v>
      </c>
      <c r="X38" t="s">
        <v>7</v>
      </c>
      <c r="Y38" t="s">
        <v>8</v>
      </c>
    </row>
    <row r="39" spans="3:27" x14ac:dyDescent="0.2">
      <c r="C39" t="s">
        <v>4</v>
      </c>
      <c r="D39" s="26" t="s">
        <v>0</v>
      </c>
      <c r="E39" s="26"/>
      <c r="F39" s="26"/>
      <c r="G39" s="26"/>
      <c r="H39" s="7" t="s">
        <v>15</v>
      </c>
      <c r="I39" s="8" t="s">
        <v>16</v>
      </c>
      <c r="J39" s="27" t="s">
        <v>1</v>
      </c>
      <c r="K39" s="27"/>
      <c r="L39" s="27"/>
      <c r="M39" s="27"/>
      <c r="N39" s="13" t="s">
        <v>15</v>
      </c>
      <c r="O39" s="14" t="s">
        <v>16</v>
      </c>
      <c r="P39" s="28" t="s">
        <v>19</v>
      </c>
      <c r="Q39" s="28"/>
      <c r="R39" s="28"/>
      <c r="S39" s="28"/>
      <c r="T39" s="15" t="s">
        <v>15</v>
      </c>
      <c r="U39" s="16" t="s">
        <v>16</v>
      </c>
      <c r="V39" s="25" t="s">
        <v>2</v>
      </c>
      <c r="W39" s="25"/>
      <c r="X39" s="25"/>
      <c r="Y39" s="25"/>
      <c r="Z39" s="15" t="s">
        <v>15</v>
      </c>
      <c r="AA39" s="16" t="s">
        <v>16</v>
      </c>
    </row>
    <row r="40" spans="3:27" x14ac:dyDescent="0.2">
      <c r="C40">
        <v>0</v>
      </c>
      <c r="D40" s="2">
        <v>8.2000000000000003E-2</v>
      </c>
      <c r="E40" s="2">
        <v>0.10199999999999999</v>
      </c>
      <c r="F40" s="2">
        <v>0.157</v>
      </c>
      <c r="G40" s="2">
        <v>0.124</v>
      </c>
      <c r="H40" s="9">
        <f>AVERAGE(D40:G40)</f>
        <v>0.11624999999999999</v>
      </c>
      <c r="I40" s="10">
        <f>STDEV(D40:G40)/SQRT(4)</f>
        <v>1.606432382641735E-2</v>
      </c>
      <c r="J40" s="2">
        <v>8.2000000000000003E-2</v>
      </c>
      <c r="K40" s="2">
        <v>0.10199999999999999</v>
      </c>
      <c r="L40" s="2">
        <v>0.157</v>
      </c>
      <c r="M40" s="2">
        <v>0.124</v>
      </c>
      <c r="N40" s="9">
        <f>AVERAGE(J40:M40)</f>
        <v>0.11624999999999999</v>
      </c>
      <c r="O40" s="10">
        <f>STDEV(J40:M40)/SQRT(4)</f>
        <v>1.606432382641735E-2</v>
      </c>
      <c r="P40" s="2">
        <v>0.13200000000000001</v>
      </c>
      <c r="Q40" s="2">
        <v>0.184</v>
      </c>
      <c r="R40" s="2">
        <v>0.13100000000000001</v>
      </c>
      <c r="S40" s="2">
        <v>0.125</v>
      </c>
      <c r="T40" s="9">
        <f>AVERAGE(P40:S40)</f>
        <v>0.14300000000000002</v>
      </c>
      <c r="U40" s="10">
        <f>STDEV(P40:S40)/SQRT(4)</f>
        <v>1.3753787357185113E-2</v>
      </c>
      <c r="V40" s="2">
        <v>0.13200000000000001</v>
      </c>
      <c r="W40" s="2">
        <v>0.184</v>
      </c>
      <c r="X40" s="2">
        <v>0.13100000000000001</v>
      </c>
      <c r="Y40" s="2">
        <v>0.125</v>
      </c>
      <c r="Z40" s="9">
        <f>AVERAGE(V40:Y40)</f>
        <v>0.14300000000000002</v>
      </c>
      <c r="AA40" s="10">
        <f>STDEV(V40:Y40)/SQRT(4)</f>
        <v>1.3753787357185113E-2</v>
      </c>
    </row>
    <row r="41" spans="3:27" x14ac:dyDescent="0.2">
      <c r="C41">
        <v>2</v>
      </c>
      <c r="D41" s="2">
        <v>0.125</v>
      </c>
      <c r="E41" s="2">
        <v>0.13300000000000001</v>
      </c>
      <c r="F41" s="2">
        <v>0.157</v>
      </c>
      <c r="G41" s="2">
        <v>0.124</v>
      </c>
      <c r="H41" s="9">
        <f t="shared" ref="H41:H42" si="24">AVERAGE(D41:G41)</f>
        <v>0.13475000000000001</v>
      </c>
      <c r="I41" s="10">
        <f t="shared" ref="I41:I42" si="25">STDEV(D41:G41)/SQRT(4)</f>
        <v>7.6852130744696984E-3</v>
      </c>
      <c r="J41" s="2">
        <v>0.10100000000000001</v>
      </c>
      <c r="K41" s="2">
        <v>7.4999999999999997E-2</v>
      </c>
      <c r="L41" s="2">
        <v>0.121</v>
      </c>
      <c r="M41" s="2">
        <v>0.109</v>
      </c>
      <c r="N41" s="9">
        <f t="shared" ref="N41:N42" si="26">AVERAGE(J41:M41)</f>
        <v>0.10149999999999999</v>
      </c>
      <c r="O41" s="10">
        <f t="shared" ref="O41:O42" si="27">STDEV(J41:M41)/SQRT(4)</f>
        <v>9.7425184971169938E-3</v>
      </c>
      <c r="P41" s="2">
        <v>0.17499999999999999</v>
      </c>
      <c r="Q41" s="2">
        <v>0.20100000000000001</v>
      </c>
      <c r="R41" s="2">
        <v>0.13700000000000001</v>
      </c>
      <c r="S41" s="2">
        <v>0.153</v>
      </c>
      <c r="T41" s="9">
        <f t="shared" ref="T41:T43" si="28">AVERAGE(P41:S41)</f>
        <v>0.16650000000000001</v>
      </c>
      <c r="U41" s="10">
        <f t="shared" ref="U41:U43" si="29">STDEV(P41:S41)/SQRT(4)</f>
        <v>1.3889444433333771E-2</v>
      </c>
      <c r="V41" s="2">
        <v>0.12</v>
      </c>
      <c r="W41" s="2">
        <v>0.124</v>
      </c>
      <c r="X41" s="2">
        <v>0.16300000000000001</v>
      </c>
      <c r="Y41" s="2">
        <v>0.17799999999999999</v>
      </c>
      <c r="Z41" s="9">
        <f t="shared" ref="Z41:Z43" si="30">AVERAGE(V41:Y41)</f>
        <v>0.14624999999999999</v>
      </c>
      <c r="AA41" s="10">
        <f t="shared" ref="AA41:AA43" si="31">STDEV(V41:Y41)/SQRT(4)</f>
        <v>1.4354877219955622E-2</v>
      </c>
    </row>
    <row r="42" spans="3:27" x14ac:dyDescent="0.2">
      <c r="C42">
        <v>4</v>
      </c>
      <c r="D42" s="2">
        <v>0.13200000000000001</v>
      </c>
      <c r="E42" s="2">
        <v>7.2999999999999995E-2</v>
      </c>
      <c r="F42" s="2">
        <v>0.13600000000000001</v>
      </c>
      <c r="G42" s="2">
        <v>0.13600000000000001</v>
      </c>
      <c r="H42" s="9">
        <f t="shared" si="24"/>
        <v>0.11925000000000001</v>
      </c>
      <c r="I42" s="10">
        <f t="shared" si="25"/>
        <v>1.544546859114348E-2</v>
      </c>
      <c r="J42" s="2">
        <v>7.8E-2</v>
      </c>
      <c r="K42" s="2">
        <v>5.3999999999999999E-2</v>
      </c>
      <c r="L42" s="2">
        <v>8.7999999999999995E-2</v>
      </c>
      <c r="M42" s="2">
        <v>5.1999999999999998E-2</v>
      </c>
      <c r="N42" s="9">
        <f t="shared" si="26"/>
        <v>6.8000000000000005E-2</v>
      </c>
      <c r="O42" s="10">
        <f t="shared" si="27"/>
        <v>8.9069261439249162E-3</v>
      </c>
      <c r="P42" s="2">
        <v>0.184</v>
      </c>
      <c r="Q42" s="2">
        <v>0.20300000000000001</v>
      </c>
      <c r="R42" s="2">
        <v>0.14499999999999999</v>
      </c>
      <c r="S42" s="2">
        <v>0.152</v>
      </c>
      <c r="T42" s="9">
        <f t="shared" si="28"/>
        <v>0.17100000000000001</v>
      </c>
      <c r="U42" s="10">
        <f t="shared" si="29"/>
        <v>1.3632070031118965E-2</v>
      </c>
      <c r="V42" s="2">
        <v>0.20399999999999999</v>
      </c>
      <c r="W42" s="2">
        <v>0.06</v>
      </c>
      <c r="X42" s="2">
        <v>0.14399999999999999</v>
      </c>
      <c r="Y42" s="2">
        <v>0.16700000000000001</v>
      </c>
      <c r="Z42" s="9">
        <f t="shared" si="30"/>
        <v>0.14375000000000002</v>
      </c>
      <c r="AA42" s="10">
        <f t="shared" si="31"/>
        <v>3.0529698655571383E-2</v>
      </c>
    </row>
    <row r="43" spans="3:27" x14ac:dyDescent="0.2">
      <c r="C43">
        <v>8</v>
      </c>
      <c r="D43" s="2" t="s">
        <v>3</v>
      </c>
      <c r="E43" s="2" t="s">
        <v>3</v>
      </c>
      <c r="F43" s="2" t="s">
        <v>3</v>
      </c>
      <c r="G43" s="2" t="s">
        <v>3</v>
      </c>
      <c r="H43" s="11" t="s">
        <v>3</v>
      </c>
      <c r="I43" s="12" t="s">
        <v>3</v>
      </c>
      <c r="J43" s="2" t="s">
        <v>3</v>
      </c>
      <c r="K43" s="2" t="s">
        <v>3</v>
      </c>
      <c r="L43" s="2" t="s">
        <v>3</v>
      </c>
      <c r="M43" s="2" t="s">
        <v>3</v>
      </c>
      <c r="N43" s="11" t="s">
        <v>3</v>
      </c>
      <c r="O43" s="12" t="s">
        <v>3</v>
      </c>
      <c r="P43" s="2">
        <v>0.19400000000000001</v>
      </c>
      <c r="Q43" s="2">
        <v>0.121</v>
      </c>
      <c r="R43" s="2">
        <v>0.14399999999999999</v>
      </c>
      <c r="S43" s="2">
        <v>0.19500000000000001</v>
      </c>
      <c r="T43" s="11">
        <f t="shared" si="28"/>
        <v>0.16349999999999998</v>
      </c>
      <c r="U43" s="12">
        <f t="shared" si="29"/>
        <v>1.850450395624452E-2</v>
      </c>
      <c r="V43" s="2">
        <v>0.26300000000000001</v>
      </c>
      <c r="W43" s="2">
        <v>9.6000000000000002E-2</v>
      </c>
      <c r="X43" s="2">
        <v>0.156</v>
      </c>
      <c r="Y43" s="2">
        <v>0.161</v>
      </c>
      <c r="Z43" s="11">
        <f t="shared" si="30"/>
        <v>0.16900000000000001</v>
      </c>
      <c r="AA43" s="12">
        <f t="shared" si="31"/>
        <v>3.463861044172143E-2</v>
      </c>
    </row>
    <row r="44" spans="3:27" x14ac:dyDescent="0.2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6" spans="3:27" x14ac:dyDescent="0.2">
      <c r="D46" t="s">
        <v>13</v>
      </c>
    </row>
    <row r="48" spans="3:27" x14ac:dyDescent="0.2">
      <c r="D48" t="s">
        <v>5</v>
      </c>
      <c r="E48" t="s">
        <v>6</v>
      </c>
      <c r="F48" t="s">
        <v>7</v>
      </c>
      <c r="G48" t="s">
        <v>8</v>
      </c>
      <c r="J48" t="s">
        <v>5</v>
      </c>
      <c r="K48" t="s">
        <v>6</v>
      </c>
      <c r="L48" t="s">
        <v>7</v>
      </c>
      <c r="M48" t="s">
        <v>8</v>
      </c>
      <c r="P48" t="s">
        <v>5</v>
      </c>
      <c r="Q48" t="s">
        <v>6</v>
      </c>
      <c r="R48" t="s">
        <v>7</v>
      </c>
      <c r="S48" t="s">
        <v>8</v>
      </c>
      <c r="V48" t="s">
        <v>5</v>
      </c>
      <c r="W48" t="s">
        <v>6</v>
      </c>
      <c r="X48" t="s">
        <v>7</v>
      </c>
      <c r="Y48" t="s">
        <v>8</v>
      </c>
    </row>
    <row r="49" spans="3:27" x14ac:dyDescent="0.2">
      <c r="C49" t="s">
        <v>4</v>
      </c>
      <c r="D49" s="26" t="s">
        <v>0</v>
      </c>
      <c r="E49" s="26"/>
      <c r="F49" s="26"/>
      <c r="G49" s="26"/>
      <c r="H49" s="7" t="s">
        <v>15</v>
      </c>
      <c r="I49" s="8" t="s">
        <v>16</v>
      </c>
      <c r="J49" s="27" t="s">
        <v>1</v>
      </c>
      <c r="K49" s="27"/>
      <c r="L49" s="27"/>
      <c r="M49" s="27"/>
      <c r="N49" s="13" t="s">
        <v>15</v>
      </c>
      <c r="O49" s="14" t="s">
        <v>16</v>
      </c>
      <c r="P49" s="28" t="s">
        <v>19</v>
      </c>
      <c r="Q49" s="28"/>
      <c r="R49" s="28"/>
      <c r="S49" s="28"/>
      <c r="T49" s="15" t="s">
        <v>15</v>
      </c>
      <c r="U49" s="16" t="s">
        <v>16</v>
      </c>
      <c r="V49" s="25" t="s">
        <v>2</v>
      </c>
      <c r="W49" s="25"/>
      <c r="X49" s="25"/>
      <c r="Y49" s="25"/>
      <c r="Z49" s="17" t="s">
        <v>15</v>
      </c>
      <c r="AA49" s="18" t="s">
        <v>16</v>
      </c>
    </row>
    <row r="50" spans="3:27" x14ac:dyDescent="0.2">
      <c r="C50">
        <v>0</v>
      </c>
      <c r="D50" s="2">
        <v>3.2500000000000001E-2</v>
      </c>
      <c r="E50" s="2">
        <v>2.2800000000000001E-2</v>
      </c>
      <c r="F50" s="2">
        <v>2.8400000000000002E-2</v>
      </c>
      <c r="G50" s="2">
        <v>2.4199999999999999E-2</v>
      </c>
      <c r="H50" s="9">
        <f>AVERAGE(D50:G50)</f>
        <v>2.6974999999999999E-2</v>
      </c>
      <c r="I50" s="10">
        <f>STDEV(D50:G50)/SQRT(4)</f>
        <v>2.192553686153812E-3</v>
      </c>
      <c r="J50" s="2">
        <v>3.2500000000000001E-2</v>
      </c>
      <c r="K50" s="2">
        <v>2.2800000000000001E-2</v>
      </c>
      <c r="L50" s="2">
        <v>2.8400000000000002E-2</v>
      </c>
      <c r="M50" s="2">
        <v>2.4199999999999999E-2</v>
      </c>
      <c r="N50" s="9">
        <f>AVERAGE(J50:M50)</f>
        <v>2.6974999999999999E-2</v>
      </c>
      <c r="O50" s="10">
        <f>STDEV(J50:M50)/SQRT(4)</f>
        <v>2.192553686153812E-3</v>
      </c>
      <c r="P50" s="2">
        <v>3.3700000000000001E-2</v>
      </c>
      <c r="Q50" s="2">
        <v>2.53E-2</v>
      </c>
      <c r="R50" s="2">
        <v>3.9699999999999999E-2</v>
      </c>
      <c r="S50" s="2" t="s">
        <v>3</v>
      </c>
      <c r="T50" s="9">
        <f>AVERAGE(P50:R50)</f>
        <v>3.2899999999999999E-2</v>
      </c>
      <c r="U50" s="10">
        <f>STDEV(P50:R50)/SQRT(3)</f>
        <v>4.1761226035642212E-3</v>
      </c>
      <c r="V50" s="2">
        <v>3.3700000000000001E-2</v>
      </c>
      <c r="W50" s="2">
        <v>2.53E-2</v>
      </c>
      <c r="X50" s="2">
        <v>3.9699999999999999E-2</v>
      </c>
      <c r="Y50" s="2" t="s">
        <v>3</v>
      </c>
      <c r="Z50" s="9">
        <f>AVERAGE(V50:X50)</f>
        <v>3.2899999999999999E-2</v>
      </c>
      <c r="AA50" s="10">
        <f>STDEV(V50:X50)/SQRT(3)</f>
        <v>4.1761226035642212E-3</v>
      </c>
    </row>
    <row r="51" spans="3:27" x14ac:dyDescent="0.2">
      <c r="C51">
        <v>2</v>
      </c>
      <c r="D51" s="2">
        <v>2.9899999999999999E-2</v>
      </c>
      <c r="E51" s="2">
        <v>2.3400000000000001E-2</v>
      </c>
      <c r="F51" s="2">
        <v>2.3900000000000001E-2</v>
      </c>
      <c r="G51" s="2">
        <v>2.4400000000000002E-2</v>
      </c>
      <c r="H51" s="9">
        <f t="shared" ref="H51:H52" si="32">AVERAGE(D51:G51)</f>
        <v>2.5400000000000002E-2</v>
      </c>
      <c r="I51" s="10">
        <f t="shared" ref="I51:I52" si="33">STDEV(D51:G51)/SQRT(4)</f>
        <v>1.5138251770487453E-3</v>
      </c>
      <c r="J51" s="2">
        <v>4.5999999999999999E-2</v>
      </c>
      <c r="K51" s="2">
        <v>3.78E-2</v>
      </c>
      <c r="L51" s="2">
        <v>4.9200000000000001E-2</v>
      </c>
      <c r="M51" s="2">
        <v>3.8399999999999997E-2</v>
      </c>
      <c r="N51" s="9">
        <f t="shared" ref="N51:N52" si="34">AVERAGE(J51:M51)</f>
        <v>4.2849999999999999E-2</v>
      </c>
      <c r="O51" s="10">
        <f t="shared" ref="O51:O52" si="35">STDEV(J51:M51)/SQRT(4)</f>
        <v>2.8217902119044929E-3</v>
      </c>
      <c r="P51" s="2">
        <v>3.44E-2</v>
      </c>
      <c r="Q51" s="2">
        <v>2.4299999999999999E-2</v>
      </c>
      <c r="R51" s="2">
        <v>2.98E-2</v>
      </c>
      <c r="S51" s="2">
        <v>2.5600000000000001E-2</v>
      </c>
      <c r="T51" s="9">
        <f t="shared" ref="T51:T53" si="36">AVERAGE(P51:S51)</f>
        <v>2.8524999999999998E-2</v>
      </c>
      <c r="U51" s="10">
        <f>STDEV(P51:S51)/SQRT(4)</f>
        <v>2.2830443856102899E-3</v>
      </c>
      <c r="V51" s="2">
        <v>3.39E-2</v>
      </c>
      <c r="W51" s="2">
        <v>2.5600000000000001E-2</v>
      </c>
      <c r="X51" s="2">
        <v>2.58E-2</v>
      </c>
      <c r="Y51" s="2">
        <v>2.2800000000000001E-2</v>
      </c>
      <c r="Z51" s="9">
        <f>AVERAGE(V51:Y51)</f>
        <v>2.7025E-2</v>
      </c>
      <c r="AA51" s="10">
        <f>STDEV(V51:Y51)/SQRT(4)</f>
        <v>2.3917828078652958E-3</v>
      </c>
    </row>
    <row r="52" spans="3:27" x14ac:dyDescent="0.2">
      <c r="C52">
        <v>4</v>
      </c>
      <c r="D52" s="2">
        <v>2.8400000000000002E-2</v>
      </c>
      <c r="E52" s="2">
        <v>2.58E-2</v>
      </c>
      <c r="F52" s="2">
        <v>2.81E-2</v>
      </c>
      <c r="G52" s="2">
        <v>2.2200000000000001E-2</v>
      </c>
      <c r="H52" s="9">
        <f t="shared" si="32"/>
        <v>2.6124999999999999E-2</v>
      </c>
      <c r="I52" s="10">
        <f t="shared" si="33"/>
        <v>1.4314182943267609E-3</v>
      </c>
      <c r="J52" s="2">
        <v>7.2900000000000006E-2</v>
      </c>
      <c r="K52" s="2">
        <v>5.8700000000000002E-2</v>
      </c>
      <c r="L52" s="2">
        <v>7.0499999999999993E-2</v>
      </c>
      <c r="M52" s="2">
        <v>5.1700000000000003E-2</v>
      </c>
      <c r="N52" s="9">
        <f t="shared" si="34"/>
        <v>6.3450000000000006E-2</v>
      </c>
      <c r="O52" s="10">
        <f t="shared" si="35"/>
        <v>4.9969157153854681E-3</v>
      </c>
      <c r="P52" s="2">
        <v>3.3700000000000001E-2</v>
      </c>
      <c r="Q52" s="2">
        <v>2.5600000000000001E-2</v>
      </c>
      <c r="R52" s="2">
        <v>2.6200000000000001E-2</v>
      </c>
      <c r="S52" s="2">
        <v>2.3599999999999999E-2</v>
      </c>
      <c r="T52" s="9">
        <f t="shared" si="36"/>
        <v>2.7275000000000001E-2</v>
      </c>
      <c r="U52" s="10">
        <f t="shared" ref="U52:U53" si="37">STDEV(P52:S52)/SQRT(4)</f>
        <v>2.2126059296675494E-3</v>
      </c>
      <c r="V52" s="2">
        <v>3.85E-2</v>
      </c>
      <c r="W52" s="2">
        <v>2.7300000000000001E-2</v>
      </c>
      <c r="X52" s="2">
        <v>2.7799999999999998E-2</v>
      </c>
      <c r="Y52" s="2">
        <v>3.8399999999999997E-2</v>
      </c>
      <c r="Z52" s="9">
        <f t="shared" ref="Z52:Z53" si="38">AVERAGE(V52:Y52)</f>
        <v>3.2999999999999995E-2</v>
      </c>
      <c r="AA52" s="10">
        <f t="shared" ref="AA52:AA53" si="39">STDEV(V52:Y52)/SQRT(4)</f>
        <v>3.1482799536678412E-3</v>
      </c>
    </row>
    <row r="53" spans="3:27" x14ac:dyDescent="0.2">
      <c r="C53">
        <v>8</v>
      </c>
      <c r="D53" s="2" t="s">
        <v>3</v>
      </c>
      <c r="E53" s="2" t="s">
        <v>3</v>
      </c>
      <c r="F53" s="2" t="s">
        <v>3</v>
      </c>
      <c r="G53" s="2" t="s">
        <v>3</v>
      </c>
      <c r="H53" s="11" t="s">
        <v>3</v>
      </c>
      <c r="I53" s="12" t="s">
        <v>3</v>
      </c>
      <c r="J53" s="2" t="s">
        <v>3</v>
      </c>
      <c r="K53" s="2" t="s">
        <v>3</v>
      </c>
      <c r="L53" s="2" t="s">
        <v>3</v>
      </c>
      <c r="M53" s="2" t="s">
        <v>3</v>
      </c>
      <c r="N53" s="11" t="s">
        <v>3</v>
      </c>
      <c r="O53" s="12" t="s">
        <v>3</v>
      </c>
      <c r="P53" s="2">
        <v>3.3000000000000002E-2</v>
      </c>
      <c r="Q53" s="2">
        <v>2.5100000000000001E-2</v>
      </c>
      <c r="R53" s="2">
        <v>2.92E-2</v>
      </c>
      <c r="S53" s="2">
        <v>2.9600000000000001E-2</v>
      </c>
      <c r="T53" s="11">
        <f t="shared" si="36"/>
        <v>2.9225000000000001E-2</v>
      </c>
      <c r="U53" s="12">
        <f t="shared" si="37"/>
        <v>1.6178045823481485E-3</v>
      </c>
      <c r="V53" s="2">
        <v>3.6400000000000002E-2</v>
      </c>
      <c r="W53" s="2">
        <v>2.58E-2</v>
      </c>
      <c r="X53" s="2">
        <v>2.7300000000000001E-2</v>
      </c>
      <c r="Y53" s="2">
        <v>2.3900000000000001E-2</v>
      </c>
      <c r="Z53" s="11">
        <f t="shared" si="38"/>
        <v>2.8350000000000004E-2</v>
      </c>
      <c r="AA53" s="12">
        <f t="shared" si="39"/>
        <v>2.772032948337123E-3</v>
      </c>
    </row>
    <row r="54" spans="3:27" x14ac:dyDescent="0.2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6" spans="3:27" x14ac:dyDescent="0.2">
      <c r="D56" t="s">
        <v>14</v>
      </c>
    </row>
    <row r="58" spans="3:27" x14ac:dyDescent="0.2">
      <c r="D58" t="s">
        <v>5</v>
      </c>
      <c r="E58" t="s">
        <v>6</v>
      </c>
      <c r="F58" t="s">
        <v>7</v>
      </c>
      <c r="G58" t="s">
        <v>8</v>
      </c>
      <c r="J58" t="s">
        <v>5</v>
      </c>
      <c r="K58" t="s">
        <v>6</v>
      </c>
      <c r="L58" t="s">
        <v>7</v>
      </c>
      <c r="M58" t="s">
        <v>8</v>
      </c>
      <c r="P58" t="s">
        <v>5</v>
      </c>
      <c r="Q58" t="s">
        <v>6</v>
      </c>
      <c r="R58" t="s">
        <v>7</v>
      </c>
      <c r="S58" t="s">
        <v>8</v>
      </c>
      <c r="V58" t="s">
        <v>5</v>
      </c>
      <c r="W58" t="s">
        <v>6</v>
      </c>
      <c r="X58" t="s">
        <v>7</v>
      </c>
      <c r="Y58" t="s">
        <v>8</v>
      </c>
    </row>
    <row r="59" spans="3:27" x14ac:dyDescent="0.2">
      <c r="C59" t="s">
        <v>4</v>
      </c>
      <c r="D59" s="26" t="s">
        <v>0</v>
      </c>
      <c r="E59" s="26"/>
      <c r="F59" s="26"/>
      <c r="G59" s="26"/>
      <c r="H59" s="7" t="s">
        <v>15</v>
      </c>
      <c r="I59" s="8" t="s">
        <v>16</v>
      </c>
      <c r="J59" s="27" t="s">
        <v>1</v>
      </c>
      <c r="K59" s="27"/>
      <c r="L59" s="27"/>
      <c r="M59" s="27"/>
      <c r="N59" s="13" t="s">
        <v>15</v>
      </c>
      <c r="O59" s="14" t="s">
        <v>16</v>
      </c>
      <c r="P59" s="28" t="s">
        <v>19</v>
      </c>
      <c r="Q59" s="28"/>
      <c r="R59" s="28"/>
      <c r="S59" s="28"/>
      <c r="T59" s="15" t="s">
        <v>15</v>
      </c>
      <c r="U59" s="16" t="s">
        <v>16</v>
      </c>
      <c r="V59" s="25" t="s">
        <v>2</v>
      </c>
      <c r="W59" s="25"/>
      <c r="X59" s="25"/>
      <c r="Y59" s="25"/>
      <c r="Z59" s="15" t="s">
        <v>15</v>
      </c>
      <c r="AA59" s="16" t="s">
        <v>16</v>
      </c>
    </row>
    <row r="60" spans="3:27" x14ac:dyDescent="0.2">
      <c r="C60">
        <v>0</v>
      </c>
      <c r="D60" s="2">
        <v>3.7199999999999997E-2</v>
      </c>
      <c r="E60" s="2">
        <v>2.52E-2</v>
      </c>
      <c r="F60" s="2">
        <v>2.93E-2</v>
      </c>
      <c r="G60" s="2">
        <v>2.5899999999999999E-2</v>
      </c>
      <c r="H60" s="9">
        <f>AVERAGE(D60:G60)</f>
        <v>2.9400000000000003E-2</v>
      </c>
      <c r="I60" s="10">
        <f>STDEV(D60:G60)/SQRT(4)</f>
        <v>2.7498484806742734E-3</v>
      </c>
      <c r="J60" s="2">
        <v>3.7199999999999997E-2</v>
      </c>
      <c r="K60" s="2">
        <v>2.52E-2</v>
      </c>
      <c r="L60" s="2">
        <v>2.93E-2</v>
      </c>
      <c r="M60" s="2">
        <v>2.5899999999999999E-2</v>
      </c>
      <c r="N60" s="9">
        <f>AVERAGE(J60:M60)</f>
        <v>2.9400000000000003E-2</v>
      </c>
      <c r="O60" s="10">
        <f>STDEV(J60:M60)/SQRT(4)</f>
        <v>2.7498484806742734E-3</v>
      </c>
      <c r="P60" s="2">
        <v>4.1500000000000002E-2</v>
      </c>
      <c r="Q60" s="2">
        <v>3.15E-2</v>
      </c>
      <c r="R60" s="2">
        <v>3.2099999999999997E-2</v>
      </c>
      <c r="S60" s="2">
        <v>2.6200000000000001E-2</v>
      </c>
      <c r="T60" s="9">
        <f>AVERAGE(P60:S60)</f>
        <v>3.2825E-2</v>
      </c>
      <c r="U60" s="10">
        <f>STDEV(P60:S60)/SQRT(4)</f>
        <v>3.181031017348528E-3</v>
      </c>
      <c r="V60" s="2">
        <v>4.1500000000000002E-2</v>
      </c>
      <c r="W60" s="2">
        <v>3.15E-2</v>
      </c>
      <c r="X60" s="2">
        <v>3.2099999999999997E-2</v>
      </c>
      <c r="Y60" s="2">
        <v>2.6200000000000001E-2</v>
      </c>
      <c r="Z60" s="9">
        <f>AVERAGE(V60:Y60)</f>
        <v>3.2825E-2</v>
      </c>
      <c r="AA60" s="10">
        <f>STDEV(V60:Y60)/SQRT(4)</f>
        <v>3.181031017348528E-3</v>
      </c>
    </row>
    <row r="61" spans="3:27" x14ac:dyDescent="0.2">
      <c r="C61">
        <v>2</v>
      </c>
      <c r="D61" s="2">
        <v>3.5200000000000002E-2</v>
      </c>
      <c r="E61" s="2">
        <v>2.3900000000000001E-2</v>
      </c>
      <c r="F61" s="2">
        <v>3.15E-2</v>
      </c>
      <c r="G61" s="2">
        <v>2.5100000000000001E-2</v>
      </c>
      <c r="H61" s="9">
        <f t="shared" ref="H61:H62" si="40">AVERAGE(D61:G61)</f>
        <v>2.8924999999999999E-2</v>
      </c>
      <c r="I61" s="10">
        <f>STDEV(D61:G61)/SQRT(4)</f>
        <v>2.6753115083419103E-3</v>
      </c>
      <c r="J61" s="2">
        <v>4.07E-2</v>
      </c>
      <c r="K61" s="2">
        <v>3.0800000000000001E-2</v>
      </c>
      <c r="L61" s="2">
        <v>3.6200000000000003E-2</v>
      </c>
      <c r="M61" s="2">
        <v>2.81E-2</v>
      </c>
      <c r="N61" s="9">
        <f t="shared" ref="N61" si="41">AVERAGE(J61:M61)</f>
        <v>3.3950000000000008E-2</v>
      </c>
      <c r="O61" s="10">
        <f t="shared" ref="O61:O62" si="42">STDEV(J61:M61)/SQRT(4)</f>
        <v>2.8102490992792796E-3</v>
      </c>
      <c r="P61" s="2">
        <v>4.8500000000000001E-2</v>
      </c>
      <c r="Q61" s="2">
        <v>3.2099999999999997E-2</v>
      </c>
      <c r="R61" s="2">
        <v>3.1E-2</v>
      </c>
      <c r="S61" s="2">
        <v>3.5099999999999999E-2</v>
      </c>
      <c r="T61" s="9">
        <f t="shared" ref="T61:T63" si="43">AVERAGE(P61:S61)</f>
        <v>3.6674999999999999E-2</v>
      </c>
      <c r="U61" s="10">
        <f t="shared" ref="U61:U63" si="44">STDEV(P61:S61)/SQRT(4)</f>
        <v>4.0357516854567024E-3</v>
      </c>
      <c r="V61" s="2">
        <v>4.2900000000000001E-2</v>
      </c>
      <c r="W61" s="2">
        <v>2.87E-2</v>
      </c>
      <c r="X61" s="2">
        <v>3.1600000000000003E-2</v>
      </c>
      <c r="Y61" s="2">
        <v>2.92E-2</v>
      </c>
      <c r="Z61" s="9">
        <f t="shared" ref="Z61:Z63" si="45">AVERAGE(V61:Y61)</f>
        <v>3.3099999999999997E-2</v>
      </c>
      <c r="AA61" s="10">
        <f t="shared" ref="AA61:AA63" si="46">STDEV(V61:Y61)/SQRT(4)</f>
        <v>3.3274114062836731E-3</v>
      </c>
    </row>
    <row r="62" spans="3:27" x14ac:dyDescent="0.2">
      <c r="C62">
        <v>4</v>
      </c>
      <c r="D62" s="2">
        <v>3.5700000000000003E-2</v>
      </c>
      <c r="E62" s="2">
        <v>2.47E-2</v>
      </c>
      <c r="F62" s="2">
        <v>3.0499999999999999E-2</v>
      </c>
      <c r="G62" s="2">
        <v>2.5999999999999999E-2</v>
      </c>
      <c r="H62" s="9">
        <f t="shared" si="40"/>
        <v>2.9225000000000001E-2</v>
      </c>
      <c r="I62" s="10">
        <f t="shared" ref="I62" si="47">STDEV(D62:G62)/SQRT(4)</f>
        <v>2.4904400548229765E-3</v>
      </c>
      <c r="J62" s="2">
        <v>7.2800000000000004E-2</v>
      </c>
      <c r="K62" s="2">
        <v>0.06</v>
      </c>
      <c r="L62" s="2">
        <v>6.7500000000000004E-2</v>
      </c>
      <c r="M62" s="2">
        <v>5.1499999999999997E-2</v>
      </c>
      <c r="N62" s="9">
        <f>AVERAGE(J62:M62)</f>
        <v>6.2950000000000006E-2</v>
      </c>
      <c r="O62" s="10">
        <f t="shared" si="42"/>
        <v>4.6325838722394387E-3</v>
      </c>
      <c r="P62" s="2">
        <v>4.6699999999999998E-2</v>
      </c>
      <c r="Q62" s="2">
        <v>3.2399999999999998E-2</v>
      </c>
      <c r="R62" s="2">
        <v>3.1300000000000001E-2</v>
      </c>
      <c r="S62" s="2">
        <v>2.69E-2</v>
      </c>
      <c r="T62" s="9">
        <f t="shared" si="43"/>
        <v>3.4325000000000001E-2</v>
      </c>
      <c r="U62" s="10">
        <f t="shared" si="44"/>
        <v>4.2927021404549556E-3</v>
      </c>
      <c r="V62" s="2">
        <v>5.28E-2</v>
      </c>
      <c r="W62" s="2">
        <v>3.0800000000000001E-2</v>
      </c>
      <c r="X62" s="2">
        <v>3.15E-2</v>
      </c>
      <c r="Y62" s="2">
        <v>2.9399999999999999E-2</v>
      </c>
      <c r="Z62" s="9">
        <f t="shared" si="45"/>
        <v>3.6125000000000004E-2</v>
      </c>
      <c r="AA62" s="10">
        <f t="shared" si="46"/>
        <v>5.5754484124597445E-3</v>
      </c>
    </row>
    <row r="63" spans="3:27" x14ac:dyDescent="0.2">
      <c r="C63">
        <v>8</v>
      </c>
      <c r="D63" s="2" t="s">
        <v>3</v>
      </c>
      <c r="E63" s="2" t="s">
        <v>3</v>
      </c>
      <c r="F63" s="2" t="s">
        <v>3</v>
      </c>
      <c r="G63" s="2" t="s">
        <v>3</v>
      </c>
      <c r="H63" s="11" t="s">
        <v>3</v>
      </c>
      <c r="I63" s="12" t="s">
        <v>3</v>
      </c>
      <c r="J63" s="2" t="s">
        <v>3</v>
      </c>
      <c r="K63" s="2" t="s">
        <v>3</v>
      </c>
      <c r="L63" s="2" t="s">
        <v>3</v>
      </c>
      <c r="M63" s="2" t="s">
        <v>3</v>
      </c>
      <c r="N63" s="11" t="s">
        <v>3</v>
      </c>
      <c r="O63" s="12" t="s">
        <v>3</v>
      </c>
      <c r="P63" s="2">
        <v>4.6399999999999997E-2</v>
      </c>
      <c r="Q63" s="2">
        <v>2.9600000000000001E-2</v>
      </c>
      <c r="R63" s="2">
        <v>3.0300000000000001E-2</v>
      </c>
      <c r="S63" s="2">
        <v>3.04E-2</v>
      </c>
      <c r="T63" s="11">
        <f t="shared" si="43"/>
        <v>3.4175000000000004E-2</v>
      </c>
      <c r="U63" s="12">
        <f t="shared" si="44"/>
        <v>4.0788836299490774E-3</v>
      </c>
      <c r="V63" s="2">
        <v>4.8300000000000003E-2</v>
      </c>
      <c r="W63" s="2">
        <v>3.0099999999999998E-2</v>
      </c>
      <c r="X63" s="2">
        <v>3.2300000000000002E-2</v>
      </c>
      <c r="Y63" s="2">
        <v>3.1099999999999999E-2</v>
      </c>
      <c r="Z63" s="11">
        <f t="shared" si="45"/>
        <v>3.5449999999999995E-2</v>
      </c>
      <c r="AA63" s="12">
        <f t="shared" si="46"/>
        <v>4.3068743499975401E-3</v>
      </c>
    </row>
    <row r="64" spans="3:27" x14ac:dyDescent="0.2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7" spans="5:21" x14ac:dyDescent="0.2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5:21" x14ac:dyDescent="0.2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5:21" x14ac:dyDescent="0.2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5:21" x14ac:dyDescent="0.2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5:21" x14ac:dyDescent="0.2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5:21" x14ac:dyDescent="0.2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</sheetData>
  <mergeCells count="26">
    <mergeCell ref="J2:L2"/>
    <mergeCell ref="M2:O2"/>
    <mergeCell ref="D49:G49"/>
    <mergeCell ref="J49:M49"/>
    <mergeCell ref="P49:S49"/>
    <mergeCell ref="D29:G29"/>
    <mergeCell ref="J29:M29"/>
    <mergeCell ref="P29:S29"/>
    <mergeCell ref="D9:G9"/>
    <mergeCell ref="J9:M9"/>
    <mergeCell ref="P9:S9"/>
    <mergeCell ref="V49:Y49"/>
    <mergeCell ref="D59:G59"/>
    <mergeCell ref="J59:M59"/>
    <mergeCell ref="P59:S59"/>
    <mergeCell ref="V59:Y59"/>
    <mergeCell ref="V29:Y29"/>
    <mergeCell ref="D39:G39"/>
    <mergeCell ref="J39:M39"/>
    <mergeCell ref="P39:S39"/>
    <mergeCell ref="V39:Y39"/>
    <mergeCell ref="V9:Y9"/>
    <mergeCell ref="D19:G19"/>
    <mergeCell ref="J19:M19"/>
    <mergeCell ref="P19:S19"/>
    <mergeCell ref="V19:Y19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A68F-8547-7B4E-B663-60280D9F36AB}">
  <dimension ref="B2:I26"/>
  <sheetViews>
    <sheetView workbookViewId="0">
      <selection activeCell="E32" sqref="E32"/>
    </sheetView>
  </sheetViews>
  <sheetFormatPr baseColWidth="10" defaultRowHeight="16" x14ac:dyDescent="0.2"/>
  <cols>
    <col min="4" max="4" width="15.33203125" bestFit="1" customWidth="1"/>
    <col min="5" max="5" width="18.6640625" bestFit="1" customWidth="1"/>
    <col min="6" max="6" width="17.5" bestFit="1" customWidth="1"/>
    <col min="7" max="7" width="20.33203125" bestFit="1" customWidth="1"/>
  </cols>
  <sheetData>
    <row r="2" spans="2:7" x14ac:dyDescent="0.2">
      <c r="B2" s="1" t="s">
        <v>33</v>
      </c>
    </row>
    <row r="4" spans="2:7" x14ac:dyDescent="0.2">
      <c r="C4" t="s">
        <v>35</v>
      </c>
    </row>
    <row r="6" spans="2:7" x14ac:dyDescent="0.2">
      <c r="C6" t="s">
        <v>22</v>
      </c>
    </row>
    <row r="8" spans="2:7" x14ac:dyDescent="0.2">
      <c r="D8" s="4" t="s">
        <v>18</v>
      </c>
      <c r="E8" s="5" t="s">
        <v>17</v>
      </c>
      <c r="F8" s="6" t="s">
        <v>20</v>
      </c>
      <c r="G8" s="19" t="s">
        <v>21</v>
      </c>
    </row>
    <row r="9" spans="2:7" x14ac:dyDescent="0.2">
      <c r="C9" t="s">
        <v>5</v>
      </c>
      <c r="D9" s="2">
        <v>0</v>
      </c>
      <c r="E9" s="2">
        <v>2.0899999999999998E-2</v>
      </c>
      <c r="F9" s="2">
        <v>0</v>
      </c>
      <c r="G9" s="2">
        <v>0</v>
      </c>
    </row>
    <row r="10" spans="2:7" x14ac:dyDescent="0.2">
      <c r="C10" t="s">
        <v>6</v>
      </c>
      <c r="D10" s="2">
        <v>0</v>
      </c>
      <c r="E10" s="2">
        <v>1.4500000000000001E-2</v>
      </c>
      <c r="F10" s="2">
        <v>0</v>
      </c>
      <c r="G10" s="2">
        <v>0</v>
      </c>
    </row>
    <row r="11" spans="2:7" x14ac:dyDescent="0.2">
      <c r="C11" t="s">
        <v>7</v>
      </c>
      <c r="D11" s="2">
        <v>0</v>
      </c>
      <c r="E11" s="2">
        <v>1.55E-2</v>
      </c>
      <c r="F11" s="2">
        <v>0</v>
      </c>
      <c r="G11" s="2">
        <v>0</v>
      </c>
    </row>
    <row r="13" spans="2:7" x14ac:dyDescent="0.2">
      <c r="C13" s="20" t="s">
        <v>15</v>
      </c>
      <c r="D13" s="22">
        <f>AVERAGE(D9:D11)</f>
        <v>0</v>
      </c>
      <c r="E13" s="22">
        <f t="shared" ref="E13:G13" si="0">AVERAGE(E9:E11)</f>
        <v>1.6966666666666668E-2</v>
      </c>
      <c r="F13" s="22">
        <f t="shared" si="0"/>
        <v>0</v>
      </c>
      <c r="G13" s="23">
        <f t="shared" si="0"/>
        <v>0</v>
      </c>
    </row>
    <row r="14" spans="2:7" x14ac:dyDescent="0.2">
      <c r="C14" s="21" t="s">
        <v>16</v>
      </c>
      <c r="D14" s="24">
        <f>STDEV(D9:D11)/SQRT(3)</f>
        <v>0</v>
      </c>
      <c r="E14" s="24">
        <f t="shared" ref="E14:G14" si="1">STDEV(E9:E11)/SQRT(3)</f>
        <v>1.9877402021167426E-3</v>
      </c>
      <c r="F14" s="24">
        <f t="shared" si="1"/>
        <v>0</v>
      </c>
      <c r="G14" s="12">
        <f t="shared" si="1"/>
        <v>0</v>
      </c>
    </row>
    <row r="17" spans="3:9" x14ac:dyDescent="0.2">
      <c r="C17" t="s">
        <v>23</v>
      </c>
    </row>
    <row r="19" spans="3:9" x14ac:dyDescent="0.2">
      <c r="D19" s="4" t="s">
        <v>18</v>
      </c>
      <c r="E19" s="5" t="s">
        <v>17</v>
      </c>
      <c r="F19" s="6" t="s">
        <v>20</v>
      </c>
      <c r="G19" s="19" t="s">
        <v>21</v>
      </c>
    </row>
    <row r="20" spans="3:9" x14ac:dyDescent="0.2">
      <c r="C20" t="s">
        <v>5</v>
      </c>
      <c r="D20" s="2">
        <v>0</v>
      </c>
      <c r="E20" s="2">
        <v>2.3E-2</v>
      </c>
      <c r="F20" s="2">
        <v>0</v>
      </c>
      <c r="G20" s="2">
        <v>0</v>
      </c>
    </row>
    <row r="21" spans="3:9" x14ac:dyDescent="0.2">
      <c r="F21" s="2"/>
      <c r="G21" s="2"/>
      <c r="H21" s="2"/>
      <c r="I21" s="2"/>
    </row>
    <row r="22" spans="3:9" x14ac:dyDescent="0.2">
      <c r="F22" s="2"/>
      <c r="G22" s="2"/>
      <c r="H22" s="2"/>
      <c r="I22" s="2"/>
    </row>
    <row r="23" spans="3:9" x14ac:dyDescent="0.2">
      <c r="C23" t="s">
        <v>24</v>
      </c>
      <c r="F23" s="2"/>
      <c r="G23" s="2"/>
      <c r="H23" s="2"/>
      <c r="I23" s="2"/>
    </row>
    <row r="25" spans="3:9" x14ac:dyDescent="0.2">
      <c r="D25" s="4" t="s">
        <v>18</v>
      </c>
      <c r="E25" s="5" t="s">
        <v>17</v>
      </c>
      <c r="F25" s="6" t="s">
        <v>20</v>
      </c>
      <c r="G25" s="19" t="s">
        <v>21</v>
      </c>
    </row>
    <row r="26" spans="3:9" x14ac:dyDescent="0.2">
      <c r="C26" t="s">
        <v>5</v>
      </c>
      <c r="D26" s="2">
        <v>0</v>
      </c>
      <c r="E26" s="2">
        <v>1.6299999999999999E-2</v>
      </c>
      <c r="F26" s="2">
        <v>0</v>
      </c>
      <c r="G26" s="2">
        <v>0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9369A-1339-5642-82BF-0F8B1BFA2104}">
  <dimension ref="B2:X23"/>
  <sheetViews>
    <sheetView tabSelected="1" zoomScale="125" workbookViewId="0">
      <selection activeCell="F15" sqref="F15"/>
    </sheetView>
  </sheetViews>
  <sheetFormatPr baseColWidth="10" defaultRowHeight="16" x14ac:dyDescent="0.2"/>
  <cols>
    <col min="22" max="22" width="12.1640625" bestFit="1" customWidth="1"/>
  </cols>
  <sheetData>
    <row r="2" spans="2:24" x14ac:dyDescent="0.2">
      <c r="B2" s="1" t="s">
        <v>33</v>
      </c>
    </row>
    <row r="4" spans="2:24" x14ac:dyDescent="0.2">
      <c r="C4" t="s">
        <v>36</v>
      </c>
    </row>
    <row r="7" spans="2:24" x14ac:dyDescent="0.2">
      <c r="C7" t="s">
        <v>26</v>
      </c>
    </row>
    <row r="9" spans="2:24" x14ac:dyDescent="0.2">
      <c r="E9" t="s">
        <v>5</v>
      </c>
      <c r="F9" t="s">
        <v>6</v>
      </c>
      <c r="G9" t="s">
        <v>7</v>
      </c>
      <c r="J9" t="s">
        <v>5</v>
      </c>
      <c r="K9" t="s">
        <v>6</v>
      </c>
      <c r="L9" t="s">
        <v>7</v>
      </c>
      <c r="O9" t="s">
        <v>5</v>
      </c>
      <c r="P9" t="s">
        <v>6</v>
      </c>
      <c r="Q9" t="s">
        <v>7</v>
      </c>
      <c r="T9" t="s">
        <v>5</v>
      </c>
      <c r="U9" t="s">
        <v>6</v>
      </c>
      <c r="V9" t="s">
        <v>7</v>
      </c>
    </row>
    <row r="10" spans="2:24" x14ac:dyDescent="0.2">
      <c r="D10" s="3" t="s">
        <v>4</v>
      </c>
      <c r="E10" s="26" t="s">
        <v>27</v>
      </c>
      <c r="F10" s="26"/>
      <c r="G10" s="26"/>
      <c r="H10" s="7" t="s">
        <v>15</v>
      </c>
      <c r="I10" s="8" t="s">
        <v>16</v>
      </c>
      <c r="J10" s="27" t="s">
        <v>28</v>
      </c>
      <c r="K10" s="27"/>
      <c r="L10" s="27"/>
      <c r="M10" s="13" t="s">
        <v>15</v>
      </c>
      <c r="N10" s="14" t="s">
        <v>16</v>
      </c>
      <c r="O10" s="28" t="s">
        <v>29</v>
      </c>
      <c r="P10" s="28"/>
      <c r="Q10" s="28"/>
      <c r="R10" s="15" t="s">
        <v>15</v>
      </c>
      <c r="S10" s="16" t="s">
        <v>16</v>
      </c>
      <c r="T10" s="25" t="s">
        <v>30</v>
      </c>
      <c r="U10" s="25"/>
      <c r="V10" s="25"/>
      <c r="W10" s="17" t="s">
        <v>15</v>
      </c>
      <c r="X10" s="18" t="s">
        <v>16</v>
      </c>
    </row>
    <row r="11" spans="2:24" x14ac:dyDescent="0.2">
      <c r="D11" s="2">
        <v>0</v>
      </c>
      <c r="E11" s="2">
        <v>100</v>
      </c>
      <c r="F11" s="2">
        <v>100</v>
      </c>
      <c r="G11" s="2">
        <v>100</v>
      </c>
      <c r="H11" s="9">
        <f>AVERAGE(E11:G11)</f>
        <v>100</v>
      </c>
      <c r="I11" s="10">
        <f>STDEV(E11:G11)/SQRT(3)</f>
        <v>0</v>
      </c>
      <c r="J11" s="2">
        <v>100</v>
      </c>
      <c r="K11" s="2">
        <v>100</v>
      </c>
      <c r="L11" s="2">
        <v>100</v>
      </c>
      <c r="M11" s="9">
        <f>AVERAGE(J11:L11)</f>
        <v>100</v>
      </c>
      <c r="N11" s="10">
        <f>STDEV(J11:L11)/SQRT(3)</f>
        <v>0</v>
      </c>
      <c r="O11" s="2">
        <v>100</v>
      </c>
      <c r="P11" s="2">
        <v>100</v>
      </c>
      <c r="Q11" s="2">
        <v>100</v>
      </c>
      <c r="R11" s="9">
        <f>AVERAGE(O11:Q11)</f>
        <v>100</v>
      </c>
      <c r="S11" s="10">
        <f>STDEV(O11:Q11)/SQRT(3)</f>
        <v>0</v>
      </c>
      <c r="T11" s="2">
        <v>100</v>
      </c>
      <c r="U11" s="2">
        <v>100</v>
      </c>
      <c r="V11" s="2">
        <v>100</v>
      </c>
      <c r="W11" s="9">
        <f>AVERAGE(T11:V11)</f>
        <v>100</v>
      </c>
      <c r="X11" s="10">
        <f>STDEV(T11:V11)/SQRT(3)</f>
        <v>0</v>
      </c>
    </row>
    <row r="12" spans="2:24" x14ac:dyDescent="0.2">
      <c r="D12" s="2">
        <v>8</v>
      </c>
      <c r="E12" s="2">
        <v>82.68398268</v>
      </c>
      <c r="F12" s="2">
        <v>68.939393940000002</v>
      </c>
      <c r="G12" s="2">
        <v>94.444444439999998</v>
      </c>
      <c r="H12" s="11">
        <f>AVERAGE(E12:G12)</f>
        <v>82.022607019999995</v>
      </c>
      <c r="I12" s="12">
        <f>STDEV(E12:G12)/SQRT(3)</f>
        <v>7.3700964167058389</v>
      </c>
      <c r="J12" s="2">
        <v>6.1437908500000002</v>
      </c>
      <c r="K12" s="2">
        <v>20</v>
      </c>
      <c r="L12" s="2">
        <v>17.028985509999998</v>
      </c>
      <c r="M12" s="11">
        <f>AVERAGE(J12:L12)</f>
        <v>14.390925453333333</v>
      </c>
      <c r="N12" s="12">
        <f>STDEV(J12:L12)/SQRT(3)</f>
        <v>4.2118148759994583</v>
      </c>
      <c r="O12" s="2">
        <v>98.550724639999999</v>
      </c>
      <c r="P12" s="2">
        <v>87.962962959999999</v>
      </c>
      <c r="Q12" s="2">
        <v>100</v>
      </c>
      <c r="R12" s="11">
        <f>AVERAGE(O12:Q12)</f>
        <v>95.504562533333342</v>
      </c>
      <c r="S12" s="12">
        <f>STDEV(O12:Q12)/SQRT(3)</f>
        <v>3.7939378338191014</v>
      </c>
      <c r="T12" s="2">
        <v>9.7322866339999994</v>
      </c>
      <c r="U12" s="2">
        <v>21.32897603</v>
      </c>
      <c r="V12" s="2">
        <v>26.666666670000001</v>
      </c>
      <c r="W12" s="11">
        <f>AVERAGE(T12:V12)</f>
        <v>19.242643111333333</v>
      </c>
      <c r="X12" s="12">
        <f>STDEV(T12:V12)/SQRT(3)</f>
        <v>4.9985963225207213</v>
      </c>
    </row>
    <row r="15" spans="2:24" x14ac:dyDescent="0.2"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4" x14ac:dyDescent="0.2"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8" spans="3:24" x14ac:dyDescent="0.2">
      <c r="C18" t="s">
        <v>25</v>
      </c>
    </row>
    <row r="20" spans="3:24" x14ac:dyDescent="0.2">
      <c r="E20" t="s">
        <v>5</v>
      </c>
      <c r="F20" t="s">
        <v>6</v>
      </c>
      <c r="G20" t="s">
        <v>7</v>
      </c>
      <c r="J20" t="s">
        <v>5</v>
      </c>
      <c r="K20" t="s">
        <v>6</v>
      </c>
      <c r="L20" t="s">
        <v>7</v>
      </c>
      <c r="O20" t="s">
        <v>5</v>
      </c>
      <c r="P20" t="s">
        <v>6</v>
      </c>
      <c r="Q20" t="s">
        <v>7</v>
      </c>
      <c r="T20" t="s">
        <v>5</v>
      </c>
      <c r="U20" t="s">
        <v>6</v>
      </c>
      <c r="V20" t="s">
        <v>7</v>
      </c>
    </row>
    <row r="21" spans="3:24" x14ac:dyDescent="0.2">
      <c r="D21" s="3" t="s">
        <v>4</v>
      </c>
      <c r="E21" s="26" t="s">
        <v>27</v>
      </c>
      <c r="F21" s="26"/>
      <c r="G21" s="26"/>
      <c r="H21" s="7" t="s">
        <v>15</v>
      </c>
      <c r="I21" s="8" t="s">
        <v>16</v>
      </c>
      <c r="J21" s="27" t="s">
        <v>28</v>
      </c>
      <c r="K21" s="27"/>
      <c r="L21" s="27"/>
      <c r="M21" s="13" t="s">
        <v>15</v>
      </c>
      <c r="N21" s="14" t="s">
        <v>16</v>
      </c>
      <c r="O21" s="28" t="s">
        <v>29</v>
      </c>
      <c r="P21" s="28"/>
      <c r="Q21" s="28"/>
      <c r="R21" s="15" t="s">
        <v>15</v>
      </c>
      <c r="S21" s="16" t="s">
        <v>16</v>
      </c>
      <c r="T21" s="25" t="s">
        <v>30</v>
      </c>
      <c r="U21" s="25"/>
      <c r="V21" s="25"/>
      <c r="W21" s="17" t="s">
        <v>15</v>
      </c>
      <c r="X21" s="18" t="s">
        <v>16</v>
      </c>
    </row>
    <row r="22" spans="3:24" x14ac:dyDescent="0.2">
      <c r="D22" s="2">
        <v>0</v>
      </c>
      <c r="E22" s="2">
        <v>100</v>
      </c>
      <c r="F22" s="2">
        <v>100</v>
      </c>
      <c r="G22" s="2">
        <v>100</v>
      </c>
      <c r="H22" s="9">
        <f>AVERAGE(E22:G22)</f>
        <v>100</v>
      </c>
      <c r="I22" s="10">
        <f>STDEV(E22:G22)/SQRT(3)</f>
        <v>0</v>
      </c>
      <c r="J22" s="2">
        <v>100</v>
      </c>
      <c r="K22" s="2">
        <v>100</v>
      </c>
      <c r="L22" s="2">
        <v>100</v>
      </c>
      <c r="M22" s="9">
        <f>AVERAGE(J22:L22)</f>
        <v>100</v>
      </c>
      <c r="N22" s="10">
        <f>STDEV(J22:L22)/SQRT(3)</f>
        <v>0</v>
      </c>
      <c r="O22" s="2">
        <v>100</v>
      </c>
      <c r="P22" s="2">
        <v>100</v>
      </c>
      <c r="Q22" s="2">
        <v>100</v>
      </c>
      <c r="R22" s="9">
        <f>AVERAGE(O22:Q22)</f>
        <v>100</v>
      </c>
      <c r="S22" s="10">
        <f>STDEV(O22:Q22)/SQRT(3)</f>
        <v>0</v>
      </c>
      <c r="T22" s="2">
        <v>100</v>
      </c>
      <c r="U22" s="2">
        <v>100</v>
      </c>
      <c r="V22" s="2">
        <v>100</v>
      </c>
      <c r="W22" s="9">
        <f>AVERAGE(T22:V22)</f>
        <v>100</v>
      </c>
      <c r="X22" s="10">
        <f>STDEV(T22:V22)/SQRT(3)</f>
        <v>0</v>
      </c>
    </row>
    <row r="23" spans="3:24" x14ac:dyDescent="0.2">
      <c r="D23" s="2">
        <v>8</v>
      </c>
      <c r="E23" s="2">
        <v>91.666666669999998</v>
      </c>
      <c r="F23" s="2">
        <v>88.888888890000004</v>
      </c>
      <c r="G23" s="2">
        <v>100</v>
      </c>
      <c r="H23" s="11">
        <f>AVERAGE(E23:G23)</f>
        <v>93.518518520000001</v>
      </c>
      <c r="I23" s="12">
        <f>STDEV(E23:G23)/SQRT(3)</f>
        <v>3.3384734026424248</v>
      </c>
      <c r="J23" s="2">
        <v>16.666666670000001</v>
      </c>
      <c r="K23" s="2">
        <v>33.333333330000002</v>
      </c>
      <c r="L23" s="2">
        <v>8.3333333330000006</v>
      </c>
      <c r="M23" s="11">
        <f>AVERAGE(J23:L23)</f>
        <v>19.444444444333332</v>
      </c>
      <c r="N23" s="12">
        <f>STDEV(J23:L23)/SQRT(3)</f>
        <v>7.3493091962257537</v>
      </c>
      <c r="O23" s="2">
        <v>94.444444439999998</v>
      </c>
      <c r="P23" s="2">
        <v>83.333333330000002</v>
      </c>
      <c r="Q23" s="2">
        <v>77.777777779999994</v>
      </c>
      <c r="R23" s="11">
        <f>AVERAGE(O23:Q23)</f>
        <v>85.185185183333331</v>
      </c>
      <c r="S23" s="12">
        <f>STDEV(O23:Q23)/SQRT(3)</f>
        <v>4.8995394631845928</v>
      </c>
      <c r="T23" s="2">
        <v>5.5555555559999998</v>
      </c>
      <c r="U23" s="2">
        <v>0</v>
      </c>
      <c r="V23" s="2">
        <v>27.777777780000001</v>
      </c>
      <c r="W23" s="11">
        <f>AVERAGE(T23:V23)</f>
        <v>11.111111112000001</v>
      </c>
      <c r="X23" s="12">
        <f>STDEV(T23:V23)/SQRT(3)</f>
        <v>8.4862512876341594</v>
      </c>
    </row>
  </sheetData>
  <mergeCells count="8">
    <mergeCell ref="O21:Q21"/>
    <mergeCell ref="T21:V21"/>
    <mergeCell ref="E10:G10"/>
    <mergeCell ref="J10:L10"/>
    <mergeCell ref="O10:Q10"/>
    <mergeCell ref="T10:V10"/>
    <mergeCell ref="E21:G21"/>
    <mergeCell ref="J21:L2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 A-B </vt:lpstr>
      <vt:lpstr>Figure 4 C-D</vt:lpstr>
      <vt:lpstr>Figure 4 E-F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Loreto</dc:creator>
  <cp:lastModifiedBy>Andrea Loreto</cp:lastModifiedBy>
  <dcterms:created xsi:type="dcterms:W3CDTF">2021-08-15T22:13:25Z</dcterms:created>
  <dcterms:modified xsi:type="dcterms:W3CDTF">2021-11-21T12:13:22Z</dcterms:modified>
</cp:coreProperties>
</file>