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oreto/Dropbox (Cambridge University)/Loreto et al_Andrea_Vacor/Paper/eLIfe/First Revision/eLife source data/"/>
    </mc:Choice>
  </mc:AlternateContent>
  <xr:revisionPtr revIDLastSave="0" documentId="13_ncr:1_{E3C480B1-4BB6-D545-B75B-3F81743E2F83}" xr6:coauthVersionLast="47" xr6:coauthVersionMax="47" xr10:uidLastSave="{00000000-0000-0000-0000-000000000000}"/>
  <bookViews>
    <workbookView xWindow="0" yWindow="0" windowWidth="33600" windowHeight="21000" xr2:uid="{5DD7F3EB-60B9-8544-A30A-5099A6FFB326}"/>
  </bookViews>
  <sheets>
    <sheet name="Figure 5 A" sheetId="1" r:id="rId1"/>
    <sheet name="Figure 5 B-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M9" i="1"/>
  <c r="N9" i="1"/>
  <c r="H10" i="1"/>
  <c r="I10" i="1"/>
  <c r="M10" i="1"/>
  <c r="N10" i="1"/>
  <c r="H11" i="1"/>
  <c r="I11" i="1"/>
  <c r="M11" i="1"/>
  <c r="N11" i="1"/>
  <c r="H12" i="1"/>
  <c r="I12" i="1"/>
  <c r="M12" i="1"/>
  <c r="N12" i="1"/>
  <c r="H13" i="1"/>
  <c r="I13" i="1"/>
  <c r="M13" i="1"/>
  <c r="N13" i="1"/>
  <c r="H14" i="1"/>
  <c r="I14" i="1"/>
  <c r="M14" i="1"/>
  <c r="N14" i="1"/>
  <c r="H15" i="1"/>
  <c r="I15" i="1"/>
  <c r="M15" i="1"/>
  <c r="N15" i="1"/>
  <c r="H16" i="1"/>
  <c r="I16" i="1"/>
  <c r="M16" i="1"/>
  <c r="N16" i="1"/>
  <c r="H17" i="1"/>
  <c r="I17" i="1"/>
  <c r="M17" i="1"/>
  <c r="N17" i="1"/>
  <c r="H18" i="1"/>
  <c r="I18" i="1"/>
  <c r="M18" i="1"/>
  <c r="N18" i="1"/>
  <c r="W13" i="2"/>
  <c r="V13" i="2"/>
  <c r="W12" i="2"/>
  <c r="V12" i="2"/>
  <c r="W11" i="2"/>
  <c r="V11" i="2"/>
  <c r="W10" i="2"/>
  <c r="V10" i="2"/>
  <c r="W9" i="2"/>
  <c r="V9" i="2"/>
  <c r="R13" i="2"/>
  <c r="Q13" i="2"/>
  <c r="R12" i="2"/>
  <c r="Q12" i="2"/>
  <c r="R11" i="2"/>
  <c r="Q11" i="2"/>
  <c r="R10" i="2"/>
  <c r="Q10" i="2"/>
  <c r="R9" i="2"/>
  <c r="Q9" i="2"/>
  <c r="M13" i="2"/>
  <c r="L13" i="2"/>
  <c r="M12" i="2"/>
  <c r="L12" i="2"/>
  <c r="M11" i="2"/>
  <c r="L11" i="2"/>
  <c r="M10" i="2"/>
  <c r="L10" i="2"/>
  <c r="M9" i="2"/>
  <c r="L9" i="2"/>
  <c r="H12" i="2"/>
  <c r="H10" i="2"/>
  <c r="H11" i="2"/>
  <c r="H13" i="2"/>
  <c r="H9" i="2"/>
  <c r="G9" i="2"/>
  <c r="G10" i="2"/>
  <c r="G11" i="2"/>
  <c r="G12" i="2"/>
  <c r="G13" i="2"/>
</calcChain>
</file>

<file path=xl/sharedStrings.xml><?xml version="1.0" encoding="utf-8"?>
<sst xmlns="http://schemas.openxmlformats.org/spreadsheetml/2006/main" count="44" uniqueCount="17">
  <si>
    <t>+NMN</t>
  </si>
  <si>
    <t>+VMN</t>
  </si>
  <si>
    <t>NA</t>
  </si>
  <si>
    <t>Mean</t>
  </si>
  <si>
    <t>SEM</t>
  </si>
  <si>
    <t>Time (hours)</t>
  </si>
  <si>
    <t>Wild-type +Vehicle</t>
  </si>
  <si>
    <t>Wild-type +500 μM VMN</t>
  </si>
  <si>
    <r>
      <t>Sarm1</t>
    </r>
    <r>
      <rPr>
        <i/>
        <vertAlign val="superscript"/>
        <sz val="10"/>
        <rFont val="Arial"/>
        <family val="2"/>
      </rPr>
      <t xml:space="preserve">-/- </t>
    </r>
    <r>
      <rPr>
        <sz val="10"/>
        <rFont val="Arial"/>
        <family val="2"/>
      </rPr>
      <t>+Vehicle</t>
    </r>
  </si>
  <si>
    <r>
      <t>Sarm1</t>
    </r>
    <r>
      <rPr>
        <i/>
        <vertAlign val="superscript"/>
        <sz val="10"/>
        <rFont val="Arial"/>
        <family val="2"/>
      </rPr>
      <t xml:space="preserve">-/- </t>
    </r>
    <r>
      <rPr>
        <sz val="10"/>
        <rFont val="Arial"/>
        <family val="2"/>
      </rPr>
      <t>+500 μM VMN</t>
    </r>
  </si>
  <si>
    <t>Exp 1</t>
  </si>
  <si>
    <t>Exp 2</t>
  </si>
  <si>
    <t>Exp 3</t>
  </si>
  <si>
    <t>Concentration µM</t>
  </si>
  <si>
    <t>Figure 5 source data 1</t>
  </si>
  <si>
    <t>DRG VMN- degeneration index Figure 5B,C</t>
  </si>
  <si>
    <t>hSARM1 activity Figure 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</si>
</sst>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B90B-923D-4843-9061-1DD232905A65}">
  <dimension ref="B2:V37"/>
  <sheetViews>
    <sheetView tabSelected="1" workbookViewId="0">
      <selection activeCell="D35" sqref="D35"/>
    </sheetView>
  </sheetViews>
  <sheetFormatPr baseColWidth="10" defaultRowHeight="16" x14ac:dyDescent="0.2"/>
  <cols>
    <col min="4" max="4" width="14.83203125" bestFit="1" customWidth="1"/>
  </cols>
  <sheetData>
    <row r="2" spans="2:21" x14ac:dyDescent="0.2">
      <c r="B2" s="1" t="s">
        <v>14</v>
      </c>
    </row>
    <row r="5" spans="2:21" x14ac:dyDescent="0.2">
      <c r="C5" t="s">
        <v>16</v>
      </c>
    </row>
    <row r="7" spans="2:21" x14ac:dyDescent="0.2">
      <c r="E7" t="s">
        <v>10</v>
      </c>
      <c r="F7" t="s">
        <v>11</v>
      </c>
      <c r="G7" t="s">
        <v>12</v>
      </c>
      <c r="J7" t="s">
        <v>10</v>
      </c>
      <c r="K7" t="s">
        <v>11</v>
      </c>
      <c r="L7" t="s">
        <v>12</v>
      </c>
    </row>
    <row r="8" spans="2:21" x14ac:dyDescent="0.2">
      <c r="D8" s="3" t="s">
        <v>13</v>
      </c>
      <c r="E8" s="16" t="s">
        <v>0</v>
      </c>
      <c r="F8" s="16"/>
      <c r="G8" s="16"/>
      <c r="H8" s="4" t="s">
        <v>3</v>
      </c>
      <c r="I8" s="5" t="s">
        <v>4</v>
      </c>
      <c r="J8" s="17" t="s">
        <v>1</v>
      </c>
      <c r="K8" s="17"/>
      <c r="L8" s="17"/>
      <c r="M8" s="4" t="s">
        <v>3</v>
      </c>
      <c r="N8" s="5" t="s">
        <v>4</v>
      </c>
    </row>
    <row r="9" spans="2:21" x14ac:dyDescent="0.2">
      <c r="D9" s="2">
        <v>0</v>
      </c>
      <c r="E9" s="2">
        <v>1</v>
      </c>
      <c r="F9" s="2">
        <v>1</v>
      </c>
      <c r="G9" s="2">
        <v>1</v>
      </c>
      <c r="H9" s="6">
        <f>AVERAGE(E9:G9)</f>
        <v>1</v>
      </c>
      <c r="I9" s="7">
        <f>STDEV(E9:G9)/SQRT(3)</f>
        <v>0</v>
      </c>
      <c r="J9" s="2">
        <v>1</v>
      </c>
      <c r="K9" s="2">
        <v>1</v>
      </c>
      <c r="L9" s="2">
        <v>1</v>
      </c>
      <c r="M9" s="6">
        <f>AVERAGE(J9:L9)</f>
        <v>1</v>
      </c>
      <c r="N9" s="7">
        <f>STDEV(J9:L9)/SQRT(3)</f>
        <v>0</v>
      </c>
      <c r="P9" s="2"/>
      <c r="Q9" s="2"/>
      <c r="R9" s="2"/>
      <c r="S9" s="2"/>
      <c r="T9" s="2"/>
      <c r="U9" s="2"/>
    </row>
    <row r="10" spans="2:21" x14ac:dyDescent="0.2">
      <c r="D10" s="2">
        <v>3.125</v>
      </c>
      <c r="E10" s="2">
        <v>1.1299999999999999</v>
      </c>
      <c r="F10" s="2">
        <v>1.6</v>
      </c>
      <c r="G10" s="2">
        <v>1.01</v>
      </c>
      <c r="H10" s="6">
        <f t="shared" ref="H10:H18" si="0">AVERAGE(E10:G10)</f>
        <v>1.2466666666666668</v>
      </c>
      <c r="I10" s="7">
        <f t="shared" ref="I10:I18" si="1">STDEV(E10:G10)/SQRT(3)</f>
        <v>0.18003086155187678</v>
      </c>
      <c r="J10" s="2">
        <v>0.94</v>
      </c>
      <c r="K10" s="2" t="s">
        <v>2</v>
      </c>
      <c r="L10" s="2">
        <v>1.62</v>
      </c>
      <c r="M10" s="6">
        <f>AVERAGE(J10:L10)</f>
        <v>1.28</v>
      </c>
      <c r="N10" s="7">
        <f>STDEV(J10:L10)/SQRT(2)</f>
        <v>0.34000000000000019</v>
      </c>
      <c r="P10" s="2"/>
      <c r="Q10" s="2"/>
      <c r="R10" s="2"/>
      <c r="S10" s="2"/>
      <c r="T10" s="2"/>
      <c r="U10" s="2"/>
    </row>
    <row r="11" spans="2:21" x14ac:dyDescent="0.2">
      <c r="D11" s="2">
        <v>6.25</v>
      </c>
      <c r="E11" s="2">
        <v>1.19</v>
      </c>
      <c r="F11" s="2">
        <v>1.44</v>
      </c>
      <c r="G11" s="2">
        <v>1.39</v>
      </c>
      <c r="H11" s="6">
        <f t="shared" si="0"/>
        <v>1.3399999999999999</v>
      </c>
      <c r="I11" s="7">
        <f t="shared" si="1"/>
        <v>7.6376261582597332E-2</v>
      </c>
      <c r="J11" s="2">
        <v>1.92</v>
      </c>
      <c r="K11" s="2">
        <v>2.34</v>
      </c>
      <c r="L11" s="2">
        <v>3.02</v>
      </c>
      <c r="M11" s="6">
        <f t="shared" ref="M11:M18" si="2">AVERAGE(J11:L11)</f>
        <v>2.4266666666666663</v>
      </c>
      <c r="N11" s="7">
        <f>STDEV(J11:L11)/SQRT(3)</f>
        <v>0.3204857424459181</v>
      </c>
      <c r="P11" s="2"/>
      <c r="Q11" s="2"/>
      <c r="R11" s="2"/>
      <c r="S11" s="2"/>
      <c r="T11" s="2"/>
      <c r="U11" s="2"/>
    </row>
    <row r="12" spans="2:21" x14ac:dyDescent="0.2">
      <c r="D12" s="2">
        <v>12.5</v>
      </c>
      <c r="E12" s="2">
        <v>1.78</v>
      </c>
      <c r="F12" s="2">
        <v>1.67</v>
      </c>
      <c r="G12" s="2">
        <v>1.82</v>
      </c>
      <c r="H12" s="6">
        <f t="shared" si="0"/>
        <v>1.7566666666666668</v>
      </c>
      <c r="I12" s="7">
        <f t="shared" si="1"/>
        <v>4.484541349024574E-2</v>
      </c>
      <c r="J12" s="2">
        <v>3.46</v>
      </c>
      <c r="K12" s="2">
        <v>3.47</v>
      </c>
      <c r="L12" s="2">
        <v>4.09</v>
      </c>
      <c r="M12" s="6">
        <f t="shared" si="2"/>
        <v>3.6733333333333333</v>
      </c>
      <c r="N12" s="7">
        <f t="shared" ref="N12:N18" si="3">STDEV(J12:L12)/SQRT(3)</f>
        <v>0.20835333237342543</v>
      </c>
      <c r="P12" s="2"/>
      <c r="Q12" s="2"/>
      <c r="R12" s="2"/>
      <c r="S12" s="2"/>
      <c r="T12" s="2"/>
      <c r="U12" s="2"/>
    </row>
    <row r="13" spans="2:21" x14ac:dyDescent="0.2">
      <c r="D13" s="2">
        <v>25</v>
      </c>
      <c r="E13" s="2">
        <v>2.48</v>
      </c>
      <c r="F13" s="2">
        <v>1.9</v>
      </c>
      <c r="G13" s="2">
        <v>2.69</v>
      </c>
      <c r="H13" s="6">
        <f t="shared" si="0"/>
        <v>2.3566666666666669</v>
      </c>
      <c r="I13" s="7">
        <f t="shared" si="1"/>
        <v>0.23624375359173225</v>
      </c>
      <c r="J13" s="2">
        <v>5.12</v>
      </c>
      <c r="K13" s="2">
        <v>4.99</v>
      </c>
      <c r="L13" s="2">
        <v>8.0399999999999991</v>
      </c>
      <c r="M13" s="6">
        <f t="shared" si="2"/>
        <v>6.05</v>
      </c>
      <c r="N13" s="7">
        <f t="shared" si="3"/>
        <v>0.99570745368975389</v>
      </c>
      <c r="P13" s="2"/>
      <c r="Q13" s="2"/>
      <c r="R13" s="2"/>
      <c r="S13" s="2"/>
      <c r="T13" s="2"/>
      <c r="U13" s="2"/>
    </row>
    <row r="14" spans="2:21" x14ac:dyDescent="0.2">
      <c r="D14" s="2">
        <v>50</v>
      </c>
      <c r="E14" s="2">
        <v>3.34</v>
      </c>
      <c r="F14" s="2">
        <v>3.13</v>
      </c>
      <c r="G14" s="2">
        <v>3.69</v>
      </c>
      <c r="H14" s="6">
        <f t="shared" si="0"/>
        <v>3.3866666666666667</v>
      </c>
      <c r="I14" s="7">
        <f t="shared" si="1"/>
        <v>0.16333333333333336</v>
      </c>
      <c r="J14" s="2">
        <v>6.23</v>
      </c>
      <c r="K14" s="2">
        <v>6.22</v>
      </c>
      <c r="L14" s="2">
        <v>8.6199999999999992</v>
      </c>
      <c r="M14" s="6">
        <f t="shared" si="2"/>
        <v>7.0233333333333334</v>
      </c>
      <c r="N14" s="7">
        <f t="shared" si="3"/>
        <v>0.79833855252295205</v>
      </c>
      <c r="P14" s="2"/>
      <c r="Q14" s="2"/>
      <c r="R14" s="2"/>
      <c r="S14" s="2"/>
      <c r="T14" s="2"/>
      <c r="U14" s="2"/>
    </row>
    <row r="15" spans="2:21" x14ac:dyDescent="0.2">
      <c r="D15" s="2">
        <v>100</v>
      </c>
      <c r="E15" s="2">
        <v>3.77</v>
      </c>
      <c r="F15" s="2">
        <v>4.05</v>
      </c>
      <c r="G15" s="2">
        <v>4.95</v>
      </c>
      <c r="H15" s="6">
        <f t="shared" si="0"/>
        <v>4.2566666666666668</v>
      </c>
      <c r="I15" s="7">
        <f t="shared" si="1"/>
        <v>0.35596504197900314</v>
      </c>
      <c r="J15" s="2">
        <v>4.9800000000000004</v>
      </c>
      <c r="K15" s="2">
        <v>5.75</v>
      </c>
      <c r="L15" s="2">
        <v>6.79</v>
      </c>
      <c r="M15" s="6">
        <f t="shared" si="2"/>
        <v>5.84</v>
      </c>
      <c r="N15" s="7">
        <f>STDEV(J15:L15)/SQRT(3)</f>
        <v>0.52443620520835077</v>
      </c>
      <c r="P15" s="2"/>
      <c r="Q15" s="2"/>
      <c r="R15" s="2"/>
      <c r="S15" s="2"/>
      <c r="T15" s="2"/>
      <c r="U15" s="2"/>
    </row>
    <row r="16" spans="2:21" x14ac:dyDescent="0.2">
      <c r="D16" s="2">
        <v>200</v>
      </c>
      <c r="E16" s="2">
        <v>4.37</v>
      </c>
      <c r="F16" s="2">
        <v>4.54</v>
      </c>
      <c r="G16" s="2">
        <v>6.23</v>
      </c>
      <c r="H16" s="6">
        <f t="shared" si="0"/>
        <v>5.0466666666666669</v>
      </c>
      <c r="I16" s="7">
        <f t="shared" si="1"/>
        <v>0.59369838956980181</v>
      </c>
      <c r="J16" s="2">
        <v>2.81</v>
      </c>
      <c r="K16" s="2">
        <v>3.69</v>
      </c>
      <c r="L16" s="2">
        <v>5.26</v>
      </c>
      <c r="M16" s="6">
        <f t="shared" si="2"/>
        <v>3.92</v>
      </c>
      <c r="N16" s="7">
        <f t="shared" si="3"/>
        <v>0.71654262492424969</v>
      </c>
      <c r="P16" s="2"/>
      <c r="Q16" s="2"/>
      <c r="R16" s="2"/>
      <c r="S16" s="2"/>
      <c r="T16" s="2"/>
      <c r="U16" s="2"/>
    </row>
    <row r="17" spans="3:22" x14ac:dyDescent="0.2">
      <c r="D17" s="2">
        <v>500</v>
      </c>
      <c r="E17" s="2">
        <v>3.9</v>
      </c>
      <c r="F17" s="2">
        <v>4.96</v>
      </c>
      <c r="G17" s="2">
        <v>7.6</v>
      </c>
      <c r="H17" s="6">
        <f t="shared" si="0"/>
        <v>5.4866666666666672</v>
      </c>
      <c r="I17" s="7">
        <f t="shared" si="1"/>
        <v>1.1000808051128677</v>
      </c>
      <c r="J17" s="2">
        <v>2.11</v>
      </c>
      <c r="K17" s="2">
        <v>1.25</v>
      </c>
      <c r="L17" s="2">
        <v>1.08</v>
      </c>
      <c r="M17" s="6">
        <f t="shared" si="2"/>
        <v>1.4799999999999998</v>
      </c>
      <c r="N17" s="7">
        <f t="shared" si="3"/>
        <v>0.31879983270593731</v>
      </c>
      <c r="P17" s="2"/>
      <c r="Q17" s="2"/>
      <c r="R17" s="2"/>
      <c r="S17" s="2"/>
      <c r="T17" s="2"/>
      <c r="U17" s="2"/>
    </row>
    <row r="18" spans="3:22" x14ac:dyDescent="0.2">
      <c r="D18" s="2">
        <v>1000</v>
      </c>
      <c r="E18" s="2">
        <v>3.79</v>
      </c>
      <c r="F18" s="2">
        <v>4.8899999999999997</v>
      </c>
      <c r="G18" s="2">
        <v>7.16</v>
      </c>
      <c r="H18" s="8">
        <f t="shared" si="0"/>
        <v>5.28</v>
      </c>
      <c r="I18" s="9">
        <f t="shared" si="1"/>
        <v>0.99218613845050918</v>
      </c>
      <c r="J18" s="2" t="s">
        <v>2</v>
      </c>
      <c r="K18" s="2">
        <v>0.83</v>
      </c>
      <c r="L18" s="2">
        <v>1.1200000000000001</v>
      </c>
      <c r="M18" s="8">
        <f t="shared" si="2"/>
        <v>0.97500000000000009</v>
      </c>
      <c r="N18" s="9">
        <f t="shared" si="3"/>
        <v>0.11839200423452016</v>
      </c>
      <c r="P18" s="2"/>
      <c r="Q18" s="2"/>
      <c r="R18" s="2"/>
      <c r="S18" s="2"/>
      <c r="T18" s="2"/>
      <c r="U18" s="2"/>
    </row>
    <row r="21" spans="3:22" x14ac:dyDescent="0.2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3:22" x14ac:dyDescent="0.2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3:22" x14ac:dyDescent="0.2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3:22" x14ac:dyDescent="0.2">
      <c r="C24" s="21"/>
      <c r="D24" s="22"/>
      <c r="E24" s="23"/>
      <c r="F24" s="23"/>
      <c r="G24" s="23"/>
      <c r="H24" s="22"/>
      <c r="I24" s="22"/>
      <c r="J24" s="23"/>
      <c r="K24" s="23"/>
      <c r="L24" s="23"/>
      <c r="M24" s="22"/>
      <c r="N24" s="22"/>
      <c r="Q24" s="2"/>
      <c r="R24" s="2"/>
      <c r="S24" s="2"/>
      <c r="T24" s="2"/>
      <c r="U24" s="2"/>
      <c r="V24" s="2"/>
    </row>
    <row r="25" spans="3:22" x14ac:dyDescent="0.2">
      <c r="C25" s="2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"/>
      <c r="Q25" s="2"/>
      <c r="R25" s="2"/>
      <c r="S25" s="2"/>
      <c r="T25" s="2"/>
      <c r="U25" s="2"/>
      <c r="V25" s="2"/>
    </row>
    <row r="26" spans="3:22" x14ac:dyDescent="0.2">
      <c r="C26" s="21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"/>
      <c r="Q26" s="2"/>
      <c r="R26" s="2"/>
      <c r="S26" s="2"/>
      <c r="T26" s="2"/>
      <c r="U26" s="2"/>
      <c r="V26" s="2"/>
    </row>
    <row r="27" spans="3:22" x14ac:dyDescent="0.2">
      <c r="C27" s="2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"/>
      <c r="Q27" s="2"/>
      <c r="R27" s="2"/>
      <c r="S27" s="2"/>
      <c r="T27" s="2"/>
      <c r="U27" s="2"/>
      <c r="V27" s="2"/>
    </row>
    <row r="28" spans="3:22" x14ac:dyDescent="0.2">
      <c r="C28" s="21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"/>
      <c r="Q28" s="2"/>
      <c r="R28" s="2"/>
      <c r="S28" s="2"/>
      <c r="T28" s="2"/>
      <c r="U28" s="2"/>
      <c r="V28" s="2"/>
    </row>
    <row r="29" spans="3:22" x14ac:dyDescent="0.2">
      <c r="C29" s="2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"/>
      <c r="Q29" s="2"/>
      <c r="R29" s="2"/>
      <c r="S29" s="2"/>
      <c r="T29" s="2"/>
      <c r="U29" s="2"/>
      <c r="V29" s="2"/>
    </row>
    <row r="30" spans="3:22" x14ac:dyDescent="0.2">
      <c r="C30" s="2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"/>
      <c r="Q30" s="2"/>
      <c r="R30" s="2"/>
      <c r="S30" s="2"/>
      <c r="T30" s="2"/>
      <c r="U30" s="2"/>
      <c r="V30" s="2"/>
    </row>
    <row r="31" spans="3:22" x14ac:dyDescent="0.2">
      <c r="C31" s="2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"/>
      <c r="Q31" s="2"/>
      <c r="R31" s="2"/>
      <c r="S31" s="2"/>
      <c r="T31" s="2"/>
      <c r="U31" s="2"/>
      <c r="V31" s="2"/>
    </row>
    <row r="32" spans="3:22" x14ac:dyDescent="0.2">
      <c r="C32" s="2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"/>
      <c r="Q32" s="2"/>
      <c r="R32" s="2"/>
      <c r="S32" s="2"/>
      <c r="T32" s="2"/>
      <c r="U32" s="2"/>
      <c r="V32" s="2"/>
    </row>
    <row r="33" spans="3:22" x14ac:dyDescent="0.2">
      <c r="C33" s="2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"/>
      <c r="Q33" s="2"/>
      <c r="R33" s="2"/>
      <c r="S33" s="2"/>
      <c r="T33" s="2"/>
      <c r="U33" s="2"/>
      <c r="V33" s="2"/>
    </row>
    <row r="34" spans="3:22" x14ac:dyDescent="0.2">
      <c r="C34" s="2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"/>
    </row>
    <row r="35" spans="3:22" x14ac:dyDescent="0.2"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3:22" x14ac:dyDescent="0.2"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3:22" x14ac:dyDescent="0.2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</sheetData>
  <mergeCells count="4">
    <mergeCell ref="E8:G8"/>
    <mergeCell ref="J8:L8"/>
    <mergeCell ref="E24:G24"/>
    <mergeCell ref="J24:L2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FD74-DA67-DB45-839F-82601A0E8C55}">
  <dimension ref="B2:W22"/>
  <sheetViews>
    <sheetView workbookViewId="0">
      <selection activeCell="F45" sqref="F45"/>
    </sheetView>
  </sheetViews>
  <sheetFormatPr baseColWidth="10" defaultRowHeight="16" x14ac:dyDescent="0.2"/>
  <sheetData>
    <row r="2" spans="2:23" x14ac:dyDescent="0.2">
      <c r="B2" s="1" t="s">
        <v>14</v>
      </c>
    </row>
    <row r="5" spans="2:23" x14ac:dyDescent="0.2">
      <c r="C5" t="s">
        <v>15</v>
      </c>
    </row>
    <row r="7" spans="2:23" x14ac:dyDescent="0.2">
      <c r="D7" t="s">
        <v>10</v>
      </c>
      <c r="E7" t="s">
        <v>11</v>
      </c>
      <c r="F7" t="s">
        <v>12</v>
      </c>
      <c r="I7" t="s">
        <v>10</v>
      </c>
      <c r="J7" t="s">
        <v>11</v>
      </c>
      <c r="K7" t="s">
        <v>12</v>
      </c>
      <c r="N7" t="s">
        <v>10</v>
      </c>
      <c r="O7" t="s">
        <v>11</v>
      </c>
      <c r="P7" t="s">
        <v>12</v>
      </c>
      <c r="S7" t="s">
        <v>10</v>
      </c>
      <c r="T7" t="s">
        <v>11</v>
      </c>
      <c r="U7" t="s">
        <v>12</v>
      </c>
    </row>
    <row r="8" spans="2:23" x14ac:dyDescent="0.2">
      <c r="C8" s="3" t="s">
        <v>5</v>
      </c>
      <c r="D8" s="16" t="s">
        <v>6</v>
      </c>
      <c r="E8" s="16"/>
      <c r="F8" s="16"/>
      <c r="G8" s="4" t="s">
        <v>3</v>
      </c>
      <c r="H8" s="5" t="s">
        <v>4</v>
      </c>
      <c r="I8" s="18" t="s">
        <v>7</v>
      </c>
      <c r="J8" s="18"/>
      <c r="K8" s="18"/>
      <c r="L8" s="10" t="s">
        <v>3</v>
      </c>
      <c r="M8" s="11" t="s">
        <v>4</v>
      </c>
      <c r="N8" s="19" t="s">
        <v>8</v>
      </c>
      <c r="O8" s="19"/>
      <c r="P8" s="19"/>
      <c r="Q8" s="12" t="s">
        <v>3</v>
      </c>
      <c r="R8" s="13" t="s">
        <v>4</v>
      </c>
      <c r="S8" s="20" t="s">
        <v>9</v>
      </c>
      <c r="T8" s="20"/>
      <c r="U8" s="20"/>
      <c r="V8" s="14" t="s">
        <v>3</v>
      </c>
      <c r="W8" s="15" t="s">
        <v>4</v>
      </c>
    </row>
    <row r="9" spans="2:23" x14ac:dyDescent="0.2">
      <c r="C9" s="2">
        <v>0</v>
      </c>
      <c r="D9" s="2">
        <v>0.22103333</v>
      </c>
      <c r="E9" s="2">
        <v>0.23433333000000001</v>
      </c>
      <c r="F9" s="2">
        <v>0.29913332999999998</v>
      </c>
      <c r="G9" s="6">
        <f>AVERAGE(D9:F9)</f>
        <v>0.25149999666666667</v>
      </c>
      <c r="H9" s="7">
        <f>STDEV(D9:F9)/SQRT(3)</f>
        <v>2.4124146501885681E-2</v>
      </c>
      <c r="I9" s="2">
        <v>0.31116666700000001</v>
      </c>
      <c r="J9" s="2">
        <v>0.27450000000000002</v>
      </c>
      <c r="K9" s="2">
        <v>0.16450000000000001</v>
      </c>
      <c r="L9" s="6">
        <f>AVERAGE(I9:K9)</f>
        <v>0.25005555566666665</v>
      </c>
      <c r="M9" s="7">
        <f>STDEV(I9:K9)/SQRT(3)</f>
        <v>4.4067848999379364E-2</v>
      </c>
      <c r="N9" s="2">
        <v>0.22603333</v>
      </c>
      <c r="O9" s="2">
        <v>0.20233333000000001</v>
      </c>
      <c r="P9" s="2">
        <v>0.25433333000000002</v>
      </c>
      <c r="Q9" s="6">
        <f>AVERAGE(N9:P9)</f>
        <v>0.22756666333333334</v>
      </c>
      <c r="R9" s="7">
        <f>STDEV(N9:P9)/SQRT(3)</f>
        <v>1.5030672343947601E-2</v>
      </c>
      <c r="S9" s="2">
        <v>0.32350000000000001</v>
      </c>
      <c r="T9" s="2">
        <v>0.23230000000000001</v>
      </c>
      <c r="U9" s="2">
        <v>0.137566667</v>
      </c>
      <c r="V9" s="6">
        <f>AVERAGE(S9:U9)</f>
        <v>0.23112222233333335</v>
      </c>
      <c r="W9" s="7">
        <f>STDEV(S9:U9)/SQRT(3)</f>
        <v>5.3677560334203858E-2</v>
      </c>
    </row>
    <row r="10" spans="2:23" x14ac:dyDescent="0.2">
      <c r="C10" s="2">
        <v>8</v>
      </c>
      <c r="D10" s="2">
        <v>0.24543333000000001</v>
      </c>
      <c r="E10" s="2">
        <v>0.15766667000000001</v>
      </c>
      <c r="F10" s="2">
        <v>0.22846667000000001</v>
      </c>
      <c r="G10" s="6">
        <f t="shared" ref="G10:G13" si="0">AVERAGE(D10:F10)</f>
        <v>0.21052222333333334</v>
      </c>
      <c r="H10" s="7">
        <f t="shared" ref="H10:H13" si="1">STDEV(D10:F10)/SQRT(3)</f>
        <v>2.6877803894158638E-2</v>
      </c>
      <c r="I10" s="2">
        <v>0.37793333299999998</v>
      </c>
      <c r="J10" s="2">
        <v>0.25216666700000001</v>
      </c>
      <c r="K10" s="2">
        <v>0.17960000000000001</v>
      </c>
      <c r="L10" s="6">
        <f t="shared" ref="L10:L13" si="2">AVERAGE(I10:K10)</f>
        <v>0.26989999999999997</v>
      </c>
      <c r="M10" s="7">
        <f t="shared" ref="M10:M11" si="3">STDEV(I10:K10)/SQRT(3)</f>
        <v>5.7936404989116896E-2</v>
      </c>
      <c r="N10" s="2">
        <v>0.24940000000000001</v>
      </c>
      <c r="O10" s="2">
        <v>0.23810000000000001</v>
      </c>
      <c r="P10" s="2">
        <v>0.26586667000000003</v>
      </c>
      <c r="Q10" s="6">
        <f t="shared" ref="Q10:Q13" si="4">AVERAGE(N10:P10)</f>
        <v>0.25112222333333339</v>
      </c>
      <c r="R10" s="7">
        <f t="shared" ref="R10:R11" si="5">STDEV(N10:P10)/SQRT(3)</f>
        <v>8.0616691950164947E-3</v>
      </c>
      <c r="S10" s="2">
        <v>0.31036666699999998</v>
      </c>
      <c r="T10" s="2">
        <v>0.17610000000000001</v>
      </c>
      <c r="U10" s="2">
        <v>0.17406666700000001</v>
      </c>
      <c r="V10" s="6">
        <f t="shared" ref="V10:V13" si="6">AVERAGE(S10:U10)</f>
        <v>0.22017777799999996</v>
      </c>
      <c r="W10" s="7">
        <f t="shared" ref="W10:W11" si="7">STDEV(S10:U10)/SQRT(3)</f>
        <v>4.5098264508600133E-2</v>
      </c>
    </row>
    <row r="11" spans="2:23" x14ac:dyDescent="0.2">
      <c r="C11" s="2">
        <v>24</v>
      </c>
      <c r="D11" s="2">
        <v>0.2198</v>
      </c>
      <c r="E11" s="2">
        <v>0.124233333</v>
      </c>
      <c r="F11" s="2">
        <v>0.14860000000000001</v>
      </c>
      <c r="G11" s="6">
        <f t="shared" si="0"/>
        <v>0.16421111099999999</v>
      </c>
      <c r="H11" s="7">
        <f t="shared" si="1"/>
        <v>2.8670699621523982E-2</v>
      </c>
      <c r="I11" s="2">
        <v>0.69550000000000001</v>
      </c>
      <c r="J11" s="2">
        <v>0.4345</v>
      </c>
      <c r="K11" s="2">
        <v>0.33079999999999998</v>
      </c>
      <c r="L11" s="6">
        <f t="shared" si="2"/>
        <v>0.48693333333333327</v>
      </c>
      <c r="M11" s="7">
        <f t="shared" si="3"/>
        <v>0.10849495123942159</v>
      </c>
      <c r="N11" s="2">
        <v>0.27729999999999999</v>
      </c>
      <c r="O11" s="2">
        <v>0.14383333300000001</v>
      </c>
      <c r="P11" s="2">
        <v>0.15583333299999999</v>
      </c>
      <c r="Q11" s="6">
        <f t="shared" si="4"/>
        <v>0.19232222200000001</v>
      </c>
      <c r="R11" s="7">
        <f t="shared" si="5"/>
        <v>4.2629868501489858E-2</v>
      </c>
      <c r="S11" s="2">
        <v>0.29726666699999998</v>
      </c>
      <c r="T11" s="2">
        <v>0.13563333299999999</v>
      </c>
      <c r="U11" s="2">
        <v>0.13100000000000001</v>
      </c>
      <c r="V11" s="6">
        <f t="shared" si="6"/>
        <v>0.18796666666666664</v>
      </c>
      <c r="W11" s="7">
        <f t="shared" si="7"/>
        <v>5.4666365339582808E-2</v>
      </c>
    </row>
    <row r="12" spans="2:23" x14ac:dyDescent="0.2">
      <c r="C12" s="2">
        <v>48</v>
      </c>
      <c r="D12" s="2">
        <v>0.192266667</v>
      </c>
      <c r="E12" s="2">
        <v>0.15690000000000001</v>
      </c>
      <c r="F12" s="2">
        <v>0.14176666700000001</v>
      </c>
      <c r="G12" s="6">
        <f t="shared" si="0"/>
        <v>0.16364444466666667</v>
      </c>
      <c r="H12" s="7">
        <f>STDEV(D12:F12)/SQRT(3)</f>
        <v>1.4963045037650908E-2</v>
      </c>
      <c r="I12" s="2">
        <v>0.55233333299999998</v>
      </c>
      <c r="J12" s="2">
        <v>0.63856666699999998</v>
      </c>
      <c r="K12" s="2">
        <v>0.4224</v>
      </c>
      <c r="L12" s="6">
        <f t="shared" si="2"/>
        <v>0.53776666666666673</v>
      </c>
      <c r="M12" s="7">
        <f>STDEV(I12:K12)/SQRT(3)</f>
        <v>6.2825546307538851E-2</v>
      </c>
      <c r="N12" s="2">
        <v>0.115406667</v>
      </c>
      <c r="O12" s="2">
        <v>0.17873333299999999</v>
      </c>
      <c r="P12" s="2">
        <v>0.16170000000000001</v>
      </c>
      <c r="Q12" s="6">
        <f t="shared" si="4"/>
        <v>0.15194666666666667</v>
      </c>
      <c r="R12" s="7">
        <f>STDEV(N12:P12)/SQRT(3)</f>
        <v>1.8920115309745692E-2</v>
      </c>
      <c r="S12" s="2">
        <v>0.24363333300000001</v>
      </c>
      <c r="T12" s="2">
        <v>0.15333333299999999</v>
      </c>
      <c r="U12" s="2">
        <v>0.1057</v>
      </c>
      <c r="V12" s="6">
        <f t="shared" si="6"/>
        <v>0.16755555533333333</v>
      </c>
      <c r="W12" s="7">
        <f>STDEV(S12:U12)/SQRT(3)</f>
        <v>4.0447928641634615E-2</v>
      </c>
    </row>
    <row r="13" spans="2:23" x14ac:dyDescent="0.2">
      <c r="C13" s="2">
        <v>72</v>
      </c>
      <c r="D13" s="2">
        <v>0.16370000000000001</v>
      </c>
      <c r="E13" s="2">
        <v>0.12479999999999999</v>
      </c>
      <c r="F13" s="2">
        <v>0.101066667</v>
      </c>
      <c r="G13" s="8">
        <f t="shared" si="0"/>
        <v>0.12985555566666665</v>
      </c>
      <c r="H13" s="9">
        <f t="shared" si="1"/>
        <v>1.8256529270339612E-2</v>
      </c>
      <c r="I13" s="2">
        <v>0.69216666699999996</v>
      </c>
      <c r="J13" s="2">
        <v>1</v>
      </c>
      <c r="K13" s="2">
        <v>0.46550000000000002</v>
      </c>
      <c r="L13" s="8">
        <f t="shared" si="2"/>
        <v>0.71922222233333333</v>
      </c>
      <c r="M13" s="9">
        <f t="shared" ref="M13" si="8">STDEV(I13:K13)/SQRT(3)</f>
        <v>0.15488873942908854</v>
      </c>
      <c r="N13" s="2">
        <v>0.155033333</v>
      </c>
      <c r="O13" s="2">
        <v>0.20349999999999999</v>
      </c>
      <c r="P13" s="2">
        <v>0.123266667</v>
      </c>
      <c r="Q13" s="8">
        <f t="shared" si="4"/>
        <v>0.16059999999999999</v>
      </c>
      <c r="R13" s="9">
        <f t="shared" ref="R13" si="9">STDEV(N13:P13)/SQRT(3)</f>
        <v>2.3328007253005892E-2</v>
      </c>
      <c r="S13" s="2">
        <v>0.23906666700000001</v>
      </c>
      <c r="T13" s="2">
        <v>0.1033</v>
      </c>
      <c r="U13" s="2">
        <v>0.10566666700000001</v>
      </c>
      <c r="V13" s="8">
        <f t="shared" si="6"/>
        <v>0.14934444466666666</v>
      </c>
      <c r="W13" s="9">
        <f t="shared" ref="W13" si="10">STDEV(S13:U13)/SQRT(3)</f>
        <v>4.4866313136904458E-2</v>
      </c>
    </row>
    <row r="18" spans="7:18" x14ac:dyDescent="0.2"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7:18" x14ac:dyDescent="0.2"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7:18" x14ac:dyDescent="0.2"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7:18" x14ac:dyDescent="0.2"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7:18" x14ac:dyDescent="0.2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</sheetData>
  <mergeCells count="4">
    <mergeCell ref="D8:F8"/>
    <mergeCell ref="I8:K8"/>
    <mergeCell ref="N8:P8"/>
    <mergeCell ref="S8:U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 A</vt:lpstr>
      <vt:lpstr>Figure 5 B-C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Loreto</dc:creator>
  <cp:lastModifiedBy>Andrea Loreto</cp:lastModifiedBy>
  <dcterms:created xsi:type="dcterms:W3CDTF">2021-08-15T23:20:23Z</dcterms:created>
  <dcterms:modified xsi:type="dcterms:W3CDTF">2021-11-21T12:26:43Z</dcterms:modified>
</cp:coreProperties>
</file>