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loreto/Dropbox (Cambridge University)/Loreto et al_Andrea_Vacor/Paper/eLIfe/First Revision/eLife source data/"/>
    </mc:Choice>
  </mc:AlternateContent>
  <xr:revisionPtr revIDLastSave="0" documentId="13_ncr:1_{213371BE-189F-F148-BCDE-6FA00B31E4FA}" xr6:coauthVersionLast="47" xr6:coauthVersionMax="47" xr10:uidLastSave="{00000000-0000-0000-0000-000000000000}"/>
  <bookViews>
    <workbookView xWindow="0" yWindow="500" windowWidth="33600" windowHeight="19300" activeTab="1" xr2:uid="{5DD7F3EB-60B9-8544-A30A-5099A6FFB326}"/>
  </bookViews>
  <sheets>
    <sheet name="Figure 7 A-F" sheetId="5" r:id="rId1"/>
    <sheet name="Figure 7 G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6" l="1"/>
  <c r="M18" i="6"/>
  <c r="I18" i="6"/>
  <c r="H18" i="6"/>
  <c r="N17" i="6"/>
  <c r="M17" i="6"/>
  <c r="I17" i="6"/>
  <c r="H17" i="6"/>
  <c r="N16" i="6"/>
  <c r="M16" i="6"/>
  <c r="I16" i="6"/>
  <c r="H16" i="6"/>
  <c r="N15" i="6"/>
  <c r="M15" i="6"/>
  <c r="I15" i="6"/>
  <c r="H15" i="6"/>
  <c r="N14" i="6"/>
  <c r="M14" i="6"/>
  <c r="I14" i="6"/>
  <c r="H14" i="6"/>
  <c r="N13" i="6"/>
  <c r="M13" i="6"/>
  <c r="I13" i="6"/>
  <c r="H13" i="6"/>
  <c r="N12" i="6"/>
  <c r="M12" i="6"/>
  <c r="I12" i="6"/>
  <c r="H12" i="6"/>
  <c r="N11" i="6"/>
  <c r="M11" i="6"/>
  <c r="I11" i="6"/>
  <c r="H11" i="6"/>
  <c r="N10" i="6"/>
  <c r="M10" i="6"/>
  <c r="I10" i="6"/>
  <c r="H10" i="6"/>
  <c r="N9" i="6"/>
  <c r="M9" i="6"/>
  <c r="I9" i="6"/>
  <c r="H9" i="6"/>
  <c r="X54" i="5"/>
  <c r="W54" i="5"/>
  <c r="S54" i="5"/>
  <c r="R54" i="5"/>
  <c r="N54" i="5"/>
  <c r="M54" i="5"/>
  <c r="I54" i="5"/>
  <c r="H54" i="5"/>
  <c r="X53" i="5"/>
  <c r="W53" i="5"/>
  <c r="S53" i="5"/>
  <c r="R53" i="5"/>
  <c r="N53" i="5"/>
  <c r="M53" i="5"/>
  <c r="I53" i="5"/>
  <c r="H53" i="5"/>
  <c r="X47" i="5"/>
  <c r="W47" i="5"/>
  <c r="S47" i="5"/>
  <c r="R47" i="5"/>
  <c r="N47" i="5"/>
  <c r="M47" i="5"/>
  <c r="I47" i="5"/>
  <c r="H47" i="5"/>
  <c r="X46" i="5"/>
  <c r="W46" i="5"/>
  <c r="S46" i="5"/>
  <c r="R46" i="5"/>
  <c r="N46" i="5"/>
  <c r="M46" i="5"/>
  <c r="I46" i="5"/>
  <c r="H46" i="5"/>
  <c r="X37" i="5"/>
  <c r="W37" i="5"/>
  <c r="X36" i="5"/>
  <c r="W36" i="5"/>
  <c r="X30" i="5"/>
  <c r="W30" i="5"/>
  <c r="X29" i="5"/>
  <c r="W29" i="5"/>
  <c r="X19" i="5"/>
  <c r="W19" i="5"/>
  <c r="X18" i="5"/>
  <c r="W18" i="5"/>
  <c r="X12" i="5"/>
  <c r="W12" i="5"/>
  <c r="X11" i="5"/>
  <c r="W11" i="5"/>
  <c r="S37" i="5"/>
  <c r="R37" i="5"/>
  <c r="S36" i="5"/>
  <c r="R36" i="5"/>
  <c r="S30" i="5"/>
  <c r="R30" i="5"/>
  <c r="S29" i="5"/>
  <c r="R29" i="5"/>
  <c r="S19" i="5"/>
  <c r="R19" i="5"/>
  <c r="S18" i="5"/>
  <c r="R18" i="5"/>
  <c r="S12" i="5"/>
  <c r="R12" i="5"/>
  <c r="S11" i="5"/>
  <c r="R11" i="5"/>
  <c r="N37" i="5"/>
  <c r="M37" i="5"/>
  <c r="N36" i="5"/>
  <c r="M36" i="5"/>
  <c r="N30" i="5"/>
  <c r="M30" i="5"/>
  <c r="N29" i="5"/>
  <c r="M29" i="5"/>
  <c r="N19" i="5"/>
  <c r="M19" i="5"/>
  <c r="N18" i="5"/>
  <c r="M18" i="5"/>
  <c r="N12" i="5"/>
  <c r="M12" i="5"/>
  <c r="N11" i="5"/>
  <c r="M11" i="5"/>
  <c r="I37" i="5"/>
  <c r="H37" i="5"/>
  <c r="I36" i="5"/>
  <c r="H36" i="5"/>
  <c r="I30" i="5"/>
  <c r="H30" i="5"/>
  <c r="I29" i="5"/>
  <c r="H29" i="5"/>
  <c r="I19" i="5"/>
  <c r="H19" i="5"/>
  <c r="I18" i="5"/>
  <c r="H18" i="5"/>
  <c r="I11" i="5"/>
  <c r="I12" i="5"/>
  <c r="H12" i="5"/>
  <c r="H11" i="5"/>
</calcChain>
</file>

<file path=xl/sharedStrings.xml><?xml version="1.0" encoding="utf-8"?>
<sst xmlns="http://schemas.openxmlformats.org/spreadsheetml/2006/main" count="161" uniqueCount="25">
  <si>
    <t>Mean</t>
  </si>
  <si>
    <t>SEM</t>
  </si>
  <si>
    <t>Time (hours)</t>
  </si>
  <si>
    <t>Exp 1</t>
  </si>
  <si>
    <t>Exp 2</t>
  </si>
  <si>
    <t>Exp 3</t>
  </si>
  <si>
    <t>% healthy neurites</t>
  </si>
  <si>
    <t>% viable neurons</t>
  </si>
  <si>
    <t>hSARM1 +Vehicle</t>
  </si>
  <si>
    <t>hSARM1 +100 μM Vacor</t>
  </si>
  <si>
    <t>W103A hSARM1 +Vehicle</t>
  </si>
  <si>
    <t>W103A hSARM1+100 μM Vacor</t>
  </si>
  <si>
    <t>R157A hSARM1 +Vehicle</t>
  </si>
  <si>
    <t>R157A hSARM1+100 μM Vacor</t>
  </si>
  <si>
    <t>K193R hSARM1 +Vehicle</t>
  </si>
  <si>
    <t>K193R hSARM1+100 μM Vacor</t>
  </si>
  <si>
    <t>Figure 7- source data 1</t>
  </si>
  <si>
    <t>W103A hSARM1 microinjection Figure 7A,B</t>
  </si>
  <si>
    <t>R157A hSARM1 microinjection Figure 7C,D</t>
  </si>
  <si>
    <t>K193R hSARM1 microinjection Figure 7E,F</t>
  </si>
  <si>
    <t>Concentration µM</t>
  </si>
  <si>
    <t>+NMN</t>
  </si>
  <si>
    <t>+VMN</t>
  </si>
  <si>
    <t>NA</t>
  </si>
  <si>
    <t>K193R hSARM1 activity Figure 7G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</si>
</sst>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4149D-260E-2D4F-BFE3-F283508E430B}">
  <dimension ref="B2:X57"/>
  <sheetViews>
    <sheetView workbookViewId="0">
      <selection activeCell="B2" sqref="B2"/>
    </sheetView>
  </sheetViews>
  <sheetFormatPr baseColWidth="10" defaultRowHeight="16" x14ac:dyDescent="0.2"/>
  <sheetData>
    <row r="2" spans="2:24" x14ac:dyDescent="0.2">
      <c r="B2" s="1" t="s">
        <v>16</v>
      </c>
    </row>
    <row r="4" spans="2:24" x14ac:dyDescent="0.2"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4" x14ac:dyDescent="0.2">
      <c r="C5" t="s">
        <v>17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8" spans="2:24" x14ac:dyDescent="0.2">
      <c r="C8" t="s">
        <v>6</v>
      </c>
    </row>
    <row r="9" spans="2:24" x14ac:dyDescent="0.2">
      <c r="E9" t="s">
        <v>3</v>
      </c>
      <c r="F9" t="s">
        <v>4</v>
      </c>
      <c r="G9" t="s">
        <v>5</v>
      </c>
      <c r="J9" t="s">
        <v>3</v>
      </c>
      <c r="K9" t="s">
        <v>4</v>
      </c>
      <c r="L9" t="s">
        <v>5</v>
      </c>
      <c r="O9" t="s">
        <v>3</v>
      </c>
      <c r="P9" t="s">
        <v>4</v>
      </c>
      <c r="Q9" t="s">
        <v>5</v>
      </c>
      <c r="T9" t="s">
        <v>3</v>
      </c>
      <c r="U9" t="s">
        <v>4</v>
      </c>
      <c r="V9" t="s">
        <v>5</v>
      </c>
    </row>
    <row r="10" spans="2:24" x14ac:dyDescent="0.2">
      <c r="D10" s="3" t="s">
        <v>2</v>
      </c>
      <c r="E10" s="19" t="s">
        <v>8</v>
      </c>
      <c r="F10" s="19"/>
      <c r="G10" s="19"/>
      <c r="H10" s="4" t="s">
        <v>0</v>
      </c>
      <c r="I10" s="5" t="s">
        <v>1</v>
      </c>
      <c r="J10" s="20" t="s">
        <v>9</v>
      </c>
      <c r="K10" s="20"/>
      <c r="L10" s="20"/>
      <c r="M10" s="10" t="s">
        <v>0</v>
      </c>
      <c r="N10" s="11" t="s">
        <v>1</v>
      </c>
      <c r="O10" s="21" t="s">
        <v>10</v>
      </c>
      <c r="P10" s="21"/>
      <c r="Q10" s="21"/>
      <c r="R10" s="12" t="s">
        <v>0</v>
      </c>
      <c r="S10" s="13" t="s">
        <v>1</v>
      </c>
      <c r="T10" s="22" t="s">
        <v>11</v>
      </c>
      <c r="U10" s="22"/>
      <c r="V10" s="22"/>
      <c r="W10" s="14" t="s">
        <v>0</v>
      </c>
      <c r="X10" s="15" t="s">
        <v>1</v>
      </c>
    </row>
    <row r="11" spans="2:24" x14ac:dyDescent="0.2">
      <c r="D11" s="2">
        <v>0</v>
      </c>
      <c r="E11" s="2">
        <v>100</v>
      </c>
      <c r="F11" s="2">
        <v>100</v>
      </c>
      <c r="G11" s="2">
        <v>100</v>
      </c>
      <c r="H11" s="6">
        <f>AVERAGE(E11:G11)</f>
        <v>100</v>
      </c>
      <c r="I11" s="7">
        <f>STDEV(E11:G11)/SQRT(3)</f>
        <v>0</v>
      </c>
      <c r="J11" s="2">
        <v>100</v>
      </c>
      <c r="K11" s="2">
        <v>100</v>
      </c>
      <c r="L11" s="2">
        <v>100</v>
      </c>
      <c r="M11" s="6">
        <f>AVERAGE(J11:L11)</f>
        <v>100</v>
      </c>
      <c r="N11" s="7">
        <f>STDEV(J11:L11)/SQRT(3)</f>
        <v>0</v>
      </c>
      <c r="O11" s="2">
        <v>100</v>
      </c>
      <c r="P11" s="2">
        <v>100</v>
      </c>
      <c r="Q11" s="2">
        <v>100</v>
      </c>
      <c r="R11" s="6">
        <f>AVERAGE(O11:Q11)</f>
        <v>100</v>
      </c>
      <c r="S11" s="7">
        <f>STDEV(O11:Q11)/SQRT(3)</f>
        <v>0</v>
      </c>
      <c r="T11" s="2">
        <v>100</v>
      </c>
      <c r="U11" s="2">
        <v>100</v>
      </c>
      <c r="V11" s="2">
        <v>100</v>
      </c>
      <c r="W11" s="6">
        <f>AVERAGE(T11:V11)</f>
        <v>100</v>
      </c>
      <c r="X11" s="7">
        <f>STDEV(T11:V11)/SQRT(3)</f>
        <v>0</v>
      </c>
    </row>
    <row r="12" spans="2:24" x14ac:dyDescent="0.2">
      <c r="D12" s="2">
        <v>8</v>
      </c>
      <c r="E12" s="2">
        <v>94.444444439999998</v>
      </c>
      <c r="F12" s="2">
        <v>89.473684210000002</v>
      </c>
      <c r="G12" s="2">
        <v>85.353535350000001</v>
      </c>
      <c r="H12" s="8">
        <f>AVERAGE(E12:G12)</f>
        <v>89.757221333333334</v>
      </c>
      <c r="I12" s="9">
        <f>STDEV(E12:G12)/SQRT(3)</f>
        <v>2.628145860734791</v>
      </c>
      <c r="J12" s="2">
        <v>0</v>
      </c>
      <c r="K12" s="2">
        <v>3.0303030299999998</v>
      </c>
      <c r="L12" s="2">
        <v>5.5555555559999998</v>
      </c>
      <c r="M12" s="8">
        <f>AVERAGE(J12:L12)</f>
        <v>2.8619528620000003</v>
      </c>
      <c r="N12" s="9">
        <f>STDEV(J12:L12)/SQRT(3)</f>
        <v>1.6059582516626261</v>
      </c>
      <c r="O12" s="2">
        <v>96.804647790000004</v>
      </c>
      <c r="P12" s="2">
        <v>93.111111109999996</v>
      </c>
      <c r="Q12" s="2">
        <v>90.208333330000002</v>
      </c>
      <c r="R12" s="8">
        <f>AVERAGE(O12:Q12)</f>
        <v>93.37469741000001</v>
      </c>
      <c r="S12" s="9">
        <f>STDEV(O12:Q12)/SQRT(3)</f>
        <v>1.9087473568601696</v>
      </c>
      <c r="T12" s="2">
        <v>84</v>
      </c>
      <c r="U12" s="2">
        <v>95.310245309999999</v>
      </c>
      <c r="V12" s="2">
        <v>91.666666669999998</v>
      </c>
      <c r="W12" s="8">
        <f>AVERAGE(T12:V12)</f>
        <v>90.325637326666666</v>
      </c>
      <c r="X12" s="9">
        <f>STDEV(T12:V12)/SQRT(3)</f>
        <v>3.3331257610964822</v>
      </c>
    </row>
    <row r="13" spans="2:24" x14ac:dyDescent="0.2">
      <c r="D13" s="2"/>
    </row>
    <row r="15" spans="2:24" x14ac:dyDescent="0.2">
      <c r="C15" t="s">
        <v>7</v>
      </c>
    </row>
    <row r="16" spans="2:24" x14ac:dyDescent="0.2">
      <c r="E16" t="s">
        <v>3</v>
      </c>
      <c r="F16" t="s">
        <v>4</v>
      </c>
      <c r="G16" t="s">
        <v>5</v>
      </c>
      <c r="J16" t="s">
        <v>3</v>
      </c>
      <c r="K16" t="s">
        <v>4</v>
      </c>
      <c r="L16" t="s">
        <v>5</v>
      </c>
      <c r="O16" t="s">
        <v>3</v>
      </c>
      <c r="P16" t="s">
        <v>4</v>
      </c>
      <c r="Q16" t="s">
        <v>5</v>
      </c>
      <c r="T16" t="s">
        <v>3</v>
      </c>
      <c r="U16" t="s">
        <v>4</v>
      </c>
      <c r="V16" t="s">
        <v>5</v>
      </c>
    </row>
    <row r="17" spans="3:24" x14ac:dyDescent="0.2">
      <c r="D17" s="3" t="s">
        <v>2</v>
      </c>
      <c r="E17" s="19" t="s">
        <v>8</v>
      </c>
      <c r="F17" s="19"/>
      <c r="G17" s="19"/>
      <c r="H17" s="4" t="s">
        <v>0</v>
      </c>
      <c r="I17" s="5" t="s">
        <v>1</v>
      </c>
      <c r="J17" s="20" t="s">
        <v>9</v>
      </c>
      <c r="K17" s="20"/>
      <c r="L17" s="20"/>
      <c r="M17" s="10" t="s">
        <v>0</v>
      </c>
      <c r="N17" s="11" t="s">
        <v>1</v>
      </c>
      <c r="O17" s="21" t="s">
        <v>10</v>
      </c>
      <c r="P17" s="21"/>
      <c r="Q17" s="21"/>
      <c r="R17" s="12" t="s">
        <v>0</v>
      </c>
      <c r="S17" s="13" t="s">
        <v>1</v>
      </c>
      <c r="T17" s="22" t="s">
        <v>11</v>
      </c>
      <c r="U17" s="22"/>
      <c r="V17" s="22"/>
      <c r="W17" s="14" t="s">
        <v>0</v>
      </c>
      <c r="X17" s="15" t="s">
        <v>1</v>
      </c>
    </row>
    <row r="18" spans="3:24" x14ac:dyDescent="0.2">
      <c r="D18" s="2">
        <v>0</v>
      </c>
      <c r="E18" s="2">
        <v>100</v>
      </c>
      <c r="F18" s="2">
        <v>100</v>
      </c>
      <c r="G18" s="2">
        <v>100</v>
      </c>
      <c r="H18" s="6">
        <f>AVERAGE(E18:G18)</f>
        <v>100</v>
      </c>
      <c r="I18" s="7">
        <f>STDEV(E18:G18)/SQRT(3)</f>
        <v>0</v>
      </c>
      <c r="J18" s="2">
        <v>100</v>
      </c>
      <c r="K18" s="2">
        <v>100</v>
      </c>
      <c r="L18" s="2">
        <v>100</v>
      </c>
      <c r="M18" s="6">
        <f>AVERAGE(J18:L18)</f>
        <v>100</v>
      </c>
      <c r="N18" s="7">
        <f>STDEV(J18:L18)/SQRT(3)</f>
        <v>0</v>
      </c>
      <c r="O18" s="2">
        <v>100</v>
      </c>
      <c r="P18" s="2">
        <v>100</v>
      </c>
      <c r="Q18" s="2">
        <v>100</v>
      </c>
      <c r="R18" s="6">
        <f>AVERAGE(O18:Q18)</f>
        <v>100</v>
      </c>
      <c r="S18" s="7">
        <f>STDEV(O18:Q18)/SQRT(3)</f>
        <v>0</v>
      </c>
      <c r="T18" s="2">
        <v>100</v>
      </c>
      <c r="U18" s="2">
        <v>100</v>
      </c>
      <c r="V18" s="2">
        <v>100</v>
      </c>
      <c r="W18" s="6">
        <f>AVERAGE(T18:V18)</f>
        <v>100</v>
      </c>
      <c r="X18" s="7">
        <f>STDEV(T18:V18)/SQRT(3)</f>
        <v>0</v>
      </c>
    </row>
    <row r="19" spans="3:24" x14ac:dyDescent="0.2">
      <c r="D19" s="2">
        <v>8</v>
      </c>
      <c r="E19" s="2">
        <v>88.888888890000004</v>
      </c>
      <c r="F19" s="2">
        <v>100</v>
      </c>
      <c r="G19" s="2">
        <v>83.333333330000002</v>
      </c>
      <c r="H19" s="8">
        <f>AVERAGE(E19:G19)</f>
        <v>90.740740739999993</v>
      </c>
      <c r="I19" s="9">
        <f>STDEV(E19:G19)/SQRT(3)</f>
        <v>4.8995394657043541</v>
      </c>
      <c r="J19" s="2">
        <v>0</v>
      </c>
      <c r="K19" s="2">
        <v>16.666666670000001</v>
      </c>
      <c r="L19" s="2">
        <v>27.777777780000001</v>
      </c>
      <c r="M19" s="8">
        <f>AVERAGE(J19:L19)</f>
        <v>14.814814816666669</v>
      </c>
      <c r="N19" s="9">
        <f>STDEV(J19:L19)/SQRT(3)</f>
        <v>8.0720350813531105</v>
      </c>
      <c r="O19" s="2">
        <v>91.666666669999998</v>
      </c>
      <c r="P19" s="2">
        <v>95.833333330000002</v>
      </c>
      <c r="Q19" s="2">
        <v>100</v>
      </c>
      <c r="R19" s="8">
        <f>AVERAGE(O19:Q19)</f>
        <v>95.833333333333329</v>
      </c>
      <c r="S19" s="9">
        <f>STDEV(O19:Q19)/SQRT(3)</f>
        <v>2.4056261206611911</v>
      </c>
      <c r="T19" s="2">
        <v>100</v>
      </c>
      <c r="U19" s="2">
        <v>94.444444439999998</v>
      </c>
      <c r="V19" s="2">
        <v>100</v>
      </c>
      <c r="W19" s="8">
        <f>AVERAGE(T19:V19)</f>
        <v>98.148148146666657</v>
      </c>
      <c r="X19" s="9">
        <f>STDEV(T19:V19)/SQRT(3)</f>
        <v>1.8518518533333341</v>
      </c>
    </row>
    <row r="22" spans="3:24" x14ac:dyDescent="0.2"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3:24" x14ac:dyDescent="0.2">
      <c r="C23" t="s">
        <v>18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3:24" x14ac:dyDescent="0.2"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3:24" x14ac:dyDescent="0.2"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3:24" x14ac:dyDescent="0.2">
      <c r="C26" t="s">
        <v>6</v>
      </c>
    </row>
    <row r="27" spans="3:24" x14ac:dyDescent="0.2">
      <c r="E27" t="s">
        <v>3</v>
      </c>
      <c r="F27" t="s">
        <v>4</v>
      </c>
      <c r="G27" t="s">
        <v>5</v>
      </c>
      <c r="J27" t="s">
        <v>3</v>
      </c>
      <c r="K27" t="s">
        <v>4</v>
      </c>
      <c r="L27" t="s">
        <v>5</v>
      </c>
      <c r="O27" t="s">
        <v>3</v>
      </c>
      <c r="P27" t="s">
        <v>4</v>
      </c>
      <c r="Q27" t="s">
        <v>5</v>
      </c>
      <c r="T27" t="s">
        <v>3</v>
      </c>
      <c r="U27" t="s">
        <v>4</v>
      </c>
      <c r="V27" t="s">
        <v>5</v>
      </c>
    </row>
    <row r="28" spans="3:24" x14ac:dyDescent="0.2">
      <c r="D28" s="3" t="s">
        <v>2</v>
      </c>
      <c r="E28" s="19" t="s">
        <v>8</v>
      </c>
      <c r="F28" s="19"/>
      <c r="G28" s="19"/>
      <c r="H28" s="4" t="s">
        <v>0</v>
      </c>
      <c r="I28" s="5" t="s">
        <v>1</v>
      </c>
      <c r="J28" s="20" t="s">
        <v>9</v>
      </c>
      <c r="K28" s="20"/>
      <c r="L28" s="20"/>
      <c r="M28" s="10" t="s">
        <v>0</v>
      </c>
      <c r="N28" s="11" t="s">
        <v>1</v>
      </c>
      <c r="O28" s="21" t="s">
        <v>12</v>
      </c>
      <c r="P28" s="21"/>
      <c r="Q28" s="21"/>
      <c r="R28" s="12" t="s">
        <v>0</v>
      </c>
      <c r="S28" s="13" t="s">
        <v>1</v>
      </c>
      <c r="T28" s="22" t="s">
        <v>13</v>
      </c>
      <c r="U28" s="22"/>
      <c r="V28" s="22"/>
      <c r="W28" s="14" t="s">
        <v>0</v>
      </c>
      <c r="X28" s="15" t="s">
        <v>1</v>
      </c>
    </row>
    <row r="29" spans="3:24" x14ac:dyDescent="0.2">
      <c r="D29" s="2">
        <v>0</v>
      </c>
      <c r="E29" s="2">
        <v>100</v>
      </c>
      <c r="F29" s="2">
        <v>100</v>
      </c>
      <c r="G29" s="2">
        <v>100</v>
      </c>
      <c r="H29" s="6">
        <f>AVERAGE(E29:G29)</f>
        <v>100</v>
      </c>
      <c r="I29" s="7">
        <f>STDEV(E29:G29)/SQRT(3)</f>
        <v>0</v>
      </c>
      <c r="J29" s="2">
        <v>100</v>
      </c>
      <c r="K29" s="2">
        <v>100</v>
      </c>
      <c r="L29" s="2">
        <v>100</v>
      </c>
      <c r="M29" s="6">
        <f>AVERAGE(J29:L29)</f>
        <v>100</v>
      </c>
      <c r="N29" s="7">
        <f>STDEV(J29:L29)/SQRT(3)</f>
        <v>0</v>
      </c>
      <c r="O29" s="2">
        <v>100</v>
      </c>
      <c r="P29" s="2">
        <v>100</v>
      </c>
      <c r="Q29" s="2">
        <v>100</v>
      </c>
      <c r="R29" s="6">
        <f>AVERAGE(O29:Q29)</f>
        <v>100</v>
      </c>
      <c r="S29" s="7">
        <f>STDEV(O29:Q29)/SQRT(3)</f>
        <v>0</v>
      </c>
      <c r="T29" s="2">
        <v>100</v>
      </c>
      <c r="U29" s="2">
        <v>100</v>
      </c>
      <c r="V29" s="2">
        <v>100</v>
      </c>
      <c r="W29" s="6">
        <f>AVERAGE(T29:V29)</f>
        <v>100</v>
      </c>
      <c r="X29" s="7">
        <f>STDEV(T29:V29)/SQRT(3)</f>
        <v>0</v>
      </c>
    </row>
    <row r="30" spans="3:24" x14ac:dyDescent="0.2">
      <c r="D30" s="2">
        <v>8</v>
      </c>
      <c r="E30" s="2">
        <v>96.577380950000006</v>
      </c>
      <c r="F30" s="2">
        <v>89.473684210000002</v>
      </c>
      <c r="G30" s="2">
        <v>85.353535350000001</v>
      </c>
      <c r="H30" s="8">
        <f>AVERAGE(E30:G30)</f>
        <v>90.468200170000003</v>
      </c>
      <c r="I30" s="9">
        <f>STDEV(E30:G30)/SQRT(3)</f>
        <v>3.2779807813744579</v>
      </c>
      <c r="J30" s="2">
        <v>7.936507937</v>
      </c>
      <c r="K30" s="2">
        <v>3.0303030299999998</v>
      </c>
      <c r="L30" s="2">
        <v>0</v>
      </c>
      <c r="M30" s="8">
        <f>AVERAGE(J30:L30)</f>
        <v>3.6556036556666669</v>
      </c>
      <c r="N30" s="9">
        <f>STDEV(J30:L30)/SQRT(3)</f>
        <v>2.3123069442197286</v>
      </c>
      <c r="O30" s="2">
        <v>94.197530860000001</v>
      </c>
      <c r="P30" s="2">
        <v>97.777777779999994</v>
      </c>
      <c r="Q30" s="2">
        <v>93.095238100000003</v>
      </c>
      <c r="R30" s="8">
        <f>AVERAGE(O30:Q30)</f>
        <v>95.023515579999994</v>
      </c>
      <c r="S30" s="9">
        <f>STDEV(O30:Q30)/SQRT(3)</f>
        <v>1.4134157835952721</v>
      </c>
      <c r="T30" s="2">
        <v>92.341209989999996</v>
      </c>
      <c r="U30" s="2">
        <v>96.296296299999995</v>
      </c>
      <c r="V30" s="2">
        <v>94.444444439999998</v>
      </c>
      <c r="W30" s="8">
        <f>AVERAGE(T30:V30)</f>
        <v>94.360650243333325</v>
      </c>
      <c r="X30" s="9">
        <f>STDEV(T30:V30)/SQRT(3)</f>
        <v>1.1425035419979539</v>
      </c>
    </row>
    <row r="31" spans="3:24" x14ac:dyDescent="0.2">
      <c r="D31" s="2"/>
    </row>
    <row r="33" spans="3:24" x14ac:dyDescent="0.2">
      <c r="C33" t="s">
        <v>7</v>
      </c>
    </row>
    <row r="34" spans="3:24" x14ac:dyDescent="0.2">
      <c r="E34" t="s">
        <v>3</v>
      </c>
      <c r="F34" t="s">
        <v>4</v>
      </c>
      <c r="G34" t="s">
        <v>5</v>
      </c>
      <c r="J34" t="s">
        <v>3</v>
      </c>
      <c r="K34" t="s">
        <v>4</v>
      </c>
      <c r="L34" t="s">
        <v>5</v>
      </c>
      <c r="O34" t="s">
        <v>3</v>
      </c>
      <c r="P34" t="s">
        <v>4</v>
      </c>
      <c r="Q34" t="s">
        <v>5</v>
      </c>
      <c r="T34" t="s">
        <v>3</v>
      </c>
      <c r="U34" t="s">
        <v>4</v>
      </c>
      <c r="V34" t="s">
        <v>5</v>
      </c>
    </row>
    <row r="35" spans="3:24" x14ac:dyDescent="0.2">
      <c r="D35" s="3" t="s">
        <v>2</v>
      </c>
      <c r="E35" s="19" t="s">
        <v>8</v>
      </c>
      <c r="F35" s="19"/>
      <c r="G35" s="19"/>
      <c r="H35" s="4" t="s">
        <v>0</v>
      </c>
      <c r="I35" s="5" t="s">
        <v>1</v>
      </c>
      <c r="J35" s="20" t="s">
        <v>9</v>
      </c>
      <c r="K35" s="20"/>
      <c r="L35" s="20"/>
      <c r="M35" s="10" t="s">
        <v>0</v>
      </c>
      <c r="N35" s="11" t="s">
        <v>1</v>
      </c>
      <c r="O35" s="21" t="s">
        <v>12</v>
      </c>
      <c r="P35" s="21"/>
      <c r="Q35" s="21"/>
      <c r="R35" s="12" t="s">
        <v>0</v>
      </c>
      <c r="S35" s="13" t="s">
        <v>1</v>
      </c>
      <c r="T35" s="22" t="s">
        <v>13</v>
      </c>
      <c r="U35" s="22"/>
      <c r="V35" s="22"/>
      <c r="W35" s="14" t="s">
        <v>0</v>
      </c>
      <c r="X35" s="15" t="s">
        <v>1</v>
      </c>
    </row>
    <row r="36" spans="3:24" x14ac:dyDescent="0.2">
      <c r="D36" s="2">
        <v>0</v>
      </c>
      <c r="E36" s="2">
        <v>100</v>
      </c>
      <c r="F36" s="2">
        <v>100</v>
      </c>
      <c r="G36" s="2">
        <v>100</v>
      </c>
      <c r="H36" s="6">
        <f>AVERAGE(E36:G36)</f>
        <v>100</v>
      </c>
      <c r="I36" s="7">
        <f>STDEV(E36:G36)/SQRT(3)</f>
        <v>0</v>
      </c>
      <c r="J36" s="2">
        <v>100</v>
      </c>
      <c r="K36" s="2">
        <v>100</v>
      </c>
      <c r="L36" s="2">
        <v>100</v>
      </c>
      <c r="M36" s="6">
        <f>AVERAGE(J36:L36)</f>
        <v>100</v>
      </c>
      <c r="N36" s="7">
        <f>STDEV(J36:L36)/SQRT(3)</f>
        <v>0</v>
      </c>
      <c r="O36" s="2">
        <v>100</v>
      </c>
      <c r="P36" s="2">
        <v>100</v>
      </c>
      <c r="Q36" s="2">
        <v>100</v>
      </c>
      <c r="R36" s="6">
        <f>AVERAGE(O36:Q36)</f>
        <v>100</v>
      </c>
      <c r="S36" s="7">
        <f>STDEV(O36:Q36)/SQRT(3)</f>
        <v>0</v>
      </c>
      <c r="T36" s="2">
        <v>100</v>
      </c>
      <c r="U36" s="2">
        <v>100</v>
      </c>
      <c r="V36" s="2">
        <v>100</v>
      </c>
      <c r="W36" s="6">
        <f>AVERAGE(T36:V36)</f>
        <v>100</v>
      </c>
      <c r="X36" s="7">
        <f>STDEV(T36:V36)/SQRT(3)</f>
        <v>0</v>
      </c>
    </row>
    <row r="37" spans="3:24" x14ac:dyDescent="0.2">
      <c r="D37" s="2">
        <v>8</v>
      </c>
      <c r="E37" s="2">
        <v>86.666666669999998</v>
      </c>
      <c r="F37" s="2">
        <v>100</v>
      </c>
      <c r="G37" s="2">
        <v>83.333333330000002</v>
      </c>
      <c r="H37" s="8">
        <f>AVERAGE(E37:G37)</f>
        <v>90</v>
      </c>
      <c r="I37" s="9">
        <f>STDEV(E37:G37)/SQRT(3)</f>
        <v>5.0917507725368525</v>
      </c>
      <c r="J37" s="2">
        <v>8.3333333330000006</v>
      </c>
      <c r="K37" s="2">
        <v>16.666666670000001</v>
      </c>
      <c r="L37" s="2">
        <v>27.777777780000001</v>
      </c>
      <c r="M37" s="8">
        <f>AVERAGE(J37:L37)</f>
        <v>17.592592594333336</v>
      </c>
      <c r="N37" s="9">
        <f>STDEV(J37:L37)/SQRT(3)</f>
        <v>5.6321875287236791</v>
      </c>
      <c r="O37" s="2">
        <v>92.592592589999995</v>
      </c>
      <c r="P37" s="2">
        <v>100</v>
      </c>
      <c r="Q37" s="2">
        <v>100</v>
      </c>
      <c r="R37" s="8">
        <f>AVERAGE(O37:Q37)</f>
        <v>97.530864196666656</v>
      </c>
      <c r="S37" s="9">
        <f>STDEV(O37:Q37)/SQRT(3)</f>
        <v>2.4691358033333346</v>
      </c>
      <c r="T37" s="2">
        <v>73.809523810000002</v>
      </c>
      <c r="U37" s="2">
        <v>77.777777779999994</v>
      </c>
      <c r="V37" s="2">
        <v>83.333333330000002</v>
      </c>
      <c r="W37" s="8">
        <f>AVERAGE(T37:V37)</f>
        <v>78.306878306666661</v>
      </c>
      <c r="X37" s="9">
        <f>STDEV(T37:V37)/SQRT(3)</f>
        <v>2.7619858477069159</v>
      </c>
    </row>
    <row r="40" spans="3:24" x14ac:dyDescent="0.2">
      <c r="C40" t="s">
        <v>19</v>
      </c>
    </row>
    <row r="43" spans="3:24" x14ac:dyDescent="0.2">
      <c r="C43" t="s">
        <v>6</v>
      </c>
    </row>
    <row r="45" spans="3:24" x14ac:dyDescent="0.2">
      <c r="D45" s="3" t="s">
        <v>2</v>
      </c>
      <c r="E45" s="19" t="s">
        <v>8</v>
      </c>
      <c r="F45" s="19"/>
      <c r="G45" s="19"/>
      <c r="H45" s="4" t="s">
        <v>0</v>
      </c>
      <c r="I45" s="5" t="s">
        <v>1</v>
      </c>
      <c r="J45" s="20" t="s">
        <v>9</v>
      </c>
      <c r="K45" s="20"/>
      <c r="L45" s="20"/>
      <c r="M45" s="10" t="s">
        <v>0</v>
      </c>
      <c r="N45" s="11" t="s">
        <v>1</v>
      </c>
      <c r="O45" s="21" t="s">
        <v>14</v>
      </c>
      <c r="P45" s="21"/>
      <c r="Q45" s="21"/>
      <c r="R45" s="12" t="s">
        <v>0</v>
      </c>
      <c r="S45" s="13" t="s">
        <v>1</v>
      </c>
      <c r="T45" s="22" t="s">
        <v>15</v>
      </c>
      <c r="U45" s="22"/>
      <c r="V45" s="22"/>
      <c r="W45" s="14" t="s">
        <v>0</v>
      </c>
      <c r="X45" s="15" t="s">
        <v>1</v>
      </c>
    </row>
    <row r="46" spans="3:24" x14ac:dyDescent="0.2">
      <c r="D46" s="2">
        <v>0</v>
      </c>
      <c r="E46" s="2">
        <v>100</v>
      </c>
      <c r="F46" s="2">
        <v>100</v>
      </c>
      <c r="G46" s="2">
        <v>100</v>
      </c>
      <c r="H46" s="6">
        <f>AVERAGE(E46:G46)</f>
        <v>100</v>
      </c>
      <c r="I46" s="7">
        <f>STDEV(E46:G46)/SQRT(3)</f>
        <v>0</v>
      </c>
      <c r="J46" s="2">
        <v>100</v>
      </c>
      <c r="K46" s="2">
        <v>100</v>
      </c>
      <c r="L46" s="2">
        <v>100</v>
      </c>
      <c r="M46" s="6">
        <f>AVERAGE(J46:L46)</f>
        <v>100</v>
      </c>
      <c r="N46" s="7">
        <f>STDEV(J46:L46)/SQRT(3)</f>
        <v>0</v>
      </c>
      <c r="O46" s="2">
        <v>100</v>
      </c>
      <c r="P46" s="2">
        <v>100</v>
      </c>
      <c r="Q46" s="2">
        <v>100</v>
      </c>
      <c r="R46" s="6">
        <f>AVERAGE(O46:Q46)</f>
        <v>100</v>
      </c>
      <c r="S46" s="7">
        <f>STDEV(O46:Q46)/SQRT(3)</f>
        <v>0</v>
      </c>
      <c r="T46" s="2">
        <v>100</v>
      </c>
      <c r="U46" s="2">
        <v>100</v>
      </c>
      <c r="V46" s="2">
        <v>100</v>
      </c>
      <c r="W46" s="6">
        <f>AVERAGE(T46:V46)</f>
        <v>100</v>
      </c>
      <c r="X46" s="7">
        <f>STDEV(T46:V46)/SQRT(3)</f>
        <v>0</v>
      </c>
    </row>
    <row r="47" spans="3:24" x14ac:dyDescent="0.2">
      <c r="D47" s="2">
        <v>8</v>
      </c>
      <c r="E47" s="2">
        <v>96.577380950000006</v>
      </c>
      <c r="F47" s="2">
        <v>94.444444439999998</v>
      </c>
      <c r="G47" s="2">
        <v>85.353535350000001</v>
      </c>
      <c r="H47" s="8">
        <f>AVERAGE(E47:G47)</f>
        <v>92.125120246666668</v>
      </c>
      <c r="I47" s="9">
        <f>STDEV(E47:G47)/SQRT(3)</f>
        <v>3.4413236817875688</v>
      </c>
      <c r="J47" s="2">
        <v>7.936507937</v>
      </c>
      <c r="K47" s="2">
        <v>0</v>
      </c>
      <c r="L47" s="2">
        <v>5.5555555559999998</v>
      </c>
      <c r="M47" s="8">
        <f>AVERAGE(J47:L47)</f>
        <v>4.4973544976666666</v>
      </c>
      <c r="N47" s="9">
        <f>STDEV(J47:L47)/SQRT(3)</f>
        <v>2.3513741846283094</v>
      </c>
      <c r="O47" s="2">
        <v>83.682539680000005</v>
      </c>
      <c r="P47" s="2">
        <v>95.833333330000002</v>
      </c>
      <c r="Q47" s="2">
        <v>95.238095240000007</v>
      </c>
      <c r="R47" s="8">
        <f>AVERAGE(O47:Q47)</f>
        <v>91.584656083333343</v>
      </c>
      <c r="S47" s="9">
        <f>STDEV(O47:Q47)/SQRT(3)</f>
        <v>3.9547928658282898</v>
      </c>
      <c r="T47" s="2">
        <v>80.654761899999997</v>
      </c>
      <c r="U47" s="2">
        <v>96.666666669999998</v>
      </c>
      <c r="V47" s="2">
        <v>88.888888890000004</v>
      </c>
      <c r="W47" s="8">
        <f>AVERAGE(T47:V47)</f>
        <v>88.736772486666666</v>
      </c>
      <c r="X47" s="9">
        <f>STDEV(T47:V47)/SQRT(3)</f>
        <v>4.622864485035568</v>
      </c>
    </row>
    <row r="50" spans="3:24" x14ac:dyDescent="0.2">
      <c r="C50" t="s">
        <v>7</v>
      </c>
    </row>
    <row r="52" spans="3:24" x14ac:dyDescent="0.2">
      <c r="D52" s="3" t="s">
        <v>2</v>
      </c>
      <c r="E52" s="23" t="s">
        <v>8</v>
      </c>
      <c r="F52" s="23"/>
      <c r="G52" s="23"/>
      <c r="H52" s="4" t="s">
        <v>0</v>
      </c>
      <c r="I52" s="5" t="s">
        <v>1</v>
      </c>
      <c r="J52" s="17" t="s">
        <v>9</v>
      </c>
      <c r="K52" s="17"/>
      <c r="L52" s="17"/>
      <c r="M52" s="10" t="s">
        <v>0</v>
      </c>
      <c r="N52" s="11" t="s">
        <v>1</v>
      </c>
      <c r="O52" s="16" t="s">
        <v>14</v>
      </c>
      <c r="P52" s="16"/>
      <c r="Q52" s="16"/>
      <c r="R52" s="12" t="s">
        <v>0</v>
      </c>
      <c r="S52" s="13" t="s">
        <v>1</v>
      </c>
      <c r="T52" s="18" t="s">
        <v>15</v>
      </c>
      <c r="U52" s="18"/>
      <c r="V52" s="18"/>
      <c r="W52" s="14" t="s">
        <v>0</v>
      </c>
      <c r="X52" s="15" t="s">
        <v>1</v>
      </c>
    </row>
    <row r="53" spans="3:24" x14ac:dyDescent="0.2">
      <c r="D53" s="2">
        <v>0</v>
      </c>
      <c r="E53" s="2">
        <v>100</v>
      </c>
      <c r="F53" s="2">
        <v>100</v>
      </c>
      <c r="G53" s="2">
        <v>100</v>
      </c>
      <c r="H53" s="6">
        <f>AVERAGE(E53:G53)</f>
        <v>100</v>
      </c>
      <c r="I53" s="7">
        <f>STDEV(E53:G53)/SQRT(3)</f>
        <v>0</v>
      </c>
      <c r="J53" s="2">
        <v>100</v>
      </c>
      <c r="K53" s="2">
        <v>100</v>
      </c>
      <c r="L53" s="2">
        <v>100</v>
      </c>
      <c r="M53" s="6">
        <f>AVERAGE(J53:L53)</f>
        <v>100</v>
      </c>
      <c r="N53" s="7">
        <f>STDEV(J53:L53)/SQRT(3)</f>
        <v>0</v>
      </c>
      <c r="O53" s="2">
        <v>100</v>
      </c>
      <c r="P53" s="2">
        <v>100</v>
      </c>
      <c r="Q53" s="2">
        <v>100</v>
      </c>
      <c r="R53" s="6">
        <f>AVERAGE(O53:Q53)</f>
        <v>100</v>
      </c>
      <c r="S53" s="7">
        <f>STDEV(O53:Q53)/SQRT(3)</f>
        <v>0</v>
      </c>
      <c r="T53" s="2">
        <v>100</v>
      </c>
      <c r="U53" s="2">
        <v>100</v>
      </c>
      <c r="V53" s="2">
        <v>100</v>
      </c>
      <c r="W53" s="6">
        <f>AVERAGE(T53:V53)</f>
        <v>100</v>
      </c>
      <c r="X53" s="7">
        <f>STDEV(T53:V53)/SQRT(3)</f>
        <v>0</v>
      </c>
    </row>
    <row r="54" spans="3:24" x14ac:dyDescent="0.2">
      <c r="D54" s="2">
        <v>8</v>
      </c>
      <c r="E54" s="2">
        <v>86.666666669999998</v>
      </c>
      <c r="F54" s="2">
        <v>88.888888890000004</v>
      </c>
      <c r="G54" s="2">
        <v>83.333333330000002</v>
      </c>
      <c r="H54" s="6">
        <f>AVERAGE(E54:G54)</f>
        <v>86.296296296666682</v>
      </c>
      <c r="I54" s="7">
        <f>STDEV(E54:G54)/SQRT(3)</f>
        <v>1.6144070175706453</v>
      </c>
      <c r="J54" s="2">
        <v>8.3333333330000006</v>
      </c>
      <c r="K54" s="2">
        <v>0</v>
      </c>
      <c r="L54" s="2">
        <v>27.777777780000001</v>
      </c>
      <c r="M54" s="6">
        <f>AVERAGE(J54:L54)</f>
        <v>12.037037037666666</v>
      </c>
      <c r="N54" s="7">
        <f>STDEV(J54:L54)/SQRT(3)</f>
        <v>8.2298096463959745</v>
      </c>
      <c r="O54" s="2">
        <v>61.111111110000003</v>
      </c>
      <c r="P54" s="2">
        <v>83.333333330000002</v>
      </c>
      <c r="Q54" s="2">
        <v>93.333333330000002</v>
      </c>
      <c r="R54" s="6">
        <f>AVERAGE(O54:Q54)</f>
        <v>79.259259256666667</v>
      </c>
      <c r="S54" s="7">
        <f>STDEV(O54:Q54)/SQRT(3)</f>
        <v>9.5221926897996738</v>
      </c>
      <c r="T54" s="2">
        <v>81.111111109999996</v>
      </c>
      <c r="U54" s="2">
        <v>94.444444439999998</v>
      </c>
      <c r="V54" s="2">
        <v>100</v>
      </c>
      <c r="W54" s="6">
        <f>AVERAGE(T54:V54)</f>
        <v>91.851851850000003</v>
      </c>
      <c r="X54" s="7">
        <f>STDEV(T54:V54)/SQRT(3)</f>
        <v>5.604720722390593</v>
      </c>
    </row>
    <row r="55" spans="3:24" x14ac:dyDescent="0.2">
      <c r="D55" s="2"/>
      <c r="E55" s="2"/>
      <c r="F55" s="2"/>
      <c r="G55" s="2"/>
      <c r="H55" s="26"/>
      <c r="I55" s="26"/>
      <c r="J55" s="24"/>
      <c r="K55" s="24"/>
      <c r="L55" s="24"/>
      <c r="M55" s="26"/>
      <c r="N55" s="26"/>
      <c r="O55" s="24"/>
      <c r="P55" s="24"/>
      <c r="Q55" s="24"/>
      <c r="R55" s="26"/>
      <c r="S55" s="26"/>
      <c r="T55" s="24"/>
      <c r="U55" s="24"/>
      <c r="V55" s="24"/>
      <c r="W55" s="26"/>
      <c r="X55" s="26"/>
    </row>
    <row r="56" spans="3:24" x14ac:dyDescent="0.2">
      <c r="D56" s="2"/>
      <c r="E56" s="2"/>
      <c r="F56" s="2"/>
      <c r="G56" s="2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3:24" x14ac:dyDescent="0.2"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</sheetData>
  <mergeCells count="20">
    <mergeCell ref="E45:G45"/>
    <mergeCell ref="J45:L45"/>
    <mergeCell ref="O45:Q45"/>
    <mergeCell ref="T45:V45"/>
    <mergeCell ref="E10:G10"/>
    <mergeCell ref="J10:L10"/>
    <mergeCell ref="O10:Q10"/>
    <mergeCell ref="T10:V10"/>
    <mergeCell ref="E17:G17"/>
    <mergeCell ref="J17:L17"/>
    <mergeCell ref="O17:Q17"/>
    <mergeCell ref="T17:V17"/>
    <mergeCell ref="E28:G28"/>
    <mergeCell ref="J28:L28"/>
    <mergeCell ref="O28:Q28"/>
    <mergeCell ref="T28:V28"/>
    <mergeCell ref="E35:G35"/>
    <mergeCell ref="J35:L35"/>
    <mergeCell ref="O35:Q35"/>
    <mergeCell ref="T35:V3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05BB8-599E-3A4A-9223-90BACCE01706}">
  <dimension ref="B2:O18"/>
  <sheetViews>
    <sheetView tabSelected="1" workbookViewId="0">
      <selection activeCell="D32" sqref="D32"/>
    </sheetView>
  </sheetViews>
  <sheetFormatPr baseColWidth="10" defaultRowHeight="16" x14ac:dyDescent="0.2"/>
  <sheetData>
    <row r="2" spans="2:15" x14ac:dyDescent="0.2">
      <c r="B2" s="1" t="s">
        <v>16</v>
      </c>
    </row>
    <row r="5" spans="2:15" x14ac:dyDescent="0.2">
      <c r="C5" t="s">
        <v>24</v>
      </c>
    </row>
    <row r="7" spans="2:15" x14ac:dyDescent="0.2">
      <c r="E7" t="s">
        <v>3</v>
      </c>
      <c r="F7" t="s">
        <v>4</v>
      </c>
      <c r="G7" t="s">
        <v>5</v>
      </c>
      <c r="J7" t="s">
        <v>3</v>
      </c>
      <c r="K7" t="s">
        <v>4</v>
      </c>
      <c r="L7" t="s">
        <v>5</v>
      </c>
    </row>
    <row r="8" spans="2:15" x14ac:dyDescent="0.2">
      <c r="D8" s="3" t="s">
        <v>20</v>
      </c>
      <c r="E8" s="19" t="s">
        <v>21</v>
      </c>
      <c r="F8" s="19"/>
      <c r="G8" s="19"/>
      <c r="H8" s="4" t="s">
        <v>0</v>
      </c>
      <c r="I8" s="5" t="s">
        <v>1</v>
      </c>
      <c r="J8" s="21" t="s">
        <v>22</v>
      </c>
      <c r="K8" s="21"/>
      <c r="L8" s="21"/>
      <c r="M8" s="4" t="s">
        <v>0</v>
      </c>
      <c r="N8" s="5" t="s">
        <v>1</v>
      </c>
    </row>
    <row r="9" spans="2:15" x14ac:dyDescent="0.2">
      <c r="D9" s="2">
        <v>0</v>
      </c>
      <c r="E9" s="2">
        <v>1</v>
      </c>
      <c r="F9" s="2">
        <v>1</v>
      </c>
      <c r="G9" s="2">
        <v>1</v>
      </c>
      <c r="H9" s="6">
        <f>AVERAGE(E9:G9)</f>
        <v>1</v>
      </c>
      <c r="I9" s="7">
        <f>STDEV(E9:G9)/SQRT(3)</f>
        <v>0</v>
      </c>
      <c r="J9" s="2">
        <v>1</v>
      </c>
      <c r="K9" s="2">
        <v>1</v>
      </c>
      <c r="L9" s="2">
        <v>1</v>
      </c>
      <c r="M9" s="6">
        <f>AVERAGE(J9:L9)</f>
        <v>1</v>
      </c>
      <c r="N9" s="7">
        <f>STDEV(J9:L9)/SQRT(3)</f>
        <v>0</v>
      </c>
      <c r="O9" s="2"/>
    </row>
    <row r="10" spans="2:15" x14ac:dyDescent="0.2">
      <c r="D10" s="2">
        <v>3.125</v>
      </c>
      <c r="E10" s="2" t="s">
        <v>23</v>
      </c>
      <c r="F10" s="2">
        <v>1.02</v>
      </c>
      <c r="G10" s="2">
        <v>1.1200000000000001</v>
      </c>
      <c r="H10" s="6">
        <f>AVERAGE(F10:G10)</f>
        <v>1.07</v>
      </c>
      <c r="I10" s="7">
        <f>STDEV(F10:G10)/SQRT(2)</f>
        <v>5.0000000000000044E-2</v>
      </c>
      <c r="J10" s="2" t="s">
        <v>23</v>
      </c>
      <c r="K10" s="2">
        <v>1</v>
      </c>
      <c r="L10" s="2">
        <v>1.01</v>
      </c>
      <c r="M10" s="6">
        <f>AVERAGE(K10:L10)</f>
        <v>1.0049999999999999</v>
      </c>
      <c r="N10" s="7">
        <f>STDEV(K10:L10)/SQRT(2)</f>
        <v>5.0000000000000044E-3</v>
      </c>
      <c r="O10" s="2"/>
    </row>
    <row r="11" spans="2:15" x14ac:dyDescent="0.2">
      <c r="D11" s="2">
        <v>6.25</v>
      </c>
      <c r="E11" s="2" t="s">
        <v>23</v>
      </c>
      <c r="F11" s="2">
        <v>1.0900000000000001</v>
      </c>
      <c r="G11" s="2">
        <v>1.0900000000000001</v>
      </c>
      <c r="H11" s="6">
        <f t="shared" ref="H11:H14" si="0">AVERAGE(F11:G11)</f>
        <v>1.0900000000000001</v>
      </c>
      <c r="I11" s="7">
        <f t="shared" ref="I11:I14" si="1">STDEV(F11:G11)/SQRT(2)</f>
        <v>0</v>
      </c>
      <c r="J11" s="2" t="s">
        <v>23</v>
      </c>
      <c r="K11" s="2">
        <v>1.03</v>
      </c>
      <c r="L11" s="2">
        <v>1.03</v>
      </c>
      <c r="M11" s="6">
        <f t="shared" ref="M11:M14" si="2">AVERAGE(K11:L11)</f>
        <v>1.03</v>
      </c>
      <c r="N11" s="7">
        <f t="shared" ref="N11:N14" si="3">STDEV(K11:L11)/SQRT(2)</f>
        <v>0</v>
      </c>
      <c r="O11" s="2"/>
    </row>
    <row r="12" spans="2:15" x14ac:dyDescent="0.2">
      <c r="D12" s="2">
        <v>12.5</v>
      </c>
      <c r="E12" s="2" t="s">
        <v>23</v>
      </c>
      <c r="F12" s="2">
        <v>1.08</v>
      </c>
      <c r="G12" s="2">
        <v>1.07</v>
      </c>
      <c r="H12" s="6">
        <f t="shared" si="0"/>
        <v>1.0750000000000002</v>
      </c>
      <c r="I12" s="7">
        <f t="shared" si="1"/>
        <v>5.0000000000000044E-3</v>
      </c>
      <c r="J12" s="2" t="s">
        <v>23</v>
      </c>
      <c r="K12" s="2">
        <v>1</v>
      </c>
      <c r="L12" s="2">
        <v>1.1299999999999999</v>
      </c>
      <c r="M12" s="6">
        <f t="shared" si="2"/>
        <v>1.0649999999999999</v>
      </c>
      <c r="N12" s="7">
        <f t="shared" si="3"/>
        <v>6.4999999999999947E-2</v>
      </c>
      <c r="O12" s="2"/>
    </row>
    <row r="13" spans="2:15" x14ac:dyDescent="0.2">
      <c r="D13" s="2">
        <v>25</v>
      </c>
      <c r="E13" s="2" t="s">
        <v>23</v>
      </c>
      <c r="F13" s="2">
        <v>1.06</v>
      </c>
      <c r="G13" s="2">
        <v>1.06</v>
      </c>
      <c r="H13" s="6">
        <f t="shared" si="0"/>
        <v>1.06</v>
      </c>
      <c r="I13" s="7">
        <f t="shared" si="1"/>
        <v>0</v>
      </c>
      <c r="J13" s="2" t="s">
        <v>23</v>
      </c>
      <c r="K13" s="2">
        <v>1.0900000000000001</v>
      </c>
      <c r="L13" s="2">
        <v>1.1200000000000001</v>
      </c>
      <c r="M13" s="6">
        <f t="shared" si="2"/>
        <v>1.105</v>
      </c>
      <c r="N13" s="7">
        <f t="shared" si="3"/>
        <v>1.5000000000000012E-2</v>
      </c>
      <c r="O13" s="2"/>
    </row>
    <row r="14" spans="2:15" x14ac:dyDescent="0.2">
      <c r="D14" s="2">
        <v>50</v>
      </c>
      <c r="E14" s="2" t="s">
        <v>23</v>
      </c>
      <c r="F14" s="2">
        <v>1</v>
      </c>
      <c r="G14" s="2">
        <v>1.08</v>
      </c>
      <c r="H14" s="6">
        <f t="shared" si="0"/>
        <v>1.04</v>
      </c>
      <c r="I14" s="7">
        <f t="shared" si="1"/>
        <v>4.0000000000000036E-2</v>
      </c>
      <c r="J14" s="2" t="s">
        <v>23</v>
      </c>
      <c r="K14" s="2">
        <v>1.1299999999999999</v>
      </c>
      <c r="L14" s="2">
        <v>1.22</v>
      </c>
      <c r="M14" s="6">
        <f t="shared" si="2"/>
        <v>1.1749999999999998</v>
      </c>
      <c r="N14" s="7">
        <f t="shared" si="3"/>
        <v>4.5000000000000047E-2</v>
      </c>
      <c r="O14" s="2"/>
    </row>
    <row r="15" spans="2:15" x14ac:dyDescent="0.2">
      <c r="D15" s="2">
        <v>100</v>
      </c>
      <c r="E15" s="2">
        <v>0.88</v>
      </c>
      <c r="F15" s="2">
        <v>1.02</v>
      </c>
      <c r="G15" s="2">
        <v>1.03</v>
      </c>
      <c r="H15" s="6">
        <f t="shared" ref="H15:H18" si="4">AVERAGE(E15:G15)</f>
        <v>0.97666666666666657</v>
      </c>
      <c r="I15" s="7">
        <f t="shared" ref="I15:I18" si="5">STDEV(E15:G15)/SQRT(3)</f>
        <v>4.8419463487779847E-2</v>
      </c>
      <c r="J15" s="2">
        <v>1.5</v>
      </c>
      <c r="K15" s="2">
        <v>1.35</v>
      </c>
      <c r="L15" s="2">
        <v>1.43</v>
      </c>
      <c r="M15" s="6">
        <f t="shared" ref="M15:M18" si="6">AVERAGE(J15:L15)</f>
        <v>1.4266666666666667</v>
      </c>
      <c r="N15" s="7">
        <f t="shared" ref="N15:N18" si="7">STDEV(J15:L15)/SQRT(3)</f>
        <v>4.3333333333333307E-2</v>
      </c>
      <c r="O15" s="2"/>
    </row>
    <row r="16" spans="2:15" x14ac:dyDescent="0.2">
      <c r="D16" s="2">
        <v>200</v>
      </c>
      <c r="E16" s="2">
        <v>0.88</v>
      </c>
      <c r="F16" s="2">
        <v>1.02</v>
      </c>
      <c r="G16" s="2">
        <v>1.07</v>
      </c>
      <c r="H16" s="6">
        <f t="shared" si="4"/>
        <v>0.98999999999999988</v>
      </c>
      <c r="I16" s="7">
        <f t="shared" si="5"/>
        <v>5.6862407030773283E-2</v>
      </c>
      <c r="J16" s="2">
        <v>1.06</v>
      </c>
      <c r="K16" s="2">
        <v>1.71</v>
      </c>
      <c r="L16" s="2">
        <v>1.72</v>
      </c>
      <c r="M16" s="6">
        <f t="shared" si="6"/>
        <v>1.4966666666666668</v>
      </c>
      <c r="N16" s="7">
        <f t="shared" si="7"/>
        <v>0.21835241646883058</v>
      </c>
      <c r="O16" s="2"/>
    </row>
    <row r="17" spans="4:15" x14ac:dyDescent="0.2">
      <c r="D17" s="2">
        <v>500</v>
      </c>
      <c r="E17" s="2">
        <v>0.99</v>
      </c>
      <c r="F17" s="2">
        <v>0.96</v>
      </c>
      <c r="G17" s="2">
        <v>1.04</v>
      </c>
      <c r="H17" s="6">
        <f t="shared" si="4"/>
        <v>0.9966666666666667</v>
      </c>
      <c r="I17" s="7">
        <f t="shared" si="5"/>
        <v>2.3333333333333355E-2</v>
      </c>
      <c r="J17" s="2">
        <v>0.47</v>
      </c>
      <c r="K17" s="2">
        <v>1.85</v>
      </c>
      <c r="L17" s="2">
        <v>2.25</v>
      </c>
      <c r="M17" s="6">
        <f t="shared" si="6"/>
        <v>1.5233333333333334</v>
      </c>
      <c r="N17" s="7">
        <f t="shared" si="7"/>
        <v>0.53917632654921988</v>
      </c>
      <c r="O17" s="2"/>
    </row>
    <row r="18" spans="4:15" x14ac:dyDescent="0.2">
      <c r="D18" s="2">
        <v>1000</v>
      </c>
      <c r="E18" s="2">
        <v>0.77</v>
      </c>
      <c r="F18" s="2">
        <v>0.96</v>
      </c>
      <c r="G18" s="2">
        <v>0.98</v>
      </c>
      <c r="H18" s="8">
        <f t="shared" si="4"/>
        <v>0.90333333333333332</v>
      </c>
      <c r="I18" s="9">
        <f t="shared" si="5"/>
        <v>6.6916199666282067E-2</v>
      </c>
      <c r="J18" s="2">
        <v>0.18</v>
      </c>
      <c r="K18" s="2">
        <v>1.07</v>
      </c>
      <c r="L18" s="2">
        <v>1.1499999999999999</v>
      </c>
      <c r="M18" s="8">
        <f t="shared" si="6"/>
        <v>0.79999999999999993</v>
      </c>
      <c r="N18" s="9">
        <f t="shared" si="7"/>
        <v>0.31085902485424688</v>
      </c>
      <c r="O18" s="2"/>
    </row>
  </sheetData>
  <mergeCells count="2">
    <mergeCell ref="E8:G8"/>
    <mergeCell ref="J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7 A-F</vt:lpstr>
      <vt:lpstr>Figure 7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Loreto</dc:creator>
  <cp:lastModifiedBy>Andrea Loreto</cp:lastModifiedBy>
  <dcterms:created xsi:type="dcterms:W3CDTF">2021-08-15T23:20:23Z</dcterms:created>
  <dcterms:modified xsi:type="dcterms:W3CDTF">2021-11-21T12:23:32Z</dcterms:modified>
</cp:coreProperties>
</file>