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vacic\Documents\Manuscripts\PlbF\eLife\"/>
    </mc:Choice>
  </mc:AlternateContent>
  <bookViews>
    <workbookView xWindow="0" yWindow="0" windowWidth="22110" windowHeight="9402"/>
  </bookViews>
  <sheets>
    <sheet name="Figure 6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3" i="1" l="1"/>
  <c r="B363" i="1"/>
  <c r="D362" i="1"/>
  <c r="B359" i="1"/>
  <c r="F358" i="1"/>
  <c r="M353" i="1"/>
  <c r="L353" i="1"/>
  <c r="K353" i="1"/>
  <c r="J353" i="1"/>
  <c r="I353" i="1"/>
  <c r="H353" i="1"/>
  <c r="D357" i="1" s="1"/>
  <c r="G353" i="1"/>
  <c r="F353" i="1"/>
  <c r="E353" i="1"/>
  <c r="D353" i="1"/>
  <c r="C353" i="1"/>
  <c r="B353" i="1"/>
  <c r="B375" i="1" s="1"/>
  <c r="M352" i="1"/>
  <c r="L352" i="1"/>
  <c r="K352" i="1"/>
  <c r="J352" i="1"/>
  <c r="I352" i="1"/>
  <c r="H352" i="1"/>
  <c r="G352" i="1"/>
  <c r="F352" i="1"/>
  <c r="C382" i="1" s="1"/>
  <c r="E352" i="1"/>
  <c r="B382" i="1" s="1"/>
  <c r="D352" i="1"/>
  <c r="C352" i="1"/>
  <c r="B352" i="1"/>
  <c r="M351" i="1"/>
  <c r="L351" i="1"/>
  <c r="K351" i="1"/>
  <c r="D363" i="1" s="1"/>
  <c r="J351" i="1"/>
  <c r="I351" i="1"/>
  <c r="B362" i="1" s="1"/>
  <c r="H351" i="1"/>
  <c r="G351" i="1"/>
  <c r="F351" i="1"/>
  <c r="E351" i="1"/>
  <c r="D351" i="1"/>
  <c r="C351" i="1"/>
  <c r="B351" i="1"/>
  <c r="B373" i="1" s="1"/>
  <c r="M350" i="1"/>
  <c r="L350" i="1"/>
  <c r="K350" i="1"/>
  <c r="J350" i="1"/>
  <c r="I350" i="1"/>
  <c r="H350" i="1"/>
  <c r="B361" i="1" s="1"/>
  <c r="G350" i="1"/>
  <c r="F350" i="1"/>
  <c r="C380" i="1" s="1"/>
  <c r="E350" i="1"/>
  <c r="B380" i="1" s="1"/>
  <c r="D350" i="1"/>
  <c r="C350" i="1"/>
  <c r="B350" i="1"/>
  <c r="M349" i="1"/>
  <c r="L349" i="1"/>
  <c r="K349" i="1"/>
  <c r="D361" i="1" s="1"/>
  <c r="J349" i="1"/>
  <c r="I349" i="1"/>
  <c r="H349" i="1"/>
  <c r="B360" i="1" s="1"/>
  <c r="G349" i="1"/>
  <c r="F349" i="1"/>
  <c r="E349" i="1"/>
  <c r="D349" i="1"/>
  <c r="D371" i="1" s="1"/>
  <c r="C349" i="1"/>
  <c r="B349" i="1"/>
  <c r="B371" i="1" s="1"/>
  <c r="M348" i="1"/>
  <c r="L348" i="1"/>
  <c r="D360" i="1" s="1"/>
  <c r="K348" i="1"/>
  <c r="J348" i="1"/>
  <c r="I348" i="1"/>
  <c r="H348" i="1"/>
  <c r="G348" i="1"/>
  <c r="F348" i="1"/>
  <c r="C378" i="1" s="1"/>
  <c r="E348" i="1"/>
  <c r="B378" i="1" s="1"/>
  <c r="D348" i="1"/>
  <c r="C348" i="1"/>
  <c r="B348" i="1"/>
  <c r="M347" i="1"/>
  <c r="L347" i="1"/>
  <c r="K347" i="1"/>
  <c r="D359" i="1" s="1"/>
  <c r="J347" i="1"/>
  <c r="I347" i="1"/>
  <c r="H347" i="1"/>
  <c r="B358" i="1" s="1"/>
  <c r="G347" i="1"/>
  <c r="F347" i="1"/>
  <c r="E347" i="1"/>
  <c r="D347" i="1"/>
  <c r="D369" i="1" s="1"/>
  <c r="C347" i="1"/>
  <c r="B347" i="1"/>
  <c r="B369" i="1" s="1"/>
  <c r="M346" i="1"/>
  <c r="D358" i="1" s="1"/>
  <c r="L346" i="1"/>
  <c r="K346" i="1"/>
  <c r="J346" i="1"/>
  <c r="I346" i="1"/>
  <c r="H346" i="1"/>
  <c r="G346" i="1"/>
  <c r="D376" i="1" s="1"/>
  <c r="F346" i="1"/>
  <c r="C376" i="1" s="1"/>
  <c r="E346" i="1"/>
  <c r="D346" i="1"/>
  <c r="C346" i="1"/>
  <c r="B346" i="1"/>
  <c r="B357" i="1" s="1"/>
  <c r="D260" i="1"/>
  <c r="B260" i="1"/>
  <c r="M252" i="1"/>
  <c r="L252" i="1"/>
  <c r="K252" i="1"/>
  <c r="F257" i="1" s="1"/>
  <c r="J252" i="1"/>
  <c r="I252" i="1"/>
  <c r="H252" i="1"/>
  <c r="D256" i="1" s="1"/>
  <c r="G252" i="1"/>
  <c r="F252" i="1"/>
  <c r="E252" i="1"/>
  <c r="D252" i="1"/>
  <c r="C252" i="1"/>
  <c r="B252" i="1"/>
  <c r="M251" i="1"/>
  <c r="L251" i="1"/>
  <c r="F256" i="1" s="1"/>
  <c r="K251" i="1"/>
  <c r="J251" i="1"/>
  <c r="I251" i="1"/>
  <c r="H251" i="1"/>
  <c r="B262" i="1" s="1"/>
  <c r="G251" i="1"/>
  <c r="D281" i="1" s="1"/>
  <c r="F251" i="1"/>
  <c r="E251" i="1"/>
  <c r="D251" i="1"/>
  <c r="C251" i="1"/>
  <c r="B251" i="1"/>
  <c r="M250" i="1"/>
  <c r="L250" i="1"/>
  <c r="K250" i="1"/>
  <c r="D262" i="1" s="1"/>
  <c r="J250" i="1"/>
  <c r="I250" i="1"/>
  <c r="B261" i="1" s="1"/>
  <c r="H250" i="1"/>
  <c r="G250" i="1"/>
  <c r="F250" i="1"/>
  <c r="E250" i="1"/>
  <c r="D250" i="1"/>
  <c r="D272" i="1" s="1"/>
  <c r="C250" i="1"/>
  <c r="C272" i="1" s="1"/>
  <c r="B250" i="1"/>
  <c r="B272" i="1" s="1"/>
  <c r="M249" i="1"/>
  <c r="L249" i="1"/>
  <c r="K249" i="1"/>
  <c r="D261" i="1" s="1"/>
  <c r="J249" i="1"/>
  <c r="I249" i="1"/>
  <c r="H249" i="1"/>
  <c r="G249" i="1"/>
  <c r="F249" i="1"/>
  <c r="E249" i="1"/>
  <c r="D249" i="1"/>
  <c r="C249" i="1"/>
  <c r="B249" i="1"/>
  <c r="M248" i="1"/>
  <c r="L248" i="1"/>
  <c r="K248" i="1"/>
  <c r="J248" i="1"/>
  <c r="I248" i="1"/>
  <c r="H248" i="1"/>
  <c r="B259" i="1" s="1"/>
  <c r="G248" i="1"/>
  <c r="F248" i="1"/>
  <c r="E248" i="1"/>
  <c r="D248" i="1"/>
  <c r="D270" i="1" s="1"/>
  <c r="C248" i="1"/>
  <c r="C270" i="1" s="1"/>
  <c r="B248" i="1"/>
  <c r="M247" i="1"/>
  <c r="L247" i="1"/>
  <c r="K247" i="1"/>
  <c r="D259" i="1" s="1"/>
  <c r="J247" i="1"/>
  <c r="I247" i="1"/>
  <c r="H247" i="1"/>
  <c r="B258" i="1" s="1"/>
  <c r="G247" i="1"/>
  <c r="D277" i="1" s="1"/>
  <c r="F247" i="1"/>
  <c r="E247" i="1"/>
  <c r="D247" i="1"/>
  <c r="C247" i="1"/>
  <c r="B247" i="1"/>
  <c r="M246" i="1"/>
  <c r="L246" i="1"/>
  <c r="K246" i="1"/>
  <c r="D258" i="1" s="1"/>
  <c r="J246" i="1"/>
  <c r="I246" i="1"/>
  <c r="B257" i="1" s="1"/>
  <c r="H246" i="1"/>
  <c r="G246" i="1"/>
  <c r="F246" i="1"/>
  <c r="E246" i="1"/>
  <c r="D246" i="1"/>
  <c r="C246" i="1"/>
  <c r="C268" i="1" s="1"/>
  <c r="B246" i="1"/>
  <c r="M245" i="1"/>
  <c r="D257" i="1" s="1"/>
  <c r="L245" i="1"/>
  <c r="K245" i="1"/>
  <c r="J245" i="1"/>
  <c r="D283" i="1" s="1"/>
  <c r="I245" i="1"/>
  <c r="H245" i="1"/>
  <c r="B283" i="1" s="1"/>
  <c r="G245" i="1"/>
  <c r="D275" i="1" s="1"/>
  <c r="F245" i="1"/>
  <c r="C275" i="1" s="1"/>
  <c r="E245" i="1"/>
  <c r="B275" i="1" s="1"/>
  <c r="D245" i="1"/>
  <c r="C245" i="1"/>
  <c r="B245" i="1"/>
  <c r="B256" i="1" s="1"/>
  <c r="D159" i="1"/>
  <c r="B159" i="1"/>
  <c r="M151" i="1"/>
  <c r="L151" i="1"/>
  <c r="K151" i="1"/>
  <c r="F156" i="1" s="1"/>
  <c r="J151" i="1"/>
  <c r="I151" i="1"/>
  <c r="H151" i="1"/>
  <c r="D155" i="1" s="1"/>
  <c r="G151" i="1"/>
  <c r="F151" i="1"/>
  <c r="E151" i="1"/>
  <c r="D151" i="1"/>
  <c r="C151" i="1"/>
  <c r="B151" i="1"/>
  <c r="M150" i="1"/>
  <c r="L150" i="1"/>
  <c r="F155" i="1" s="1"/>
  <c r="K150" i="1"/>
  <c r="J150" i="1"/>
  <c r="I150" i="1"/>
  <c r="H150" i="1"/>
  <c r="B161" i="1" s="1"/>
  <c r="G150" i="1"/>
  <c r="F150" i="1"/>
  <c r="E150" i="1"/>
  <c r="D150" i="1"/>
  <c r="C150" i="1"/>
  <c r="B150" i="1"/>
  <c r="M149" i="1"/>
  <c r="L149" i="1"/>
  <c r="K149" i="1"/>
  <c r="D161" i="1" s="1"/>
  <c r="J149" i="1"/>
  <c r="I149" i="1"/>
  <c r="H149" i="1"/>
  <c r="B160" i="1" s="1"/>
  <c r="G149" i="1"/>
  <c r="F149" i="1"/>
  <c r="E149" i="1"/>
  <c r="D149" i="1"/>
  <c r="D171" i="1" s="1"/>
  <c r="C149" i="1"/>
  <c r="C171" i="1" s="1"/>
  <c r="B149" i="1"/>
  <c r="B171" i="1" s="1"/>
  <c r="M148" i="1"/>
  <c r="L148" i="1"/>
  <c r="K148" i="1"/>
  <c r="D160" i="1" s="1"/>
  <c r="J148" i="1"/>
  <c r="I148" i="1"/>
  <c r="H148" i="1"/>
  <c r="G148" i="1"/>
  <c r="F148" i="1"/>
  <c r="E148" i="1"/>
  <c r="D148" i="1"/>
  <c r="C148" i="1"/>
  <c r="B148" i="1"/>
  <c r="M147" i="1"/>
  <c r="L147" i="1"/>
  <c r="K147" i="1"/>
  <c r="J147" i="1"/>
  <c r="I147" i="1"/>
  <c r="H147" i="1"/>
  <c r="B158" i="1" s="1"/>
  <c r="G147" i="1"/>
  <c r="F147" i="1"/>
  <c r="E147" i="1"/>
  <c r="D147" i="1"/>
  <c r="C147" i="1"/>
  <c r="B147" i="1"/>
  <c r="M146" i="1"/>
  <c r="L146" i="1"/>
  <c r="K146" i="1"/>
  <c r="D158" i="1" s="1"/>
  <c r="J146" i="1"/>
  <c r="I146" i="1"/>
  <c r="H146" i="1"/>
  <c r="B157" i="1" s="1"/>
  <c r="G146" i="1"/>
  <c r="F146" i="1"/>
  <c r="E146" i="1"/>
  <c r="D146" i="1"/>
  <c r="C146" i="1"/>
  <c r="B146" i="1"/>
  <c r="M145" i="1"/>
  <c r="L145" i="1"/>
  <c r="K145" i="1"/>
  <c r="D157" i="1" s="1"/>
  <c r="J145" i="1"/>
  <c r="I145" i="1"/>
  <c r="H145" i="1"/>
  <c r="B156" i="1" s="1"/>
  <c r="G145" i="1"/>
  <c r="F145" i="1"/>
  <c r="E145" i="1"/>
  <c r="D145" i="1"/>
  <c r="C145" i="1"/>
  <c r="B145" i="1"/>
  <c r="M144" i="1"/>
  <c r="L144" i="1"/>
  <c r="K144" i="1"/>
  <c r="D156" i="1" s="1"/>
  <c r="J144" i="1"/>
  <c r="D182" i="1" s="1"/>
  <c r="I144" i="1"/>
  <c r="C182" i="1" s="1"/>
  <c r="H144" i="1"/>
  <c r="B182" i="1" s="1"/>
  <c r="G144" i="1"/>
  <c r="D174" i="1" s="1"/>
  <c r="F144" i="1"/>
  <c r="C174" i="1" s="1"/>
  <c r="E144" i="1"/>
  <c r="B174" i="1" s="1"/>
  <c r="D144" i="1"/>
  <c r="C144" i="1"/>
  <c r="B144" i="1"/>
  <c r="B155" i="1" s="1"/>
  <c r="B59" i="1"/>
  <c r="D373" i="1" s="1"/>
  <c r="D55" i="1"/>
  <c r="B376" i="1" s="1"/>
  <c r="M51" i="1"/>
  <c r="L51" i="1"/>
  <c r="K51" i="1"/>
  <c r="F56" i="1" s="1"/>
  <c r="J51" i="1"/>
  <c r="I51" i="1"/>
  <c r="H51" i="1"/>
  <c r="G51" i="1"/>
  <c r="F51" i="1"/>
  <c r="E51" i="1"/>
  <c r="D51" i="1"/>
  <c r="C51" i="1"/>
  <c r="B51" i="1"/>
  <c r="M50" i="1"/>
  <c r="L50" i="1"/>
  <c r="K50" i="1"/>
  <c r="F55" i="1" s="1"/>
  <c r="J50" i="1"/>
  <c r="I50" i="1"/>
  <c r="H50" i="1"/>
  <c r="B61" i="1" s="1"/>
  <c r="G50" i="1"/>
  <c r="F50" i="1"/>
  <c r="C80" i="1" s="1"/>
  <c r="E50" i="1"/>
  <c r="B80" i="1" s="1"/>
  <c r="D50" i="1"/>
  <c r="C50" i="1"/>
  <c r="C72" i="1" s="1"/>
  <c r="B50" i="1"/>
  <c r="M49" i="1"/>
  <c r="L49" i="1"/>
  <c r="K49" i="1"/>
  <c r="D61" i="1" s="1"/>
  <c r="J49" i="1"/>
  <c r="I49" i="1"/>
  <c r="H49" i="1"/>
  <c r="B60" i="1" s="1"/>
  <c r="D72" i="1" s="1"/>
  <c r="G49" i="1"/>
  <c r="F49" i="1"/>
  <c r="E49" i="1"/>
  <c r="D49" i="1"/>
  <c r="D71" i="1" s="1"/>
  <c r="C49" i="1"/>
  <c r="C71" i="1" s="1"/>
  <c r="B49" i="1"/>
  <c r="B71" i="1" s="1"/>
  <c r="M48" i="1"/>
  <c r="L48" i="1"/>
  <c r="K48" i="1"/>
  <c r="D60" i="1" s="1"/>
  <c r="J48" i="1"/>
  <c r="I48" i="1"/>
  <c r="H48" i="1"/>
  <c r="G48" i="1"/>
  <c r="F48" i="1"/>
  <c r="C78" i="1" s="1"/>
  <c r="E48" i="1"/>
  <c r="D48" i="1"/>
  <c r="C48" i="1"/>
  <c r="C70" i="1" s="1"/>
  <c r="B48" i="1"/>
  <c r="M47" i="1"/>
  <c r="L47" i="1"/>
  <c r="K47" i="1"/>
  <c r="D59" i="1" s="1"/>
  <c r="J47" i="1"/>
  <c r="I47" i="1"/>
  <c r="H47" i="1"/>
  <c r="B58" i="1" s="1"/>
  <c r="G47" i="1"/>
  <c r="F47" i="1"/>
  <c r="E47" i="1"/>
  <c r="D47" i="1"/>
  <c r="C47" i="1"/>
  <c r="B47" i="1"/>
  <c r="B69" i="1" s="1"/>
  <c r="M46" i="1"/>
  <c r="L46" i="1"/>
  <c r="K46" i="1"/>
  <c r="D58" i="1" s="1"/>
  <c r="B379" i="1" s="1"/>
  <c r="J46" i="1"/>
  <c r="I46" i="1"/>
  <c r="H46" i="1"/>
  <c r="B57" i="1" s="1"/>
  <c r="G46" i="1"/>
  <c r="F46" i="1"/>
  <c r="C76" i="1" s="1"/>
  <c r="E46" i="1"/>
  <c r="B76" i="1" s="1"/>
  <c r="D46" i="1"/>
  <c r="C46" i="1"/>
  <c r="C68" i="1" s="1"/>
  <c r="B46" i="1"/>
  <c r="M45" i="1"/>
  <c r="L45" i="1"/>
  <c r="K45" i="1"/>
  <c r="D57" i="1" s="1"/>
  <c r="D378" i="1" s="1"/>
  <c r="J45" i="1"/>
  <c r="I45" i="1"/>
  <c r="H45" i="1"/>
  <c r="B56" i="1" s="1"/>
  <c r="G45" i="1"/>
  <c r="F45" i="1"/>
  <c r="E45" i="1"/>
  <c r="D45" i="1"/>
  <c r="D67" i="1" s="1"/>
  <c r="C45" i="1"/>
  <c r="B45" i="1"/>
  <c r="B67" i="1" s="1"/>
  <c r="M44" i="1"/>
  <c r="L44" i="1"/>
  <c r="K44" i="1"/>
  <c r="D56" i="1" s="1"/>
  <c r="J44" i="1"/>
  <c r="D82" i="1" s="1"/>
  <c r="I44" i="1"/>
  <c r="C82" i="1" s="1"/>
  <c r="H44" i="1"/>
  <c r="B82" i="1" s="1"/>
  <c r="G44" i="1"/>
  <c r="D74" i="1" s="1"/>
  <c r="F44" i="1"/>
  <c r="C74" i="1" s="1"/>
  <c r="E44" i="1"/>
  <c r="B74" i="1" s="1"/>
  <c r="D44" i="1"/>
  <c r="C44" i="1"/>
  <c r="B44" i="1"/>
  <c r="B55" i="1" s="1"/>
  <c r="D75" i="1" l="1"/>
  <c r="D381" i="1"/>
  <c r="B280" i="1"/>
  <c r="B381" i="1"/>
  <c r="C381" i="1"/>
  <c r="D81" i="1"/>
  <c r="B179" i="1"/>
  <c r="D404" i="1"/>
  <c r="B404" i="1"/>
  <c r="C269" i="1"/>
  <c r="B168" i="1"/>
  <c r="C370" i="1"/>
  <c r="B269" i="1"/>
  <c r="D370" i="1"/>
  <c r="C179" i="1"/>
  <c r="D305" i="1"/>
  <c r="B305" i="1"/>
  <c r="D391" i="1"/>
  <c r="D395" i="1"/>
  <c r="B395" i="1"/>
  <c r="B397" i="1"/>
  <c r="D96" i="1"/>
  <c r="J110" i="1" s="1"/>
  <c r="B96" i="1"/>
  <c r="D98" i="1"/>
  <c r="B102" i="1"/>
  <c r="D102" i="1"/>
  <c r="L110" i="1" s="1"/>
  <c r="C168" i="1"/>
  <c r="D177" i="1"/>
  <c r="D179" i="1"/>
  <c r="C172" i="1"/>
  <c r="D181" i="1"/>
  <c r="C283" i="1"/>
  <c r="B276" i="1"/>
  <c r="B278" i="1"/>
  <c r="C369" i="1"/>
  <c r="B391" i="1" s="1"/>
  <c r="C371" i="1"/>
  <c r="B393" i="1" s="1"/>
  <c r="D380" i="1"/>
  <c r="D402" i="1" s="1"/>
  <c r="D382" i="1"/>
  <c r="C375" i="1"/>
  <c r="C75" i="1"/>
  <c r="D175" i="1"/>
  <c r="D79" i="1"/>
  <c r="D400" i="1"/>
  <c r="B400" i="1"/>
  <c r="C271" i="1"/>
  <c r="B70" i="1"/>
  <c r="B271" i="1"/>
  <c r="C170" i="1"/>
  <c r="D271" i="1"/>
  <c r="C175" i="1"/>
  <c r="B170" i="1"/>
  <c r="D89" i="1"/>
  <c r="C280" i="1"/>
  <c r="D76" i="1"/>
  <c r="B98" i="1" s="1"/>
  <c r="C69" i="1"/>
  <c r="D178" i="1"/>
  <c r="D279" i="1"/>
  <c r="B78" i="1"/>
  <c r="C178" i="1"/>
  <c r="D78" i="1"/>
  <c r="D80" i="1"/>
  <c r="D180" i="1"/>
  <c r="C73" i="1"/>
  <c r="C384" i="1"/>
  <c r="B384" i="1"/>
  <c r="D196" i="1"/>
  <c r="J210" i="1" s="1"/>
  <c r="B196" i="1"/>
  <c r="B176" i="1"/>
  <c r="B178" i="1"/>
  <c r="B180" i="1"/>
  <c r="D276" i="1"/>
  <c r="D278" i="1"/>
  <c r="D280" i="1"/>
  <c r="C273" i="1"/>
  <c r="B377" i="1"/>
  <c r="B383" i="1"/>
  <c r="D77" i="1"/>
  <c r="D282" i="1"/>
  <c r="C181" i="1"/>
  <c r="B81" i="1"/>
  <c r="D383" i="1"/>
  <c r="B282" i="1"/>
  <c r="B181" i="1"/>
  <c r="C282" i="1"/>
  <c r="B175" i="1"/>
  <c r="D68" i="1"/>
  <c r="C177" i="1"/>
  <c r="C276" i="1"/>
  <c r="B273" i="1"/>
  <c r="D69" i="1"/>
  <c r="D91" i="1" s="1"/>
  <c r="D274" i="1"/>
  <c r="C173" i="1"/>
  <c r="B73" i="1"/>
  <c r="C274" i="1"/>
  <c r="D375" i="1"/>
  <c r="D397" i="1" s="1"/>
  <c r="B173" i="1"/>
  <c r="D73" i="1"/>
  <c r="B167" i="1"/>
  <c r="C176" i="1"/>
  <c r="B169" i="1"/>
  <c r="D193" i="1"/>
  <c r="B193" i="1"/>
  <c r="C180" i="1"/>
  <c r="D269" i="1"/>
  <c r="D273" i="1"/>
  <c r="D384" i="1"/>
  <c r="C377" i="1"/>
  <c r="B370" i="1"/>
  <c r="C379" i="1"/>
  <c r="B372" i="1"/>
  <c r="B374" i="1"/>
  <c r="C383" i="1"/>
  <c r="B401" i="1"/>
  <c r="D401" i="1"/>
  <c r="B172" i="1"/>
  <c r="D172" i="1"/>
  <c r="B77" i="1"/>
  <c r="B79" i="1"/>
  <c r="C167" i="1"/>
  <c r="D176" i="1"/>
  <c r="C169" i="1"/>
  <c r="D297" i="1"/>
  <c r="J311" i="1" s="1"/>
  <c r="B297" i="1"/>
  <c r="B277" i="1"/>
  <c r="B279" i="1"/>
  <c r="B281" i="1"/>
  <c r="D377" i="1"/>
  <c r="D379" i="1"/>
  <c r="C372" i="1"/>
  <c r="C374" i="1"/>
  <c r="B177" i="1"/>
  <c r="D70" i="1"/>
  <c r="B93" i="1"/>
  <c r="D93" i="1"/>
  <c r="I110" i="1" s="1"/>
  <c r="D168" i="1"/>
  <c r="D170" i="1"/>
  <c r="C278" i="1"/>
  <c r="D104" i="1"/>
  <c r="B104" i="1"/>
  <c r="B75" i="1"/>
  <c r="D268" i="1"/>
  <c r="D167" i="1"/>
  <c r="C67" i="1"/>
  <c r="B89" i="1" s="1"/>
  <c r="B68" i="1"/>
  <c r="C77" i="1"/>
  <c r="C79" i="1"/>
  <c r="B72" i="1"/>
  <c r="C81" i="1"/>
  <c r="B398" i="1"/>
  <c r="D398" i="1"/>
  <c r="J412" i="1" s="1"/>
  <c r="D204" i="1"/>
  <c r="L212" i="1" s="1"/>
  <c r="B204" i="1"/>
  <c r="D169" i="1"/>
  <c r="D173" i="1"/>
  <c r="B268" i="1"/>
  <c r="C277" i="1"/>
  <c r="B270" i="1"/>
  <c r="C279" i="1"/>
  <c r="D294" i="1"/>
  <c r="I311" i="1" s="1"/>
  <c r="B294" i="1"/>
  <c r="C281" i="1"/>
  <c r="B274" i="1"/>
  <c r="D372" i="1"/>
  <c r="D374" i="1"/>
  <c r="H111" i="1" l="1"/>
  <c r="D112" i="1"/>
  <c r="B413" i="1"/>
  <c r="B90" i="1"/>
  <c r="B110" i="1" s="1"/>
  <c r="D90" i="1"/>
  <c r="H110" i="1" s="1"/>
  <c r="B114" i="1"/>
  <c r="B295" i="1"/>
  <c r="C312" i="1" s="1"/>
  <c r="D295" i="1"/>
  <c r="I312" i="1" s="1"/>
  <c r="F412" i="1"/>
  <c r="D195" i="1"/>
  <c r="B195" i="1"/>
  <c r="C212" i="1" s="1"/>
  <c r="B304" i="1"/>
  <c r="F312" i="1" s="1"/>
  <c r="D304" i="1"/>
  <c r="L312" i="1" s="1"/>
  <c r="D100" i="1"/>
  <c r="B100" i="1"/>
  <c r="E111" i="1" s="1"/>
  <c r="D192" i="1"/>
  <c r="H212" i="1" s="1"/>
  <c r="B192" i="1"/>
  <c r="B212" i="1" s="1"/>
  <c r="J414" i="1"/>
  <c r="L313" i="1"/>
  <c r="L412" i="1"/>
  <c r="D198" i="1"/>
  <c r="J212" i="1" s="1"/>
  <c r="B198" i="1"/>
  <c r="D212" i="1" s="1"/>
  <c r="E412" i="1"/>
  <c r="D203" i="1"/>
  <c r="L211" i="1" s="1"/>
  <c r="B203" i="1"/>
  <c r="F211" i="1" s="1"/>
  <c r="C414" i="1"/>
  <c r="D412" i="1"/>
  <c r="B91" i="1"/>
  <c r="B111" i="1" s="1"/>
  <c r="B406" i="1"/>
  <c r="F414" i="1" s="1"/>
  <c r="D406" i="1"/>
  <c r="L414" i="1" s="1"/>
  <c r="B300" i="1"/>
  <c r="E311" i="1" s="1"/>
  <c r="D300" i="1"/>
  <c r="B394" i="1"/>
  <c r="B414" i="1" s="1"/>
  <c r="D394" i="1"/>
  <c r="D103" i="1"/>
  <c r="B103" i="1"/>
  <c r="F111" i="1" s="1"/>
  <c r="D298" i="1"/>
  <c r="B298" i="1"/>
  <c r="D312" i="1" s="1"/>
  <c r="F110" i="1"/>
  <c r="I412" i="1"/>
  <c r="C311" i="1"/>
  <c r="B405" i="1"/>
  <c r="F413" i="1" s="1"/>
  <c r="D405" i="1"/>
  <c r="L413" i="1" s="1"/>
  <c r="D414" i="1"/>
  <c r="C110" i="1"/>
  <c r="C210" i="1"/>
  <c r="I210" i="1"/>
  <c r="J112" i="1"/>
  <c r="D393" i="1"/>
  <c r="H413" i="1" s="1"/>
  <c r="D291" i="1"/>
  <c r="H311" i="1" s="1"/>
  <c r="B291" i="1"/>
  <c r="B311" i="1" s="1"/>
  <c r="B416" i="1"/>
  <c r="D210" i="1"/>
  <c r="F313" i="1"/>
  <c r="B292" i="1"/>
  <c r="B312" i="1" s="1"/>
  <c r="D292" i="1"/>
  <c r="H312" i="1" s="1"/>
  <c r="C412" i="1"/>
  <c r="B303" i="1"/>
  <c r="F311" i="1" s="1"/>
  <c r="D303" i="1"/>
  <c r="L311" i="1" s="1"/>
  <c r="F112" i="1"/>
  <c r="D301" i="1"/>
  <c r="B301" i="1"/>
  <c r="E312" i="1" s="1"/>
  <c r="L112" i="1"/>
  <c r="B402" i="1"/>
  <c r="E413" i="1" s="1"/>
  <c r="B299" i="1"/>
  <c r="D313" i="1" s="1"/>
  <c r="D299" i="1"/>
  <c r="J313" i="1" s="1"/>
  <c r="D392" i="1"/>
  <c r="H412" i="1" s="1"/>
  <c r="B392" i="1"/>
  <c r="B412" i="1" s="1"/>
  <c r="D191" i="1"/>
  <c r="H211" i="1" s="1"/>
  <c r="B191" i="1"/>
  <c r="B211" i="1" s="1"/>
  <c r="D202" i="1"/>
  <c r="L210" i="1" s="1"/>
  <c r="B202" i="1"/>
  <c r="F210" i="1" s="1"/>
  <c r="D293" i="1"/>
  <c r="B293" i="1"/>
  <c r="B313" i="1" s="1"/>
  <c r="D403" i="1"/>
  <c r="K414" i="1" s="1"/>
  <c r="B403" i="1"/>
  <c r="E414" i="1" s="1"/>
  <c r="F212" i="1"/>
  <c r="D189" i="1"/>
  <c r="B214" i="1" s="1"/>
  <c r="B189" i="1"/>
  <c r="D399" i="1"/>
  <c r="B399" i="1"/>
  <c r="D413" i="1" s="1"/>
  <c r="D396" i="1"/>
  <c r="B396" i="1"/>
  <c r="C413" i="1" s="1"/>
  <c r="D201" i="1"/>
  <c r="K212" i="1" s="1"/>
  <c r="B201" i="1"/>
  <c r="E212" i="1" s="1"/>
  <c r="B97" i="1"/>
  <c r="D111" i="1" s="1"/>
  <c r="D97" i="1"/>
  <c r="J111" i="1" s="1"/>
  <c r="B101" i="1"/>
  <c r="E112" i="1" s="1"/>
  <c r="D101" i="1"/>
  <c r="K112" i="1" s="1"/>
  <c r="D290" i="1"/>
  <c r="B315" i="1" s="1"/>
  <c r="B290" i="1"/>
  <c r="B94" i="1"/>
  <c r="C111" i="1" s="1"/>
  <c r="D94" i="1"/>
  <c r="D99" i="1"/>
  <c r="B99" i="1"/>
  <c r="E110" i="1" s="1"/>
  <c r="D95" i="1"/>
  <c r="B95" i="1"/>
  <c r="C112" i="1" s="1"/>
  <c r="B296" i="1"/>
  <c r="C313" i="1" s="1"/>
  <c r="D296" i="1"/>
  <c r="I313" i="1" s="1"/>
  <c r="D199" i="1"/>
  <c r="B199" i="1"/>
  <c r="E210" i="1" s="1"/>
  <c r="D311" i="1"/>
  <c r="D194" i="1"/>
  <c r="I211" i="1" s="1"/>
  <c r="B194" i="1"/>
  <c r="C211" i="1" s="1"/>
  <c r="D197" i="1"/>
  <c r="B197" i="1"/>
  <c r="D211" i="1" s="1"/>
  <c r="D200" i="1"/>
  <c r="B200" i="1"/>
  <c r="E211" i="1" s="1"/>
  <c r="D92" i="1"/>
  <c r="B92" i="1"/>
  <c r="B112" i="1" s="1"/>
  <c r="D110" i="1"/>
  <c r="D190" i="1"/>
  <c r="H210" i="1" s="1"/>
  <c r="B190" i="1"/>
  <c r="B210" i="1" s="1"/>
  <c r="D302" i="1"/>
  <c r="K313" i="1" s="1"/>
  <c r="B302" i="1"/>
  <c r="E313" i="1" s="1"/>
  <c r="H112" i="1" l="1"/>
  <c r="I111" i="1"/>
  <c r="K312" i="1"/>
  <c r="K111" i="1"/>
  <c r="K210" i="1"/>
  <c r="K211" i="1"/>
  <c r="K110" i="1"/>
  <c r="I413" i="1"/>
  <c r="L111" i="1"/>
  <c r="K311" i="1"/>
  <c r="J211" i="1"/>
  <c r="H313" i="1"/>
  <c r="K412" i="1"/>
  <c r="H414" i="1"/>
  <c r="I212" i="1"/>
  <c r="K413" i="1"/>
  <c r="J312" i="1"/>
  <c r="I112" i="1"/>
  <c r="J413" i="1"/>
  <c r="I414" i="1"/>
</calcChain>
</file>

<file path=xl/sharedStrings.xml><?xml version="1.0" encoding="utf-8"?>
<sst xmlns="http://schemas.openxmlformats.org/spreadsheetml/2006/main" count="410" uniqueCount="139">
  <si>
    <t>Wert für 15 mM FS</t>
  </si>
  <si>
    <t>rel. Aktivität</t>
  </si>
  <si>
    <t>STABW [%]</t>
  </si>
  <si>
    <t>PlbF ohne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</si>
  <si>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</si>
  <si>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</si>
  <si>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</si>
  <si>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</si>
  <si>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</si>
  <si>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</si>
  <si>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</si>
  <si>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</si>
  <si>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</si>
  <si>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</si>
  <si>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</si>
  <si>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C10:1</t>
  </si>
  <si>
    <t>Zeit 0</t>
  </si>
  <si>
    <t>A</t>
  </si>
  <si>
    <t>B</t>
  </si>
  <si>
    <t>C</t>
  </si>
  <si>
    <t>D</t>
  </si>
  <si>
    <t>E</t>
  </si>
  <si>
    <t>F</t>
  </si>
  <si>
    <t>G</t>
  </si>
  <si>
    <t>H</t>
  </si>
  <si>
    <t>Zeit 120 sec</t>
  </si>
  <si>
    <t>Differenz</t>
  </si>
  <si>
    <t>Blank Mittelwert</t>
  </si>
  <si>
    <t>Blank OG</t>
  </si>
  <si>
    <t>C5 (7,5 mM)</t>
  </si>
  <si>
    <t>C6 (15 mM)</t>
  </si>
  <si>
    <t>C5 (1 mM)</t>
  </si>
  <si>
    <t>C6 (7,5 mM)</t>
  </si>
  <si>
    <t>C7 (15 mM)</t>
  </si>
  <si>
    <t>C6 (1 mM)</t>
  </si>
  <si>
    <t>C7 (7,5 mM)</t>
  </si>
  <si>
    <t>C7 (1 mM)</t>
  </si>
  <si>
    <t>C5 (10 mM)</t>
  </si>
  <si>
    <t>C5 (5 mM)</t>
  </si>
  <si>
    <t>C6 (10 mM)</t>
  </si>
  <si>
    <t>C6 (5 mM)</t>
  </si>
  <si>
    <t>C7 (10 mM)</t>
  </si>
  <si>
    <t>C7 (5 mM)</t>
  </si>
  <si>
    <t>C5 (15 mM)</t>
  </si>
  <si>
    <t>Abzug Blank</t>
  </si>
  <si>
    <t>PlbF in OG</t>
  </si>
  <si>
    <t>Mittelwert Messung</t>
  </si>
  <si>
    <t>Standardabweichung</t>
  </si>
  <si>
    <t>PlbF in OG war ohne DMS0, daher faktor von 1,098 bestimmt (separate Messung)</t>
  </si>
  <si>
    <t>Delta OD/2min</t>
  </si>
  <si>
    <t>C5(1mM)</t>
  </si>
  <si>
    <t>C6(1mM)</t>
  </si>
  <si>
    <t>C7(1mM)</t>
  </si>
  <si>
    <t>C5(5mM)</t>
  </si>
  <si>
    <t>C6(5mM)</t>
  </si>
  <si>
    <t>C7(5mM)</t>
  </si>
  <si>
    <t>C5(7,5mM)</t>
  </si>
  <si>
    <t>C6(7,5mM)</t>
  </si>
  <si>
    <t>C7(7,5mM)</t>
  </si>
  <si>
    <t>C5(10mM)</t>
  </si>
  <si>
    <t>C6(10mM)</t>
  </si>
  <si>
    <t>C7(10mM)</t>
  </si>
  <si>
    <t>C5(15mM)</t>
  </si>
  <si>
    <t>C6(15mM)</t>
  </si>
  <si>
    <t>C7(15mM)</t>
  </si>
  <si>
    <t>Relative Aktivität (PlbF ohne FS = 100%)</t>
  </si>
  <si>
    <t>Stabw</t>
  </si>
  <si>
    <t>1mM</t>
  </si>
  <si>
    <t>5mM</t>
  </si>
  <si>
    <t>7,5mM</t>
  </si>
  <si>
    <t>10mM</t>
  </si>
  <si>
    <t>15mM</t>
  </si>
  <si>
    <t>PlbF ohne FS</t>
  </si>
  <si>
    <t>STABW</t>
  </si>
  <si>
    <t>C8 (7,5 mM)</t>
  </si>
  <si>
    <t>C9 (15 mM)</t>
  </si>
  <si>
    <t>C8 (1 mM)</t>
  </si>
  <si>
    <t>C9 (7,5 mM)</t>
  </si>
  <si>
    <t>C10 (15 mM)</t>
  </si>
  <si>
    <t>C9 (1 mM)</t>
  </si>
  <si>
    <t>C10 (7,5 mM)</t>
  </si>
  <si>
    <t>C10 (1 mM)</t>
  </si>
  <si>
    <t>C8 (10 mM)</t>
  </si>
  <si>
    <t>C8 (5 mM)</t>
  </si>
  <si>
    <t>C9 (10 mM)</t>
  </si>
  <si>
    <t>C9 (5 mM)</t>
  </si>
  <si>
    <t>C10 (10 mM)</t>
  </si>
  <si>
    <t>C10 (5 mM)</t>
  </si>
  <si>
    <t>C8 (15 mM)</t>
  </si>
  <si>
    <t>C8(1mM)</t>
  </si>
  <si>
    <t>C9(1mM)</t>
  </si>
  <si>
    <t>C10(1mM)</t>
  </si>
  <si>
    <t>C8(5mM)</t>
  </si>
  <si>
    <t>C9(5mM)</t>
  </si>
  <si>
    <t>C10(5mM)</t>
  </si>
  <si>
    <t>C8(7,5mM)</t>
  </si>
  <si>
    <t>C9(7,5mM)</t>
  </si>
  <si>
    <t>C10(7,5mM)</t>
  </si>
  <si>
    <t>C8(10mM)</t>
  </si>
  <si>
    <t>C9(10mM)</t>
  </si>
  <si>
    <t>C10(10mM)</t>
  </si>
  <si>
    <t>C8(15mM)</t>
  </si>
  <si>
    <t>C9(15mM)</t>
  </si>
  <si>
    <t>C10(15mM)</t>
  </si>
  <si>
    <t>C10:1 (7,5 mM)</t>
  </si>
  <si>
    <t>C11 (15 mM)</t>
  </si>
  <si>
    <t>C10:1 (1 mM)</t>
  </si>
  <si>
    <t>C11 (7,5 mM)</t>
  </si>
  <si>
    <t>C12 (15 mM)</t>
  </si>
  <si>
    <t>C11 (1 mM)</t>
  </si>
  <si>
    <t>C12 (7,5 mM)</t>
  </si>
  <si>
    <t>C12 (1 mM)</t>
  </si>
  <si>
    <t>C10:1 (10 mM)</t>
  </si>
  <si>
    <t>C10:1 (5 mM)</t>
  </si>
  <si>
    <t>C11 (10 mM)</t>
  </si>
  <si>
    <t>C11 (5 mM)</t>
  </si>
  <si>
    <t>C12 (10 mM)</t>
  </si>
  <si>
    <t>C12 (5 mM)</t>
  </si>
  <si>
    <t>C10:1 (15 mM)</t>
  </si>
  <si>
    <t>Zeit 0 (aber nicht unbedingt 0 sec)</t>
  </si>
  <si>
    <t>jede Messung wurde separat betrachtet da Blank vorallem bei höheren C-Längen die ersten Minuten rum stresst</t>
  </si>
  <si>
    <t>Zeit x (aber 2 min insgesamt)</t>
  </si>
  <si>
    <t>C13 (7,5 mM)</t>
  </si>
  <si>
    <t>C14 (15 mM)</t>
  </si>
  <si>
    <t>C14 Blank unrealistisch daher den von C15 benutzt (nur bei 15 mM)</t>
  </si>
  <si>
    <t>C13 (1 mM)</t>
  </si>
  <si>
    <t>C14 (7,5 mM)</t>
  </si>
  <si>
    <t>C15 (15 mM)</t>
  </si>
  <si>
    <t>C14 (1 mM)</t>
  </si>
  <si>
    <t>C15 (7,5 mM)</t>
  </si>
  <si>
    <t>C15 (1 mM)</t>
  </si>
  <si>
    <t>C13 (10 mM)</t>
  </si>
  <si>
    <t>C13 (5 mM)</t>
  </si>
  <si>
    <t>C14 (10 mM)</t>
  </si>
  <si>
    <t>C14 (5 mM)</t>
  </si>
  <si>
    <t>C15 (10 mM)</t>
  </si>
  <si>
    <t>C15 (5 mM)</t>
  </si>
  <si>
    <t>C13 (15 mM)</t>
  </si>
  <si>
    <t>C14(1 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</si>
</sst>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1" fillId="0" borderId="0" xfId="1"/>
    <xf numFmtId="164" fontId="1" fillId="0" borderId="0" xfId="1" applyNumberFormat="1" applyAlignment="1">
      <alignment horizontal="center"/>
    </xf>
    <xf numFmtId="0" fontId="1" fillId="2" borderId="0" xfId="1" applyFill="1"/>
    <xf numFmtId="0" fontId="1" fillId="0" borderId="0" xfId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1" fillId="2" borderId="0" xfId="1" applyFill="1" applyAlignment="1">
      <alignment horizontal="center"/>
    </xf>
    <xf numFmtId="0" fontId="1" fillId="0" borderId="0" xfId="1" applyAlignment="1"/>
    <xf numFmtId="0" fontId="2" fillId="0" borderId="0" xfId="1" applyFont="1"/>
    <xf numFmtId="0" fontId="1" fillId="0" borderId="0" xfId="1" applyFont="1"/>
  </cellXfs>
  <cellStyles count="2">
    <cellStyle name="Standard" xfId="0" builtinId="0"/>
    <cellStyle name="Standard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62729658792651E-2"/>
          <c:y val="5.1400554097404488E-2"/>
          <c:w val="0.7384851268591425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6a'!$B$109</c:f>
              <c:strCache>
                <c:ptCount val="1"/>
                <c:pt idx="0">
                  <c:v>1mM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'Figure 6a'!$H$110:$H$112</c:f>
                <c:numCache>
                  <c:formatCode>General</c:formatCode>
                  <c:ptCount val="3"/>
                  <c:pt idx="0">
                    <c:v>0.5986350717403961</c:v>
                  </c:pt>
                  <c:pt idx="1">
                    <c:v>0.40001173384962574</c:v>
                  </c:pt>
                  <c:pt idx="2">
                    <c:v>1.7430681492283577</c:v>
                  </c:pt>
                </c:numCache>
              </c:numRef>
            </c:plus>
            <c:minus>
              <c:numRef>
                <c:f>'Figure 6a'!$H$110:$H$112</c:f>
                <c:numCache>
                  <c:formatCode>General</c:formatCode>
                  <c:ptCount val="3"/>
                  <c:pt idx="0">
                    <c:v>0.5986350717403961</c:v>
                  </c:pt>
                  <c:pt idx="1">
                    <c:v>0.40001173384962574</c:v>
                  </c:pt>
                  <c:pt idx="2">
                    <c:v>1.7430681492283577</c:v>
                  </c:pt>
                </c:numCache>
              </c:numRef>
            </c:minus>
          </c:errBars>
          <c:cat>
            <c:strRef>
              <c:f>'Figure 6a'!$A$110:$A$112</c:f>
              <c:strCache>
                <c:ptCount val="3"/>
                <c:pt idx="0">
                  <c:v>C5</c:v>
                </c:pt>
                <c:pt idx="1">
                  <c:v>C6</c:v>
                </c:pt>
                <c:pt idx="2">
                  <c:v>C7</c:v>
                </c:pt>
              </c:strCache>
            </c:strRef>
          </c:cat>
          <c:val>
            <c:numRef>
              <c:f>'Figure 6a'!$B$110:$B$112</c:f>
              <c:numCache>
                <c:formatCode>General</c:formatCode>
                <c:ptCount val="3"/>
                <c:pt idx="0">
                  <c:v>100.83268279989591</c:v>
                </c:pt>
                <c:pt idx="1">
                  <c:v>100.60034942938923</c:v>
                </c:pt>
                <c:pt idx="2">
                  <c:v>98.625515780082509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A4-4AE5-A8A0-59EC0428DFA6}"/>
            </c:ext>
          </c:extLst>
        </c:ser>
        <c:ser>
          <c:idx val="1"/>
          <c:order val="1"/>
          <c:tx>
            <c:strRef>
              <c:f>'Figure 6a'!$C$109</c:f>
              <c:strCache>
                <c:ptCount val="1"/>
                <c:pt idx="0">
                  <c:v>5mM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'Figure 6a'!$I$110:$I$112</c:f>
                <c:numCache>
                  <c:formatCode>General</c:formatCode>
                  <c:ptCount val="3"/>
                  <c:pt idx="0">
                    <c:v>2.3348724121639299</c:v>
                  </c:pt>
                  <c:pt idx="1">
                    <c:v>1.7417010907564909</c:v>
                  </c:pt>
                  <c:pt idx="2">
                    <c:v>2.3127659711734321</c:v>
                  </c:pt>
                </c:numCache>
              </c:numRef>
            </c:plus>
            <c:minus>
              <c:numRef>
                <c:f>'Figure 6a'!$I$110:$I$112</c:f>
                <c:numCache>
                  <c:formatCode>General</c:formatCode>
                  <c:ptCount val="3"/>
                  <c:pt idx="0">
                    <c:v>2.3348724121639299</c:v>
                  </c:pt>
                  <c:pt idx="1">
                    <c:v>1.7417010907564909</c:v>
                  </c:pt>
                  <c:pt idx="2">
                    <c:v>2.3127659711734321</c:v>
                  </c:pt>
                </c:numCache>
              </c:numRef>
            </c:minus>
          </c:errBars>
          <c:cat>
            <c:strRef>
              <c:f>'Figure 6a'!$A$110:$A$112</c:f>
              <c:strCache>
                <c:ptCount val="3"/>
                <c:pt idx="0">
                  <c:v>C5</c:v>
                </c:pt>
                <c:pt idx="1">
                  <c:v>C6</c:v>
                </c:pt>
                <c:pt idx="2">
                  <c:v>C7</c:v>
                </c:pt>
              </c:strCache>
            </c:strRef>
          </c:cat>
          <c:val>
            <c:numRef>
              <c:f>'Figure 6a'!$C$110:$C$112</c:f>
              <c:numCache>
                <c:formatCode>General</c:formatCode>
                <c:ptCount val="3"/>
                <c:pt idx="0">
                  <c:v>94.792015166722422</c:v>
                </c:pt>
                <c:pt idx="1">
                  <c:v>94.559681796215756</c:v>
                </c:pt>
                <c:pt idx="2">
                  <c:v>95.895598676629106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A4-4AE5-A8A0-59EC0428DFA6}"/>
            </c:ext>
          </c:extLst>
        </c:ser>
        <c:ser>
          <c:idx val="2"/>
          <c:order val="2"/>
          <c:tx>
            <c:strRef>
              <c:f>'Figure 6a'!$D$109</c:f>
              <c:strCache>
                <c:ptCount val="1"/>
                <c:pt idx="0">
                  <c:v>7,5mM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'Figure 6a'!$J$110:$J$112</c:f>
                <c:numCache>
                  <c:formatCode>General</c:formatCode>
                  <c:ptCount val="3"/>
                  <c:pt idx="0">
                    <c:v>1.6144070161261768</c:v>
                  </c:pt>
                  <c:pt idx="1">
                    <c:v>0.55816999938560607</c:v>
                  </c:pt>
                  <c:pt idx="2">
                    <c:v>0.77674104457691251</c:v>
                  </c:pt>
                </c:numCache>
              </c:numRef>
            </c:plus>
            <c:minus>
              <c:numRef>
                <c:f>'Figure 6a'!$J$110:$J$112</c:f>
                <c:numCache>
                  <c:formatCode>General</c:formatCode>
                  <c:ptCount val="3"/>
                  <c:pt idx="0">
                    <c:v>1.6144070161261768</c:v>
                  </c:pt>
                  <c:pt idx="1">
                    <c:v>0.55816999938560607</c:v>
                  </c:pt>
                  <c:pt idx="2">
                    <c:v>0.77674104457691251</c:v>
                  </c:pt>
                </c:numCache>
              </c:numRef>
            </c:minus>
          </c:errBars>
          <c:cat>
            <c:strRef>
              <c:f>'Figure 6a'!$A$110:$A$112</c:f>
              <c:strCache>
                <c:ptCount val="3"/>
                <c:pt idx="0">
                  <c:v>C5</c:v>
                </c:pt>
                <c:pt idx="1">
                  <c:v>C6</c:v>
                </c:pt>
                <c:pt idx="2">
                  <c:v>C7</c:v>
                </c:pt>
              </c:strCache>
            </c:strRef>
          </c:cat>
          <c:val>
            <c:numRef>
              <c:f>'Figure 6a'!$D$110:$D$112</c:f>
              <c:numCache>
                <c:formatCode>General</c:formatCode>
                <c:ptCount val="3"/>
                <c:pt idx="0">
                  <c:v>94.095015055202396</c:v>
                </c:pt>
                <c:pt idx="1">
                  <c:v>95.372848592989101</c:v>
                </c:pt>
                <c:pt idx="2">
                  <c:v>93.398014943682384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A4-4AE5-A8A0-59EC0428DFA6}"/>
            </c:ext>
          </c:extLst>
        </c:ser>
        <c:ser>
          <c:idx val="3"/>
          <c:order val="3"/>
          <c:tx>
            <c:strRef>
              <c:f>'Figure 6a'!$E$109</c:f>
              <c:strCache>
                <c:ptCount val="1"/>
                <c:pt idx="0">
                  <c:v>10mM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'Figure 6a'!$K$110:$K$112</c:f>
                <c:numCache>
                  <c:formatCode>General</c:formatCode>
                  <c:ptCount val="3"/>
                  <c:pt idx="0">
                    <c:v>0.95931822557442914</c:v>
                  </c:pt>
                  <c:pt idx="1">
                    <c:v>0.79050607574663334</c:v>
                  </c:pt>
                  <c:pt idx="2">
                    <c:v>1.7602723540163197</c:v>
                  </c:pt>
                </c:numCache>
              </c:numRef>
            </c:plus>
            <c:minus>
              <c:numRef>
                <c:f>'Figure 6a'!$K$110:$K$112</c:f>
                <c:numCache>
                  <c:formatCode>General</c:formatCode>
                  <c:ptCount val="3"/>
                  <c:pt idx="0">
                    <c:v>0.95931822557442914</c:v>
                  </c:pt>
                  <c:pt idx="1">
                    <c:v>0.79050607574663334</c:v>
                  </c:pt>
                  <c:pt idx="2">
                    <c:v>1.7602723540163197</c:v>
                  </c:pt>
                </c:numCache>
              </c:numRef>
            </c:minus>
          </c:errBars>
          <c:cat>
            <c:strRef>
              <c:f>'Figure 6a'!$A$110:$A$112</c:f>
              <c:strCache>
                <c:ptCount val="3"/>
                <c:pt idx="0">
                  <c:v>C5</c:v>
                </c:pt>
                <c:pt idx="1">
                  <c:v>C6</c:v>
                </c:pt>
                <c:pt idx="2">
                  <c:v>C7</c:v>
                </c:pt>
              </c:strCache>
            </c:strRef>
          </c:cat>
          <c:val>
            <c:numRef>
              <c:f>'Figure 6a'!$E$110:$E$112</c:f>
              <c:numCache>
                <c:formatCode>General</c:formatCode>
                <c:ptCount val="3"/>
                <c:pt idx="0">
                  <c:v>91.423181294375652</c:v>
                </c:pt>
                <c:pt idx="1">
                  <c:v>91.77168135013568</c:v>
                </c:pt>
                <c:pt idx="2">
                  <c:v>90.726181182855655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A4-4AE5-A8A0-59EC0428DFA6}"/>
            </c:ext>
          </c:extLst>
        </c:ser>
        <c:ser>
          <c:idx val="4"/>
          <c:order val="4"/>
          <c:tx>
            <c:strRef>
              <c:f>'Figure 6a'!$F$109</c:f>
              <c:strCache>
                <c:ptCount val="1"/>
                <c:pt idx="0">
                  <c:v>15mM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'Figure 6a'!$L$110:$L$112</c:f>
                <c:numCache>
                  <c:formatCode>General</c:formatCode>
                  <c:ptCount val="3"/>
                  <c:pt idx="0">
                    <c:v>2.2711105725125269</c:v>
                  </c:pt>
                  <c:pt idx="1">
                    <c:v>0.97922625619594739</c:v>
                  </c:pt>
                  <c:pt idx="2">
                    <c:v>1.3679476413586701E-14</c:v>
                  </c:pt>
                </c:numCache>
              </c:numRef>
            </c:plus>
            <c:minus>
              <c:numRef>
                <c:f>'Figure 6a'!$L$110:$L$112</c:f>
                <c:numCache>
                  <c:formatCode>General</c:formatCode>
                  <c:ptCount val="3"/>
                  <c:pt idx="0">
                    <c:v>2.2711105725125269</c:v>
                  </c:pt>
                  <c:pt idx="1">
                    <c:v>0.97922625619594739</c:v>
                  </c:pt>
                  <c:pt idx="2">
                    <c:v>1.3679476413586701E-14</c:v>
                  </c:pt>
                </c:numCache>
              </c:numRef>
            </c:minus>
          </c:errBars>
          <c:cat>
            <c:strRef>
              <c:f>'Figure 6a'!$A$110:$A$112</c:f>
              <c:strCache>
                <c:ptCount val="3"/>
                <c:pt idx="0">
                  <c:v>C5</c:v>
                </c:pt>
                <c:pt idx="1">
                  <c:v>C6</c:v>
                </c:pt>
                <c:pt idx="2">
                  <c:v>C7</c:v>
                </c:pt>
              </c:strCache>
            </c:strRef>
          </c:cat>
          <c:val>
            <c:numRef>
              <c:f>'Figure 6a'!$F$110:$F$112</c:f>
              <c:numCache>
                <c:formatCode>General</c:formatCode>
                <c:ptCount val="3"/>
                <c:pt idx="0">
                  <c:v>89.913014386082295</c:v>
                </c:pt>
                <c:pt idx="1">
                  <c:v>89.564514330322311</c:v>
                </c:pt>
                <c:pt idx="2">
                  <c:v>86.602263856362214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A4-4AE5-A8A0-59EC0428D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3003136"/>
        <c:axId val="263025408"/>
      </c:barChart>
      <c:catAx>
        <c:axId val="263003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63025408"/>
        <c:crosses val="autoZero"/>
        <c:auto val="1"/>
        <c:lblAlgn val="ctr"/>
        <c:lblOffset val="100"/>
        <c:noMultiLvlLbl val="0"/>
      </c:catAx>
      <c:valAx>
        <c:axId val="26302540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30031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62729658792651E-2"/>
          <c:y val="5.1400554097404488E-2"/>
          <c:w val="0.7384851268591425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3"/>
                  <c:pt idx="0">
                    <c:v>1.118104436057155</c:v>
                  </c:pt>
                  <c:pt idx="1">
                    <c:v>1.583555275022247</c:v>
                  </c:pt>
                  <c:pt idx="2">
                    <c:v>1.1515764776367643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3"/>
                  <c:pt idx="0">
                    <c:v>1.118104436057155</c:v>
                  </c:pt>
                  <c:pt idx="1">
                    <c:v>1.583555275022247</c:v>
                  </c:pt>
                  <c:pt idx="2">
                    <c:v>1.1515764776367643</c:v>
                  </c:pt>
                </c:numCache>
              </c:numRef>
            </c:minus>
          </c:errBars>
          <c:val>
            <c:numRef>
              <c:f>#REF!</c:f>
              <c:numCache>
                <c:formatCode>General</c:formatCode>
                <c:ptCount val="3"/>
                <c:pt idx="0">
                  <c:v>102.08175772359456</c:v>
                </c:pt>
                <c:pt idx="1">
                  <c:v>101.72669074020813</c:v>
                </c:pt>
                <c:pt idx="2">
                  <c:v>100.30642280666245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1mM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3"/>
                      <c:pt idx="0">
                        <c:v>C8</c:v>
                      </c:pt>
                      <c:pt idx="1">
                        <c:v>C9</c:v>
                      </c:pt>
                      <c:pt idx="2">
                        <c:v>C10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3E3-4F49-91E0-3BE608CB8AB4}"/>
            </c:ext>
          </c:extLst>
        </c:ser>
        <c:ser>
          <c:idx val="1"/>
          <c:order val="1"/>
          <c:invertIfNegative val="0"/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3"/>
                  <c:pt idx="0">
                    <c:v>3.4022386189821803</c:v>
                  </c:pt>
                  <c:pt idx="1">
                    <c:v>4.3746659181395549</c:v>
                  </c:pt>
                  <c:pt idx="2">
                    <c:v>2.5303427093287705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3"/>
                  <c:pt idx="0">
                    <c:v>3.4022386189821803</c:v>
                  </c:pt>
                  <c:pt idx="1">
                    <c:v>4.3746659181395549</c:v>
                  </c:pt>
                  <c:pt idx="2">
                    <c:v>2.5303427093287705</c:v>
                  </c:pt>
                </c:numCache>
              </c:numRef>
            </c:minus>
          </c:errBars>
          <c:val>
            <c:numRef>
              <c:f>#REF!</c:f>
              <c:numCache>
                <c:formatCode>General</c:formatCode>
                <c:ptCount val="3"/>
                <c:pt idx="0">
                  <c:v>97.761776092393177</c:v>
                </c:pt>
                <c:pt idx="1">
                  <c:v>85.511965165561818</c:v>
                </c:pt>
                <c:pt idx="2">
                  <c:v>66.930126368339387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5mM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3"/>
                      <c:pt idx="0">
                        <c:v>C8</c:v>
                      </c:pt>
                      <c:pt idx="1">
                        <c:v>C9</c:v>
                      </c:pt>
                      <c:pt idx="2">
                        <c:v>C10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43E3-4F49-91E0-3BE608CB8AB4}"/>
            </c:ext>
          </c:extLst>
        </c:ser>
        <c:ser>
          <c:idx val="2"/>
          <c:order val="2"/>
          <c:invertIfNegative val="0"/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3"/>
                  <c:pt idx="0">
                    <c:v>1.278598756414169</c:v>
                  </c:pt>
                  <c:pt idx="1">
                    <c:v>0.92060407387867516</c:v>
                  </c:pt>
                  <c:pt idx="2">
                    <c:v>3.8325005812055939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3"/>
                  <c:pt idx="0">
                    <c:v>1.278598756414169</c:v>
                  </c:pt>
                  <c:pt idx="1">
                    <c:v>0.92060407387867516</c:v>
                  </c:pt>
                  <c:pt idx="2">
                    <c:v>3.8325005812055939</c:v>
                  </c:pt>
                </c:numCache>
              </c:numRef>
            </c:minus>
          </c:errBars>
          <c:val>
            <c:numRef>
              <c:f>#REF!</c:f>
              <c:numCache>
                <c:formatCode>General</c:formatCode>
                <c:ptCount val="3"/>
                <c:pt idx="0">
                  <c:v>97.525064770135529</c:v>
                </c:pt>
                <c:pt idx="1">
                  <c:v>77.937202853318269</c:v>
                </c:pt>
                <c:pt idx="2">
                  <c:v>49.531844182405003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7,5mM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3"/>
                      <c:pt idx="0">
                        <c:v>C8</c:v>
                      </c:pt>
                      <c:pt idx="1">
                        <c:v>C9</c:v>
                      </c:pt>
                      <c:pt idx="2">
                        <c:v>C10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43E3-4F49-91E0-3BE608CB8AB4}"/>
            </c:ext>
          </c:extLst>
        </c:ser>
        <c:ser>
          <c:idx val="3"/>
          <c:order val="3"/>
          <c:invertIfNegative val="0"/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3"/>
                  <c:pt idx="0">
                    <c:v>1.7897545992813151</c:v>
                  </c:pt>
                  <c:pt idx="1">
                    <c:v>2.4366013749591553</c:v>
                  </c:pt>
                  <c:pt idx="2">
                    <c:v>2.7231095923248749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3"/>
                  <c:pt idx="0">
                    <c:v>1.7897545992813151</c:v>
                  </c:pt>
                  <c:pt idx="1">
                    <c:v>2.4366013749591553</c:v>
                  </c:pt>
                  <c:pt idx="2">
                    <c:v>2.7231095923248749</c:v>
                  </c:pt>
                </c:numCache>
              </c:numRef>
            </c:minus>
          </c:errBars>
          <c:val>
            <c:numRef>
              <c:f>#REF!</c:f>
              <c:numCache>
                <c:formatCode>General</c:formatCode>
                <c:ptCount val="3"/>
                <c:pt idx="0">
                  <c:v>94.625351072479802</c:v>
                </c:pt>
                <c:pt idx="1">
                  <c:v>67.699438165676611</c:v>
                </c:pt>
                <c:pt idx="2">
                  <c:v>40.714347428309019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10mM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3"/>
                      <c:pt idx="0">
                        <c:v>C8</c:v>
                      </c:pt>
                      <c:pt idx="1">
                        <c:v>C9</c:v>
                      </c:pt>
                      <c:pt idx="2">
                        <c:v>C10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43E3-4F49-91E0-3BE608CB8AB4}"/>
            </c:ext>
          </c:extLst>
        </c:ser>
        <c:ser>
          <c:idx val="4"/>
          <c:order val="4"/>
          <c:invertIfNegative val="0"/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3"/>
                  <c:pt idx="0">
                    <c:v>2.6587648963678321</c:v>
                  </c:pt>
                  <c:pt idx="1">
                    <c:v>2.8332223733639639</c:v>
                  </c:pt>
                  <c:pt idx="2">
                    <c:v>3.2591831905190425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3"/>
                  <c:pt idx="0">
                    <c:v>2.6587648963678321</c:v>
                  </c:pt>
                  <c:pt idx="1">
                    <c:v>2.8332223733639639</c:v>
                  </c:pt>
                  <c:pt idx="2">
                    <c:v>3.2591831905190425</c:v>
                  </c:pt>
                </c:numCache>
              </c:numRef>
            </c:minus>
          </c:errBars>
          <c:val>
            <c:numRef>
              <c:f>#REF!</c:f>
              <c:numCache>
                <c:formatCode>General</c:formatCode>
                <c:ptCount val="3"/>
                <c:pt idx="0">
                  <c:v>94.980418055866224</c:v>
                </c:pt>
                <c:pt idx="1">
                  <c:v>48.940065876760983</c:v>
                </c:pt>
                <c:pt idx="2">
                  <c:v>25.742356295515151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15mM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3"/>
                      <c:pt idx="0">
                        <c:v>C8</c:v>
                      </c:pt>
                      <c:pt idx="1">
                        <c:v>C9</c:v>
                      </c:pt>
                      <c:pt idx="2">
                        <c:v>C10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43E3-4F49-91E0-3BE608CB8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1507200"/>
        <c:axId val="331508736"/>
      </c:barChart>
      <c:catAx>
        <c:axId val="3315072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31508736"/>
        <c:crosses val="autoZero"/>
        <c:auto val="1"/>
        <c:lblAlgn val="ctr"/>
        <c:lblOffset val="100"/>
        <c:noMultiLvlLbl val="0"/>
      </c:catAx>
      <c:valAx>
        <c:axId val="33150873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315072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62729658792651E-2"/>
          <c:y val="5.1400554097404488E-2"/>
          <c:w val="0.7384851268591425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3"/>
                  <c:pt idx="0">
                    <c:v>1.7111552934028693</c:v>
                  </c:pt>
                  <c:pt idx="1">
                    <c:v>0.93713204395825023</c:v>
                  </c:pt>
                  <c:pt idx="2">
                    <c:v>2.6015652243400123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3"/>
                  <c:pt idx="0">
                    <c:v>1.7111552934028693</c:v>
                  </c:pt>
                  <c:pt idx="1">
                    <c:v>0.93713204395825023</c:v>
                  </c:pt>
                  <c:pt idx="2">
                    <c:v>2.6015652243400123</c:v>
                  </c:pt>
                </c:numCache>
              </c:numRef>
            </c:minus>
          </c:errBars>
          <c:val>
            <c:numRef>
              <c:f>#REF!</c:f>
              <c:numCache>
                <c:formatCode>General</c:formatCode>
                <c:ptCount val="3"/>
                <c:pt idx="0">
                  <c:v>99.370834385602734</c:v>
                </c:pt>
                <c:pt idx="1">
                  <c:v>89.488651960515199</c:v>
                </c:pt>
                <c:pt idx="2">
                  <c:v>66.857234184543046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1mM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3"/>
                      <c:pt idx="0">
                        <c:v>C10:1</c:v>
                      </c:pt>
                      <c:pt idx="1">
                        <c:v>C11</c:v>
                      </c:pt>
                      <c:pt idx="2">
                        <c:v>C12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1FA-4EA8-9930-8F0D36EA076D}"/>
            </c:ext>
          </c:extLst>
        </c:ser>
        <c:ser>
          <c:idx val="1"/>
          <c:order val="1"/>
          <c:invertIfNegative val="0"/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3"/>
                  <c:pt idx="0">
                    <c:v>0.93556974395391734</c:v>
                  </c:pt>
                  <c:pt idx="1">
                    <c:v>0.41152263374485637</c:v>
                  </c:pt>
                  <c:pt idx="2">
                    <c:v>2.2087324429460691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3"/>
                  <c:pt idx="0">
                    <c:v>0.93556974395391734</c:v>
                  </c:pt>
                  <c:pt idx="1">
                    <c:v>0.41152263374485637</c:v>
                  </c:pt>
                  <c:pt idx="2">
                    <c:v>2.2087324429460691</c:v>
                  </c:pt>
                </c:numCache>
              </c:numRef>
            </c:minus>
          </c:errBars>
          <c:val>
            <c:numRef>
              <c:f>#REF!</c:f>
              <c:numCache>
                <c:formatCode>General</c:formatCode>
                <c:ptCount val="3"/>
                <c:pt idx="0">
                  <c:v>74.055367062075973</c:v>
                </c:pt>
                <c:pt idx="1">
                  <c:v>44.469820912894058</c:v>
                </c:pt>
                <c:pt idx="2">
                  <c:v>29.097537140535618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5mM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3"/>
                      <c:pt idx="0">
                        <c:v>C10:1</c:v>
                      </c:pt>
                      <c:pt idx="1">
                        <c:v>C11</c:v>
                      </c:pt>
                      <c:pt idx="2">
                        <c:v>C12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1FA-4EA8-9930-8F0D36EA076D}"/>
            </c:ext>
          </c:extLst>
        </c:ser>
        <c:ser>
          <c:idx val="2"/>
          <c:order val="2"/>
          <c:invertIfNegative val="0"/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3"/>
                  <c:pt idx="0">
                    <c:v>0.96546867757462573</c:v>
                  </c:pt>
                  <c:pt idx="1">
                    <c:v>0.84862512869551654</c:v>
                  </c:pt>
                  <c:pt idx="2">
                    <c:v>0.85227272727272807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3"/>
                  <c:pt idx="0">
                    <c:v>0.96546867757462573</c:v>
                  </c:pt>
                  <c:pt idx="1">
                    <c:v>0.84862512869551654</c:v>
                  </c:pt>
                  <c:pt idx="2">
                    <c:v>0.85227272727272807</c:v>
                  </c:pt>
                </c:numCache>
              </c:numRef>
            </c:minus>
          </c:errBars>
          <c:val>
            <c:numRef>
              <c:f>#REF!</c:f>
              <c:numCache>
                <c:formatCode>General</c:formatCode>
                <c:ptCount val="3"/>
                <c:pt idx="0">
                  <c:v>54.718010094466344</c:v>
                </c:pt>
                <c:pt idx="1">
                  <c:v>32.940608083625229</c:v>
                </c:pt>
                <c:pt idx="2">
                  <c:v>21.472396380437182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7,5mM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3"/>
                      <c:pt idx="0">
                        <c:v>C10:1</c:v>
                      </c:pt>
                      <c:pt idx="1">
                        <c:v>C11</c:v>
                      </c:pt>
                      <c:pt idx="2">
                        <c:v>C12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21FA-4EA8-9930-8F0D36EA076D}"/>
            </c:ext>
          </c:extLst>
        </c:ser>
        <c:ser>
          <c:idx val="3"/>
          <c:order val="3"/>
          <c:invertIfNegative val="0"/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3"/>
                  <c:pt idx="0">
                    <c:v>2.8972482434323905</c:v>
                  </c:pt>
                  <c:pt idx="1">
                    <c:v>1.9312053365434985</c:v>
                  </c:pt>
                  <c:pt idx="2">
                    <c:v>0.63913313932430083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3"/>
                  <c:pt idx="0">
                    <c:v>2.8972482434323905</c:v>
                  </c:pt>
                  <c:pt idx="1">
                    <c:v>1.9312053365434985</c:v>
                  </c:pt>
                  <c:pt idx="2">
                    <c:v>0.63913313932430083</c:v>
                  </c:pt>
                </c:numCache>
              </c:numRef>
            </c:minus>
          </c:errBars>
          <c:val>
            <c:numRef>
              <c:f>#REF!</c:f>
              <c:numCache>
                <c:formatCode>General</c:formatCode>
                <c:ptCount val="3"/>
                <c:pt idx="0">
                  <c:v>41.41976460885467</c:v>
                </c:pt>
                <c:pt idx="1">
                  <c:v>25.071462819203646</c:v>
                </c:pt>
                <c:pt idx="2">
                  <c:v>16.531305167893397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10mM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3"/>
                      <c:pt idx="0">
                        <c:v>C10:1</c:v>
                      </c:pt>
                      <c:pt idx="1">
                        <c:v>C11</c:v>
                      </c:pt>
                      <c:pt idx="2">
                        <c:v>C12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21FA-4EA8-9930-8F0D36EA076D}"/>
            </c:ext>
          </c:extLst>
        </c:ser>
        <c:ser>
          <c:idx val="4"/>
          <c:order val="4"/>
          <c:invertIfNegative val="0"/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3"/>
                  <c:pt idx="0">
                    <c:v>2.2959183673469408</c:v>
                  </c:pt>
                  <c:pt idx="1">
                    <c:v>3.0566131316885654</c:v>
                  </c:pt>
                  <c:pt idx="2">
                    <c:v>6.5438843185420925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3"/>
                  <c:pt idx="0">
                    <c:v>2.2959183673469408</c:v>
                  </c:pt>
                  <c:pt idx="1">
                    <c:v>3.0566131316885654</c:v>
                  </c:pt>
                  <c:pt idx="2">
                    <c:v>6.5438843185420925</c:v>
                  </c:pt>
                </c:numCache>
              </c:numRef>
            </c:minus>
          </c:errBars>
          <c:val>
            <c:numRef>
              <c:f>#REF!</c:f>
              <c:numCache>
                <c:formatCode>General</c:formatCode>
                <c:ptCount val="3"/>
                <c:pt idx="0">
                  <c:v>23.912441423668685</c:v>
                </c:pt>
                <c:pt idx="1">
                  <c:v>15.0672781419545</c:v>
                </c:pt>
                <c:pt idx="2">
                  <c:v>9.8211812990067813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15mM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3"/>
                      <c:pt idx="0">
                        <c:v>C10:1</c:v>
                      </c:pt>
                      <c:pt idx="1">
                        <c:v>C11</c:v>
                      </c:pt>
                      <c:pt idx="2">
                        <c:v>C12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21FA-4EA8-9930-8F0D36EA0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1653120"/>
        <c:axId val="331654656"/>
      </c:barChart>
      <c:catAx>
        <c:axId val="331653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31654656"/>
        <c:crosses val="autoZero"/>
        <c:auto val="1"/>
        <c:lblAlgn val="ctr"/>
        <c:lblOffset val="100"/>
        <c:noMultiLvlLbl val="0"/>
      </c:catAx>
      <c:valAx>
        <c:axId val="33165465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316531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62729658792651E-2"/>
          <c:y val="5.1400554097404488E-2"/>
          <c:w val="0.7384851268591425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3"/>
                  <c:pt idx="0">
                    <c:v>1.2069943349203567</c:v>
                  </c:pt>
                  <c:pt idx="1">
                    <c:v>1.6177559921005915</c:v>
                  </c:pt>
                  <c:pt idx="2">
                    <c:v>1.4035453889604423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3"/>
                  <c:pt idx="0">
                    <c:v>1.2069943349203567</c:v>
                  </c:pt>
                  <c:pt idx="1">
                    <c:v>1.6177559921005915</c:v>
                  </c:pt>
                  <c:pt idx="2">
                    <c:v>1.4035453889604423</c:v>
                  </c:pt>
                </c:numCache>
              </c:numRef>
            </c:minus>
          </c:errBars>
          <c:val>
            <c:numRef>
              <c:f>#REF!</c:f>
              <c:numCache>
                <c:formatCode>General</c:formatCode>
                <c:ptCount val="3"/>
                <c:pt idx="0">
                  <c:v>61.878176928185816</c:v>
                </c:pt>
                <c:pt idx="1">
                  <c:v>74.17490284271372</c:v>
                </c:pt>
                <c:pt idx="2">
                  <c:v>85.87980772392207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1mM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3"/>
                      <c:pt idx="0">
                        <c:v>C13</c:v>
                      </c:pt>
                      <c:pt idx="1">
                        <c:v>C14</c:v>
                      </c:pt>
                      <c:pt idx="2">
                        <c:v>C15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CA6-428E-A489-9CD9C5E43342}"/>
            </c:ext>
          </c:extLst>
        </c:ser>
        <c:ser>
          <c:idx val="1"/>
          <c:order val="1"/>
          <c:invertIfNegative val="0"/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3"/>
                  <c:pt idx="0">
                    <c:v>2.3072510557305178E-14</c:v>
                  </c:pt>
                  <c:pt idx="1">
                    <c:v>1.4308426073132035</c:v>
                  </c:pt>
                  <c:pt idx="2">
                    <c:v>3.5974752611863097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3"/>
                  <c:pt idx="0">
                    <c:v>2.3072510557305178E-14</c:v>
                  </c:pt>
                  <c:pt idx="1">
                    <c:v>1.4308426073132035</c:v>
                  </c:pt>
                  <c:pt idx="2">
                    <c:v>3.5974752611863097</c:v>
                  </c:pt>
                </c:numCache>
              </c:numRef>
            </c:minus>
          </c:errBars>
          <c:val>
            <c:numRef>
              <c:f>#REF!</c:f>
              <c:numCache>
                <c:formatCode>General</c:formatCode>
                <c:ptCount val="3"/>
                <c:pt idx="0">
                  <c:v>29.064988525247738</c:v>
                </c:pt>
                <c:pt idx="1">
                  <c:v>41.361714439775639</c:v>
                </c:pt>
                <c:pt idx="2">
                  <c:v>46.85249847112901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5mM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3"/>
                      <c:pt idx="0">
                        <c:v>C13</c:v>
                      </c:pt>
                      <c:pt idx="1">
                        <c:v>C14</c:v>
                      </c:pt>
                      <c:pt idx="2">
                        <c:v>C15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CA6-428E-A489-9CD9C5E43342}"/>
            </c:ext>
          </c:extLst>
        </c:ser>
        <c:ser>
          <c:idx val="2"/>
          <c:order val="2"/>
          <c:invertIfNegative val="0"/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3"/>
                  <c:pt idx="0">
                    <c:v>2.3835597396978314</c:v>
                  </c:pt>
                  <c:pt idx="1">
                    <c:v>1.0893401305464649</c:v>
                  </c:pt>
                  <c:pt idx="2">
                    <c:v>1.7977925103496242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3"/>
                  <c:pt idx="0">
                    <c:v>2.3835597396978314</c:v>
                  </c:pt>
                  <c:pt idx="1">
                    <c:v>1.0893401305464649</c:v>
                  </c:pt>
                  <c:pt idx="2">
                    <c:v>1.7977925103496242</c:v>
                  </c:pt>
                </c:numCache>
              </c:numRef>
            </c:minus>
          </c:errBars>
          <c:val>
            <c:numRef>
              <c:f>#REF!</c:f>
              <c:numCache>
                <c:formatCode>General</c:formatCode>
                <c:ptCount val="3"/>
                <c:pt idx="0">
                  <c:v>21.897378232822394</c:v>
                </c:pt>
                <c:pt idx="1">
                  <c:v>31.366514765934784</c:v>
                </c:pt>
                <c:pt idx="2">
                  <c:v>58.064219157904432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7,5mM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3"/>
                      <c:pt idx="0">
                        <c:v>C13</c:v>
                      </c:pt>
                      <c:pt idx="1">
                        <c:v>C14</c:v>
                      </c:pt>
                      <c:pt idx="2">
                        <c:v>C15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5CA6-428E-A489-9CD9C5E43342}"/>
            </c:ext>
          </c:extLst>
        </c:ser>
        <c:ser>
          <c:idx val="3"/>
          <c:order val="3"/>
          <c:invertIfNegative val="0"/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3"/>
                  <c:pt idx="0">
                    <c:v>1.437386562297825</c:v>
                  </c:pt>
                  <c:pt idx="1">
                    <c:v>5.3896754994263079</c:v>
                  </c:pt>
                  <c:pt idx="2">
                    <c:v>2.3356654918225352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3"/>
                  <c:pt idx="0">
                    <c:v>1.437386562297825</c:v>
                  </c:pt>
                  <c:pt idx="1">
                    <c:v>5.3896754994263079</c:v>
                  </c:pt>
                  <c:pt idx="2">
                    <c:v>2.3356654918225352</c:v>
                  </c:pt>
                </c:numCache>
              </c:numRef>
            </c:minus>
          </c:errBars>
          <c:val>
            <c:numRef>
              <c:f>#REF!</c:f>
              <c:numCache>
                <c:formatCode>General</c:formatCode>
                <c:ptCount val="3"/>
                <c:pt idx="0">
                  <c:v>15.847652114445037</c:v>
                </c:pt>
                <c:pt idx="1">
                  <c:v>24.001630795736258</c:v>
                </c:pt>
                <c:pt idx="2">
                  <c:v>64.508492631828162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10mM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3"/>
                      <c:pt idx="0">
                        <c:v>C13</c:v>
                      </c:pt>
                      <c:pt idx="1">
                        <c:v>C14</c:v>
                      </c:pt>
                      <c:pt idx="2">
                        <c:v>C15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5CA6-428E-A489-9CD9C5E43342}"/>
            </c:ext>
          </c:extLst>
        </c:ser>
        <c:ser>
          <c:idx val="4"/>
          <c:order val="4"/>
          <c:invertIfNegative val="0"/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3"/>
                  <c:pt idx="0">
                    <c:v>3.5250582268891106</c:v>
                  </c:pt>
                  <c:pt idx="1">
                    <c:v>4.7895767955104436</c:v>
                  </c:pt>
                  <c:pt idx="2">
                    <c:v>2.2393480219101241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3"/>
                  <c:pt idx="0">
                    <c:v>3.5250582268891106</c:v>
                  </c:pt>
                  <c:pt idx="1">
                    <c:v>4.7895767955104436</c:v>
                  </c:pt>
                  <c:pt idx="2">
                    <c:v>2.2393480219101241</c:v>
                  </c:pt>
                </c:numCache>
              </c:numRef>
            </c:minus>
          </c:errBars>
          <c:val>
            <c:numRef>
              <c:f>#REF!</c:f>
              <c:numCache>
                <c:formatCode>General</c:formatCode>
                <c:ptCount val="3"/>
                <c:pt idx="0">
                  <c:v>8.5485260368375737</c:v>
                </c:pt>
                <c:pt idx="1">
                  <c:v>25.053757077193186</c:v>
                </c:pt>
                <c:pt idx="2">
                  <c:v>58.656040191223937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15mM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3"/>
                      <c:pt idx="0">
                        <c:v>C13</c:v>
                      </c:pt>
                      <c:pt idx="1">
                        <c:v>C14</c:v>
                      </c:pt>
                      <c:pt idx="2">
                        <c:v>C15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5CA6-428E-A489-9CD9C5E43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1815168"/>
        <c:axId val="331837440"/>
      </c:barChart>
      <c:catAx>
        <c:axId val="331815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31837440"/>
        <c:crosses val="autoZero"/>
        <c:auto val="1"/>
        <c:lblAlgn val="ctr"/>
        <c:lblOffset val="100"/>
        <c:noMultiLvlLbl val="0"/>
      </c:catAx>
      <c:valAx>
        <c:axId val="33183744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31815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73840769903763"/>
          <c:y val="5.1400554097404488E-2"/>
          <c:w val="0.81670603674540687"/>
          <c:h val="0.7400269757946923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tx1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'Figure 6a'!$C$3:$C$13</c:f>
                <c:numCache>
                  <c:formatCode>General</c:formatCode>
                  <c:ptCount val="11"/>
                  <c:pt idx="0">
                    <c:v>2.2711105725125269</c:v>
                  </c:pt>
                  <c:pt idx="1">
                    <c:v>0.97922625619594739</c:v>
                  </c:pt>
                  <c:pt idx="2">
                    <c:v>0.2</c:v>
                  </c:pt>
                  <c:pt idx="3">
                    <c:v>2.6587648963678321</c:v>
                  </c:pt>
                  <c:pt idx="4">
                    <c:v>2.8332223733639639</c:v>
                  </c:pt>
                  <c:pt idx="5">
                    <c:v>3.2591831905190425</c:v>
                  </c:pt>
                  <c:pt idx="6">
                    <c:v>3.0566131316885654</c:v>
                  </c:pt>
                  <c:pt idx="7">
                    <c:v>6.5438843185420925</c:v>
                  </c:pt>
                  <c:pt idx="8">
                    <c:v>3.5250582268891106</c:v>
                  </c:pt>
                  <c:pt idx="9">
                    <c:v>4.7895767955104436</c:v>
                  </c:pt>
                  <c:pt idx="10">
                    <c:v>2.2393480219101241</c:v>
                  </c:pt>
                </c:numCache>
              </c:numRef>
            </c:plus>
            <c:minus>
              <c:numRef>
                <c:f>'Figure 6a'!$C$3:$C$14</c:f>
                <c:numCache>
                  <c:formatCode>General</c:formatCode>
                  <c:ptCount val="12"/>
                  <c:pt idx="0">
                    <c:v>2.2711105725125269</c:v>
                  </c:pt>
                  <c:pt idx="1">
                    <c:v>0.97922625619594739</c:v>
                  </c:pt>
                  <c:pt idx="2">
                    <c:v>0.2</c:v>
                  </c:pt>
                  <c:pt idx="3">
                    <c:v>2.6587648963678321</c:v>
                  </c:pt>
                  <c:pt idx="4">
                    <c:v>2.8332223733639639</c:v>
                  </c:pt>
                  <c:pt idx="5">
                    <c:v>3.2591831905190425</c:v>
                  </c:pt>
                  <c:pt idx="6">
                    <c:v>3.0566131316885654</c:v>
                  </c:pt>
                  <c:pt idx="7">
                    <c:v>6.5438843185420925</c:v>
                  </c:pt>
                  <c:pt idx="8">
                    <c:v>3.5250582268891106</c:v>
                  </c:pt>
                  <c:pt idx="9">
                    <c:v>4.7895767955104436</c:v>
                  </c:pt>
                  <c:pt idx="10">
                    <c:v>2.2393480219101241</c:v>
                  </c:pt>
                  <c:pt idx="11">
                    <c:v>2.2959183673469408</c:v>
                  </c:pt>
                </c:numCache>
              </c:numRef>
            </c:minus>
          </c:errBars>
          <c:cat>
            <c:strRef>
              <c:f>'Figure 6a'!$A$3:$A$13</c:f>
              <c:strCache>
                <c:ptCount val="11"/>
                <c:pt idx="0">
                  <c:v>C5</c:v>
                </c:pt>
                <c:pt idx="1">
                  <c:v>C6</c:v>
                </c:pt>
                <c:pt idx="2">
                  <c:v>C7</c:v>
                </c:pt>
                <c:pt idx="3">
                  <c:v>C8</c:v>
                </c:pt>
                <c:pt idx="4">
                  <c:v>C9</c:v>
                </c:pt>
                <c:pt idx="5">
                  <c:v>C10</c:v>
                </c:pt>
                <c:pt idx="6">
                  <c:v>C11</c:v>
                </c:pt>
                <c:pt idx="7">
                  <c:v>C12</c:v>
                </c:pt>
                <c:pt idx="8">
                  <c:v>C13</c:v>
                </c:pt>
                <c:pt idx="9">
                  <c:v>C14</c:v>
                </c:pt>
                <c:pt idx="10">
                  <c:v>C15</c:v>
                </c:pt>
              </c:strCache>
            </c:strRef>
          </c:cat>
          <c:val>
            <c:numRef>
              <c:f>'Figure 6a'!$B$3:$B$13</c:f>
              <c:numCache>
                <c:formatCode>0.0</c:formatCode>
                <c:ptCount val="11"/>
                <c:pt idx="0">
                  <c:v>89.913014386082295</c:v>
                </c:pt>
                <c:pt idx="1">
                  <c:v>89.564514330322311</c:v>
                </c:pt>
                <c:pt idx="2">
                  <c:v>86.602263856362214</c:v>
                </c:pt>
                <c:pt idx="3">
                  <c:v>94.980418055866224</c:v>
                </c:pt>
                <c:pt idx="4">
                  <c:v>48.940065876760983</c:v>
                </c:pt>
                <c:pt idx="5">
                  <c:v>25.742356295515151</c:v>
                </c:pt>
                <c:pt idx="6">
                  <c:v>15.0672781419545</c:v>
                </c:pt>
                <c:pt idx="7">
                  <c:v>9.8211812990067813</c:v>
                </c:pt>
                <c:pt idx="8">
                  <c:v>8.5485260368375737</c:v>
                </c:pt>
                <c:pt idx="9">
                  <c:v>25.053757077193186</c:v>
                </c:pt>
                <c:pt idx="10">
                  <c:v>58.656040191223937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DB-4A62-8AB9-9EE8D93EC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4"/>
        <c:axId val="331870208"/>
        <c:axId val="331872128"/>
      </c:barChart>
      <c:catAx>
        <c:axId val="331870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Fatty acid chain lenght</a:t>
                </a:r>
              </a:p>
            </c:rich>
          </c:tx>
          <c:layout>
            <c:manualLayout>
              <c:xMode val="edge"/>
              <c:yMode val="edge"/>
              <c:x val="0.42270253718285217"/>
              <c:y val="0.8935185185185184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331872128"/>
        <c:crosses val="autoZero"/>
        <c:auto val="1"/>
        <c:lblAlgn val="ctr"/>
        <c:lblOffset val="100"/>
        <c:noMultiLvlLbl val="0"/>
      </c:catAx>
      <c:valAx>
        <c:axId val="33187212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Residual</a:t>
                </a:r>
                <a:r>
                  <a:rPr lang="en-US" baseline="0"/>
                  <a:t> activity [%]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9986001749781277E-2"/>
              <c:y val="0.30133275007290755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3318702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91</xdr:row>
      <xdr:rowOff>23812</xdr:rowOff>
    </xdr:from>
    <xdr:to>
      <xdr:col>11</xdr:col>
      <xdr:colOff>542925</xdr:colOff>
      <xdr:row>105</xdr:row>
      <xdr:rowOff>100012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419100</xdr:colOff>
      <xdr:row>191</xdr:row>
      <xdr:rowOff>23812</xdr:rowOff>
    </xdr:from>
    <xdr:to>
      <xdr:col>11</xdr:col>
      <xdr:colOff>542925</xdr:colOff>
      <xdr:row>205</xdr:row>
      <xdr:rowOff>100012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419100</xdr:colOff>
      <xdr:row>292</xdr:row>
      <xdr:rowOff>23812</xdr:rowOff>
    </xdr:from>
    <xdr:to>
      <xdr:col>11</xdr:col>
      <xdr:colOff>542925</xdr:colOff>
      <xdr:row>306</xdr:row>
      <xdr:rowOff>100012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419100</xdr:colOff>
      <xdr:row>393</xdr:row>
      <xdr:rowOff>23812</xdr:rowOff>
    </xdr:from>
    <xdr:to>
      <xdr:col>11</xdr:col>
      <xdr:colOff>542925</xdr:colOff>
      <xdr:row>407</xdr:row>
      <xdr:rowOff>100012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419100</xdr:colOff>
      <xdr:row>0</xdr:row>
      <xdr:rowOff>133350</xdr:rowOff>
    </xdr:from>
    <xdr:to>
      <xdr:col>9</xdr:col>
      <xdr:colOff>419100</xdr:colOff>
      <xdr:row>15</xdr:row>
      <xdr:rowOff>19050</xdr:rowOff>
    </xdr:to>
    <xdr:graphicFrame macro="">
      <xdr:nvGraphicFramePr>
        <xdr:cNvPr id="6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vacic/Documents/Manuscripts/PlbF/last%20version/PlbF%20manuscri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 curves WT deltaPlaF"/>
      <sheetName val="PlbF infection"/>
      <sheetName val="growth curves EV pPlaF"/>
      <sheetName val="PlbF PA01"/>
      <sheetName val="PlbF suc grad"/>
      <sheetName val="EV suc grad"/>
      <sheetName val="TAG activity"/>
      <sheetName val="pNP X"/>
      <sheetName val="PL &amp; LysoPL"/>
      <sheetName val="GF PlaF "/>
      <sheetName val="fractionation"/>
      <sheetName val="Q-TOF-GC"/>
      <sheetName val="PL lysoPL activities"/>
      <sheetName val="lipidomics "/>
      <sheetName val="Final Zusammenfassung"/>
      <sheetName val="deltaTM"/>
      <sheetName val="Fatty acid inhibition"/>
      <sheetName val="Zusammenfassung C10"/>
      <sheetName val="Zusammenfassung C12"/>
      <sheetName val="PLA activities fluorescence sub"/>
      <sheetName val="dimerisation OG 3x"/>
      <sheetName val="MST PlaF-DDM"/>
      <sheetName val="dimerisierung OG MST"/>
      <sheetName val="dimerisation"/>
      <sheetName val="Swimming WT vs deltaplaF"/>
      <sheetName val="ExTM helix"/>
      <sheetName val="96-Well-LB (16-48h)"/>
      <sheetName val="Fig S4 calculation"/>
      <sheetName val="ligand intera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A3" t="str">
            <v>C5</v>
          </cell>
          <cell r="B3">
            <v>89.913014386082295</v>
          </cell>
          <cell r="C3">
            <v>2.2711105725125269</v>
          </cell>
        </row>
        <row r="4">
          <cell r="A4" t="str">
            <v>C6</v>
          </cell>
          <cell r="B4">
            <v>89.564514330322311</v>
          </cell>
          <cell r="C4">
            <v>0.97922625619594739</v>
          </cell>
        </row>
        <row r="5">
          <cell r="A5" t="str">
            <v>C7</v>
          </cell>
          <cell r="B5">
            <v>86.602263856362214</v>
          </cell>
          <cell r="C5">
            <v>0.2</v>
          </cell>
        </row>
        <row r="6">
          <cell r="A6" t="str">
            <v>C8</v>
          </cell>
          <cell r="B6">
            <v>94.980418055866224</v>
          </cell>
          <cell r="C6">
            <v>2.6587648963678321</v>
          </cell>
        </row>
        <row r="7">
          <cell r="A7" t="str">
            <v>C9</v>
          </cell>
          <cell r="B7">
            <v>48.940065876760983</v>
          </cell>
          <cell r="C7">
            <v>2.8332223733639639</v>
          </cell>
        </row>
        <row r="8">
          <cell r="A8" t="str">
            <v>C10</v>
          </cell>
          <cell r="B8">
            <v>25.742356295515151</v>
          </cell>
          <cell r="C8">
            <v>3.2591831905190425</v>
          </cell>
        </row>
        <row r="9">
          <cell r="A9" t="str">
            <v>C11</v>
          </cell>
          <cell r="B9">
            <v>15.0672781419545</v>
          </cell>
          <cell r="C9">
            <v>3.0566131316885654</v>
          </cell>
        </row>
        <row r="10">
          <cell r="A10" t="str">
            <v>C12</v>
          </cell>
          <cell r="B10">
            <v>9.8211812990067813</v>
          </cell>
          <cell r="C10">
            <v>6.5438843185420925</v>
          </cell>
        </row>
        <row r="11">
          <cell r="A11" t="str">
            <v>C13</v>
          </cell>
          <cell r="B11">
            <v>8.5485260368375737</v>
          </cell>
          <cell r="C11">
            <v>3.5250582268891106</v>
          </cell>
        </row>
        <row r="12">
          <cell r="A12" t="str">
            <v>C14</v>
          </cell>
          <cell r="B12">
            <v>25.053757077193186</v>
          </cell>
          <cell r="C12">
            <v>4.7895767955104436</v>
          </cell>
        </row>
        <row r="13">
          <cell r="A13" t="str">
            <v>C15</v>
          </cell>
          <cell r="B13">
            <v>58.656040191223937</v>
          </cell>
          <cell r="C13">
            <v>2.2393480219101241</v>
          </cell>
        </row>
        <row r="14">
          <cell r="C14">
            <v>2.2959183673469408</v>
          </cell>
        </row>
        <row r="109">
          <cell r="B109" t="str">
            <v>1mM</v>
          </cell>
          <cell r="C109" t="str">
            <v>5mM</v>
          </cell>
          <cell r="D109" t="str">
            <v>7,5mM</v>
          </cell>
          <cell r="E109" t="str">
            <v>10mM</v>
          </cell>
          <cell r="F109" t="str">
            <v>15mM</v>
          </cell>
        </row>
        <row r="110">
          <cell r="A110" t="str">
            <v>C5</v>
          </cell>
          <cell r="B110">
            <v>100.83268279989591</v>
          </cell>
          <cell r="C110">
            <v>94.792015166722422</v>
          </cell>
          <cell r="D110">
            <v>94.095015055202396</v>
          </cell>
          <cell r="E110">
            <v>91.423181294375652</v>
          </cell>
          <cell r="F110">
            <v>89.913014386082295</v>
          </cell>
          <cell r="H110">
            <v>0.5986350717403961</v>
          </cell>
          <cell r="I110">
            <v>2.3348724121639299</v>
          </cell>
          <cell r="J110">
            <v>1.6144070161261768</v>
          </cell>
          <cell r="K110">
            <v>0.95931822557442914</v>
          </cell>
          <cell r="L110">
            <v>2.2711105725125269</v>
          </cell>
        </row>
        <row r="111">
          <cell r="A111" t="str">
            <v>C6</v>
          </cell>
          <cell r="B111">
            <v>100.60034942938923</v>
          </cell>
          <cell r="C111">
            <v>94.559681796215756</v>
          </cell>
          <cell r="D111">
            <v>95.372848592989101</v>
          </cell>
          <cell r="E111">
            <v>91.77168135013568</v>
          </cell>
          <cell r="F111">
            <v>89.564514330322311</v>
          </cell>
          <cell r="H111">
            <v>0.40001173384962574</v>
          </cell>
          <cell r="I111">
            <v>1.7417010907564909</v>
          </cell>
          <cell r="J111">
            <v>0.55816999938560607</v>
          </cell>
          <cell r="K111">
            <v>0.79050607574663334</v>
          </cell>
          <cell r="L111">
            <v>0.97922625619594739</v>
          </cell>
        </row>
        <row r="112">
          <cell r="A112" t="str">
            <v>C7</v>
          </cell>
          <cell r="B112">
            <v>98.625515780082509</v>
          </cell>
          <cell r="C112">
            <v>95.895598676629106</v>
          </cell>
          <cell r="D112">
            <v>93.398014943682384</v>
          </cell>
          <cell r="E112">
            <v>90.726181182855655</v>
          </cell>
          <cell r="F112">
            <v>86.602263856362214</v>
          </cell>
          <cell r="H112">
            <v>1.7430681492283577</v>
          </cell>
          <cell r="I112">
            <v>2.3127659711734321</v>
          </cell>
          <cell r="J112">
            <v>0.77674104457691251</v>
          </cell>
          <cell r="K112">
            <v>1.7602723540163197</v>
          </cell>
          <cell r="L112">
            <v>1.3679476413586701E-14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7"/>
  <sheetViews>
    <sheetView tabSelected="1" topLeftCell="A19" zoomScale="55" zoomScaleNormal="55" workbookViewId="0">
      <selection activeCell="F59" sqref="F59"/>
    </sheetView>
  </sheetViews>
  <sheetFormatPr baseColWidth="10" defaultColWidth="8.62890625" defaultRowHeight="14.4" x14ac:dyDescent="0.55000000000000004"/>
  <cols>
    <col min="1" max="1" width="17.05078125" style="4" customWidth="1"/>
    <col min="2" max="2" width="23" style="4" customWidth="1"/>
    <col min="3" max="3" width="11.734375" style="4" bestFit="1" customWidth="1"/>
    <col min="4" max="4" width="18.68359375" style="4" bestFit="1" customWidth="1"/>
    <col min="5" max="5" width="11.26171875" style="4" bestFit="1" customWidth="1"/>
    <col min="6" max="11" width="8.62890625" style="4"/>
    <col min="12" max="12" width="11.3671875" style="4" bestFit="1" customWidth="1"/>
    <col min="13" max="16384" width="8.62890625" style="4"/>
  </cols>
  <sheetData>
    <row r="1" spans="1:3" s="1" customFormat="1" x14ac:dyDescent="0.55000000000000004">
      <c r="A1" s="1" t="s">
        <v>0</v>
      </c>
      <c r="B1" s="1" t="s">
        <v>1</v>
      </c>
      <c r="C1" s="1" t="s">
        <v>2</v>
      </c>
    </row>
    <row r="2" spans="1:3" s="1" customFormat="1" x14ac:dyDescent="0.55000000000000004">
      <c r="A2" s="1" t="s">
        <v>3</v>
      </c>
      <c r="B2" s="2">
        <v>100</v>
      </c>
      <c r="C2" s="2">
        <v>1.51907652487617</v>
      </c>
    </row>
    <row r="3" spans="1:3" s="1" customFormat="1" x14ac:dyDescent="0.55000000000000004">
      <c r="A3" s="1" t="s">
        <v>4</v>
      </c>
      <c r="B3" s="2">
        <v>89.913014386082295</v>
      </c>
      <c r="C3" s="2">
        <v>2.2711105725125269</v>
      </c>
    </row>
    <row r="4" spans="1:3" s="1" customFormat="1" x14ac:dyDescent="0.55000000000000004">
      <c r="A4" s="1" t="s">
        <v>5</v>
      </c>
      <c r="B4" s="2">
        <v>89.564514330322311</v>
      </c>
      <c r="C4" s="2">
        <v>0.97922625619594739</v>
      </c>
    </row>
    <row r="5" spans="1:3" s="1" customFormat="1" x14ac:dyDescent="0.55000000000000004">
      <c r="A5" s="1" t="s">
        <v>6</v>
      </c>
      <c r="B5" s="2">
        <v>86.602263856362214</v>
      </c>
      <c r="C5" s="2">
        <v>0.2</v>
      </c>
    </row>
    <row r="6" spans="1:3" s="1" customFormat="1" x14ac:dyDescent="0.55000000000000004">
      <c r="A6" s="1" t="s">
        <v>7</v>
      </c>
      <c r="B6" s="2">
        <v>94.980418055866224</v>
      </c>
      <c r="C6" s="2">
        <v>2.6587648963678321</v>
      </c>
    </row>
    <row r="7" spans="1:3" s="1" customFormat="1" x14ac:dyDescent="0.55000000000000004">
      <c r="A7" s="1" t="s">
        <v>8</v>
      </c>
      <c r="B7" s="2">
        <v>48.940065876760983</v>
      </c>
      <c r="C7" s="2">
        <v>2.8332223733639639</v>
      </c>
    </row>
    <row r="8" spans="1:3" s="1" customFormat="1" x14ac:dyDescent="0.55000000000000004">
      <c r="A8" s="1" t="s">
        <v>9</v>
      </c>
      <c r="B8" s="2">
        <v>25.742356295515151</v>
      </c>
      <c r="C8" s="2">
        <v>3.2591831905190425</v>
      </c>
    </row>
    <row r="9" spans="1:3" s="1" customFormat="1" x14ac:dyDescent="0.55000000000000004">
      <c r="A9" s="1" t="s">
        <v>10</v>
      </c>
      <c r="B9" s="2">
        <v>15.0672781419545</v>
      </c>
      <c r="C9" s="2">
        <v>3.0566131316885654</v>
      </c>
    </row>
    <row r="10" spans="1:3" s="1" customFormat="1" x14ac:dyDescent="0.55000000000000004">
      <c r="A10" s="1" t="s">
        <v>11</v>
      </c>
      <c r="B10" s="2">
        <v>9.8211812990067813</v>
      </c>
      <c r="C10" s="2">
        <v>6.5438843185420925</v>
      </c>
    </row>
    <row r="11" spans="1:3" s="1" customFormat="1" x14ac:dyDescent="0.55000000000000004">
      <c r="A11" s="1" t="s">
        <v>12</v>
      </c>
      <c r="B11" s="2">
        <v>8.5485260368375737</v>
      </c>
      <c r="C11" s="2">
        <v>3.5250582268891106</v>
      </c>
    </row>
    <row r="12" spans="1:3" s="1" customFormat="1" x14ac:dyDescent="0.55000000000000004">
      <c r="A12" s="1" t="s">
        <v>13</v>
      </c>
      <c r="B12" s="2">
        <v>25.053757077193186</v>
      </c>
      <c r="C12" s="2">
        <v>4.7895767955104436</v>
      </c>
    </row>
    <row r="13" spans="1:3" s="1" customFormat="1" x14ac:dyDescent="0.55000000000000004">
      <c r="A13" s="1" t="s">
        <v>14</v>
      </c>
      <c r="B13" s="2">
        <v>58.656040191223937</v>
      </c>
      <c r="C13" s="2">
        <v>2.2393480219101241</v>
      </c>
    </row>
    <row r="14" spans="1:3" s="1" customFormat="1" x14ac:dyDescent="0.55000000000000004">
      <c r="A14" s="1" t="s">
        <v>15</v>
      </c>
      <c r="B14" s="2">
        <v>23.912441423668685</v>
      </c>
      <c r="C14" s="2">
        <v>2.2959183673469408</v>
      </c>
    </row>
    <row r="15" spans="1:3" s="1" customFormat="1" x14ac:dyDescent="0.55000000000000004"/>
    <row r="16" spans="1:3" s="1" customFormat="1" x14ac:dyDescent="0.55000000000000004"/>
    <row r="17" spans="1:26" s="3" customFormat="1" x14ac:dyDescent="0.55000000000000004"/>
    <row r="18" spans="1:26" x14ac:dyDescent="0.55000000000000004">
      <c r="B18" s="4" t="s">
        <v>16</v>
      </c>
      <c r="C18" s="5"/>
      <c r="D18" s="5"/>
      <c r="E18" s="5"/>
      <c r="F18" s="5"/>
      <c r="G18" s="5"/>
      <c r="H18" s="5"/>
      <c r="I18" s="5"/>
      <c r="J18" s="5"/>
      <c r="K18" s="5"/>
    </row>
    <row r="19" spans="1:26" x14ac:dyDescent="0.55000000000000004">
      <c r="B19" s="4">
        <v>1</v>
      </c>
      <c r="C19" s="4">
        <v>2</v>
      </c>
      <c r="D19" s="4">
        <v>3</v>
      </c>
      <c r="E19" s="4">
        <v>4</v>
      </c>
      <c r="F19" s="4">
        <v>5</v>
      </c>
      <c r="G19" s="4">
        <v>6</v>
      </c>
      <c r="H19" s="4">
        <v>7</v>
      </c>
      <c r="I19" s="4">
        <v>8</v>
      </c>
      <c r="J19" s="4">
        <v>9</v>
      </c>
      <c r="K19" s="4">
        <v>10</v>
      </c>
      <c r="L19" s="4">
        <v>11</v>
      </c>
      <c r="M19" s="4">
        <v>12</v>
      </c>
    </row>
    <row r="20" spans="1:26" x14ac:dyDescent="0.55000000000000004">
      <c r="A20" s="4" t="s">
        <v>17</v>
      </c>
      <c r="B20" s="4">
        <v>5.1999999999999998E-2</v>
      </c>
      <c r="C20" s="4">
        <v>0.05</v>
      </c>
      <c r="D20" s="4">
        <v>5.0999999999999997E-2</v>
      </c>
      <c r="E20" s="4">
        <v>0.19600000000000001</v>
      </c>
      <c r="F20" s="4">
        <v>0.20599999999999999</v>
      </c>
      <c r="G20" s="4">
        <v>0.21199999999999999</v>
      </c>
      <c r="H20" s="4">
        <v>0.20599999999999999</v>
      </c>
      <c r="I20" s="4">
        <v>0.21199999999999999</v>
      </c>
      <c r="J20" s="4">
        <v>0.219</v>
      </c>
      <c r="K20" s="4">
        <v>0.05</v>
      </c>
      <c r="L20" s="4">
        <v>5.0999999999999997E-2</v>
      </c>
      <c r="M20" s="4">
        <v>0.05</v>
      </c>
      <c r="O20" s="4">
        <v>5.1999999999999998E-2</v>
      </c>
      <c r="P20" s="4">
        <v>0.05</v>
      </c>
      <c r="Q20" s="4">
        <v>5.0999999999999997E-2</v>
      </c>
      <c r="R20" s="4">
        <v>0.19600000000000001</v>
      </c>
      <c r="S20" s="4">
        <v>0.20599999999999999</v>
      </c>
      <c r="T20" s="4">
        <v>0.21199999999999999</v>
      </c>
      <c r="U20" s="4">
        <v>0.20599999999999999</v>
      </c>
      <c r="V20" s="4">
        <v>0.21199999999999999</v>
      </c>
      <c r="W20" s="4">
        <v>0.219</v>
      </c>
      <c r="X20" s="4">
        <v>0.05</v>
      </c>
      <c r="Y20" s="4">
        <v>5.0999999999999997E-2</v>
      </c>
      <c r="Z20" s="4">
        <v>0.05</v>
      </c>
    </row>
    <row r="21" spans="1:26" x14ac:dyDescent="0.55000000000000004">
      <c r="A21" s="4" t="s">
        <v>18</v>
      </c>
      <c r="B21" s="4">
        <v>0.16300000000000001</v>
      </c>
      <c r="C21" s="4">
        <v>0.17299999999999999</v>
      </c>
      <c r="D21" s="4">
        <v>0.184</v>
      </c>
      <c r="E21" s="4">
        <v>0.19900000000000001</v>
      </c>
      <c r="F21" s="4">
        <v>0.20399999999999999</v>
      </c>
      <c r="G21" s="4">
        <v>0.215</v>
      </c>
      <c r="H21" s="4">
        <v>5.0999999999999997E-2</v>
      </c>
      <c r="I21" s="4">
        <v>5.0999999999999997E-2</v>
      </c>
      <c r="J21" s="4">
        <v>5.0999999999999997E-2</v>
      </c>
      <c r="K21" s="4">
        <v>0.05</v>
      </c>
      <c r="L21" s="4">
        <v>5.0999999999999997E-2</v>
      </c>
      <c r="M21" s="4">
        <v>0.05</v>
      </c>
      <c r="O21" s="4">
        <v>0.16300000000000001</v>
      </c>
      <c r="P21" s="4">
        <v>0.17299999999999999</v>
      </c>
      <c r="Q21" s="4">
        <v>0.184</v>
      </c>
      <c r="R21" s="4">
        <v>0.19900000000000001</v>
      </c>
      <c r="S21" s="4">
        <v>0.20399999999999999</v>
      </c>
      <c r="T21" s="4">
        <v>0.215</v>
      </c>
      <c r="U21" s="4">
        <v>5.0999999999999997E-2</v>
      </c>
      <c r="V21" s="4">
        <v>5.0999999999999997E-2</v>
      </c>
      <c r="W21" s="4">
        <v>5.0999999999999997E-2</v>
      </c>
      <c r="X21" s="4">
        <v>0.05</v>
      </c>
      <c r="Y21" s="4">
        <v>5.0999999999999997E-2</v>
      </c>
      <c r="Z21" s="4">
        <v>0.05</v>
      </c>
    </row>
    <row r="22" spans="1:26" x14ac:dyDescent="0.55000000000000004">
      <c r="A22" s="4" t="s">
        <v>19</v>
      </c>
      <c r="B22" s="4">
        <v>0.18</v>
      </c>
      <c r="C22" s="4">
        <v>0.191</v>
      </c>
      <c r="D22" s="4">
        <v>0.19700000000000001</v>
      </c>
      <c r="E22" s="4">
        <v>0.19500000000000001</v>
      </c>
      <c r="F22" s="4">
        <v>0.20300000000000001</v>
      </c>
      <c r="G22" s="4">
        <v>0.21199999999999999</v>
      </c>
      <c r="H22" s="4">
        <v>5.0999999999999997E-2</v>
      </c>
      <c r="I22" s="4">
        <v>5.0999999999999997E-2</v>
      </c>
      <c r="J22" s="4">
        <v>5.0999999999999997E-2</v>
      </c>
      <c r="K22" s="4">
        <v>0.05</v>
      </c>
      <c r="L22" s="4">
        <v>0.05</v>
      </c>
      <c r="M22" s="4">
        <v>5.0999999999999997E-2</v>
      </c>
      <c r="O22" s="4">
        <v>0.18</v>
      </c>
      <c r="P22" s="4">
        <v>0.191</v>
      </c>
      <c r="Q22" s="4">
        <v>0.19700000000000001</v>
      </c>
      <c r="R22" s="4">
        <v>0.19500000000000001</v>
      </c>
      <c r="S22" s="4">
        <v>0.20300000000000001</v>
      </c>
      <c r="T22" s="4">
        <v>0.21199999999999999</v>
      </c>
      <c r="U22" s="4">
        <v>5.0999999999999997E-2</v>
      </c>
      <c r="V22" s="4">
        <v>5.0999999999999997E-2</v>
      </c>
      <c r="W22" s="4">
        <v>5.0999999999999997E-2</v>
      </c>
      <c r="X22" s="4">
        <v>0.05</v>
      </c>
      <c r="Y22" s="4">
        <v>0.05</v>
      </c>
      <c r="Z22" s="4">
        <v>5.0999999999999997E-2</v>
      </c>
    </row>
    <row r="23" spans="1:26" x14ac:dyDescent="0.55000000000000004">
      <c r="A23" s="4" t="s">
        <v>20</v>
      </c>
      <c r="B23" s="4">
        <v>0.18</v>
      </c>
      <c r="C23" s="4">
        <v>0.188</v>
      </c>
      <c r="D23" s="4">
        <v>0.19700000000000001</v>
      </c>
      <c r="E23" s="4">
        <v>0.19</v>
      </c>
      <c r="F23" s="4">
        <v>0.20100000000000001</v>
      </c>
      <c r="G23" s="4">
        <v>0.20799999999999999</v>
      </c>
      <c r="H23" s="4">
        <v>5.0999999999999997E-2</v>
      </c>
      <c r="I23" s="4">
        <v>5.0999999999999997E-2</v>
      </c>
      <c r="J23" s="4">
        <v>0.05</v>
      </c>
      <c r="K23" s="4">
        <v>0.05</v>
      </c>
      <c r="L23" s="4">
        <v>0.05</v>
      </c>
      <c r="M23" s="4">
        <v>4.9000000000000002E-2</v>
      </c>
      <c r="O23" s="4">
        <v>0.18</v>
      </c>
      <c r="P23" s="4">
        <v>0.188</v>
      </c>
      <c r="Q23" s="4">
        <v>0.19700000000000001</v>
      </c>
      <c r="R23" s="4">
        <v>0.19</v>
      </c>
      <c r="S23" s="4">
        <v>0.20100000000000001</v>
      </c>
      <c r="T23" s="4">
        <v>0.20799999999999999</v>
      </c>
      <c r="U23" s="4">
        <v>5.0999999999999997E-2</v>
      </c>
      <c r="V23" s="4">
        <v>5.0999999999999997E-2</v>
      </c>
      <c r="W23" s="4">
        <v>0.05</v>
      </c>
      <c r="X23" s="4">
        <v>0.05</v>
      </c>
      <c r="Y23" s="4">
        <v>0.05</v>
      </c>
      <c r="Z23" s="4">
        <v>4.9000000000000002E-2</v>
      </c>
    </row>
    <row r="24" spans="1:26" x14ac:dyDescent="0.55000000000000004">
      <c r="A24" s="4" t="s">
        <v>21</v>
      </c>
      <c r="B24" s="4">
        <v>0.17899999999999999</v>
      </c>
      <c r="C24" s="4">
        <v>0.186</v>
      </c>
      <c r="D24" s="4">
        <v>0.193</v>
      </c>
      <c r="E24" s="4">
        <v>0.192</v>
      </c>
      <c r="F24" s="4">
        <v>0.2</v>
      </c>
      <c r="G24" s="4">
        <v>0.20899999999999999</v>
      </c>
      <c r="H24" s="4">
        <v>0.05</v>
      </c>
      <c r="I24" s="4">
        <v>0.05</v>
      </c>
      <c r="J24" s="4">
        <v>0.05</v>
      </c>
      <c r="K24" s="4">
        <v>4.9000000000000002E-2</v>
      </c>
      <c r="L24" s="4">
        <v>0.05</v>
      </c>
      <c r="M24" s="4">
        <v>4.9000000000000002E-2</v>
      </c>
      <c r="O24" s="4">
        <v>0.17899999999999999</v>
      </c>
      <c r="P24" s="4">
        <v>0.186</v>
      </c>
      <c r="Q24" s="4">
        <v>0.193</v>
      </c>
      <c r="R24" s="4">
        <v>0.192</v>
      </c>
      <c r="S24" s="4">
        <v>0.2</v>
      </c>
      <c r="T24" s="4">
        <v>0.20899999999999999</v>
      </c>
      <c r="U24" s="4">
        <v>0.05</v>
      </c>
      <c r="V24" s="4">
        <v>0.05</v>
      </c>
      <c r="W24" s="4">
        <v>0.05</v>
      </c>
      <c r="X24" s="4">
        <v>4.9000000000000002E-2</v>
      </c>
      <c r="Y24" s="4">
        <v>0.05</v>
      </c>
      <c r="Z24" s="4">
        <v>4.9000000000000002E-2</v>
      </c>
    </row>
    <row r="25" spans="1:26" x14ac:dyDescent="0.55000000000000004">
      <c r="A25" s="4" t="s">
        <v>22</v>
      </c>
      <c r="B25" s="4">
        <v>0.17399999999999999</v>
      </c>
      <c r="C25" s="4">
        <v>0.183</v>
      </c>
      <c r="D25" s="4">
        <v>0.185</v>
      </c>
      <c r="E25" s="4">
        <v>0.19400000000000001</v>
      </c>
      <c r="F25" s="4">
        <v>0.20100000000000001</v>
      </c>
      <c r="G25" s="4">
        <v>0.20499999999999999</v>
      </c>
      <c r="H25" s="4">
        <v>0.05</v>
      </c>
      <c r="I25" s="4">
        <v>0.05</v>
      </c>
      <c r="J25" s="4">
        <v>0.05</v>
      </c>
      <c r="K25" s="4">
        <v>5.0999999999999997E-2</v>
      </c>
      <c r="L25" s="4">
        <v>4.9000000000000002E-2</v>
      </c>
      <c r="M25" s="4">
        <v>4.9000000000000002E-2</v>
      </c>
      <c r="O25" s="4">
        <v>0.17399999999999999</v>
      </c>
      <c r="P25" s="4">
        <v>0.183</v>
      </c>
      <c r="Q25" s="4">
        <v>0.185</v>
      </c>
      <c r="R25" s="4">
        <v>0.19400000000000001</v>
      </c>
      <c r="S25" s="4">
        <v>0.20100000000000001</v>
      </c>
      <c r="T25" s="4">
        <v>0.20499999999999999</v>
      </c>
      <c r="U25" s="4">
        <v>0.05</v>
      </c>
      <c r="V25" s="4">
        <v>0.05</v>
      </c>
      <c r="W25" s="4">
        <v>0.05</v>
      </c>
      <c r="X25" s="4">
        <v>5.0999999999999997E-2</v>
      </c>
      <c r="Y25" s="4">
        <v>4.9000000000000002E-2</v>
      </c>
      <c r="Z25" s="4">
        <v>4.9000000000000002E-2</v>
      </c>
    </row>
    <row r="26" spans="1:26" x14ac:dyDescent="0.55000000000000004">
      <c r="A26" s="4" t="s">
        <v>23</v>
      </c>
      <c r="B26" s="4">
        <v>0.17899999999999999</v>
      </c>
      <c r="C26" s="4">
        <v>0.187</v>
      </c>
      <c r="D26" s="4">
        <v>0.191</v>
      </c>
      <c r="E26" s="4">
        <v>0.2</v>
      </c>
      <c r="F26" s="4">
        <v>0.20300000000000001</v>
      </c>
      <c r="G26" s="4">
        <v>0.21199999999999999</v>
      </c>
      <c r="H26" s="4">
        <v>5.6000000000000001E-2</v>
      </c>
      <c r="I26" s="4">
        <v>5.6000000000000001E-2</v>
      </c>
      <c r="J26" s="4">
        <v>5.5E-2</v>
      </c>
      <c r="K26" s="4">
        <v>5.3999999999999999E-2</v>
      </c>
      <c r="L26" s="4">
        <v>5.6000000000000001E-2</v>
      </c>
      <c r="M26" s="4">
        <v>5.8000000000000003E-2</v>
      </c>
      <c r="O26" s="4">
        <v>0.17899999999999999</v>
      </c>
      <c r="P26" s="4">
        <v>0.187</v>
      </c>
      <c r="Q26" s="4">
        <v>0.191</v>
      </c>
      <c r="R26" s="4">
        <v>0.2</v>
      </c>
      <c r="S26" s="4">
        <v>0.20300000000000001</v>
      </c>
      <c r="T26" s="4">
        <v>0.21199999999999999</v>
      </c>
      <c r="U26" s="4">
        <v>5.6000000000000001E-2</v>
      </c>
      <c r="V26" s="4">
        <v>5.6000000000000001E-2</v>
      </c>
      <c r="W26" s="4">
        <v>5.5E-2</v>
      </c>
      <c r="X26" s="4">
        <v>5.3999999999999999E-2</v>
      </c>
      <c r="Y26" s="4">
        <v>5.6000000000000001E-2</v>
      </c>
      <c r="Z26" s="4">
        <v>5.8000000000000003E-2</v>
      </c>
    </row>
    <row r="27" spans="1:26" x14ac:dyDescent="0.55000000000000004">
      <c r="A27" s="4" t="s">
        <v>24</v>
      </c>
      <c r="B27" s="4">
        <v>0.112</v>
      </c>
      <c r="C27" s="4">
        <v>0.189</v>
      </c>
      <c r="D27" s="4">
        <v>0.193</v>
      </c>
      <c r="E27" s="4">
        <v>0.19400000000000001</v>
      </c>
      <c r="F27" s="4">
        <v>0.20200000000000001</v>
      </c>
      <c r="G27" s="4">
        <v>0.21099999999999999</v>
      </c>
      <c r="H27" s="4">
        <v>5.3999999999999999E-2</v>
      </c>
      <c r="I27" s="4">
        <v>5.3999999999999999E-2</v>
      </c>
      <c r="J27" s="4">
        <v>5.3999999999999999E-2</v>
      </c>
      <c r="K27" s="4">
        <v>5.1999999999999998E-2</v>
      </c>
      <c r="L27" s="4">
        <v>5.2999999999999999E-2</v>
      </c>
      <c r="M27" s="4">
        <v>4.2000000000000003E-2</v>
      </c>
      <c r="O27" s="4">
        <v>0.112</v>
      </c>
      <c r="P27" s="4">
        <v>0.189</v>
      </c>
      <c r="Q27" s="4">
        <v>0.193</v>
      </c>
      <c r="R27" s="4">
        <v>0.19400000000000001</v>
      </c>
      <c r="S27" s="4">
        <v>0.20200000000000001</v>
      </c>
      <c r="T27" s="4">
        <v>0.21099999999999999</v>
      </c>
      <c r="U27" s="4">
        <v>5.3999999999999999E-2</v>
      </c>
      <c r="V27" s="4">
        <v>5.3999999999999999E-2</v>
      </c>
      <c r="W27" s="4">
        <v>5.3999999999999999E-2</v>
      </c>
      <c r="X27" s="4">
        <v>5.1999999999999998E-2</v>
      </c>
      <c r="Y27" s="4">
        <v>5.2999999999999999E-2</v>
      </c>
      <c r="Z27" s="4">
        <v>4.2000000000000003E-2</v>
      </c>
    </row>
    <row r="30" spans="1:26" x14ac:dyDescent="0.55000000000000004">
      <c r="A30" s="5" t="s">
        <v>25</v>
      </c>
      <c r="B30" s="5"/>
    </row>
    <row r="31" spans="1:26" x14ac:dyDescent="0.55000000000000004">
      <c r="B31" s="4">
        <v>1</v>
      </c>
      <c r="C31" s="4">
        <v>2</v>
      </c>
      <c r="D31" s="4">
        <v>3</v>
      </c>
      <c r="E31" s="4">
        <v>4</v>
      </c>
      <c r="F31" s="4">
        <v>5</v>
      </c>
      <c r="G31" s="4">
        <v>6</v>
      </c>
      <c r="H31" s="4">
        <v>7</v>
      </c>
      <c r="I31" s="4">
        <v>8</v>
      </c>
      <c r="J31" s="4">
        <v>9</v>
      </c>
      <c r="K31" s="4">
        <v>10</v>
      </c>
      <c r="L31" s="4">
        <v>11</v>
      </c>
      <c r="M31" s="4">
        <v>12</v>
      </c>
    </row>
    <row r="32" spans="1:26" x14ac:dyDescent="0.55000000000000004">
      <c r="A32" s="4" t="s">
        <v>17</v>
      </c>
      <c r="B32" s="4">
        <v>5.5E-2</v>
      </c>
      <c r="C32" s="4">
        <v>5.3999999999999999E-2</v>
      </c>
      <c r="D32" s="4">
        <v>5.5E-2</v>
      </c>
      <c r="E32" s="4">
        <v>0.46600000000000003</v>
      </c>
      <c r="F32" s="4">
        <v>0.48399999999999999</v>
      </c>
      <c r="G32" s="4">
        <v>0.48299999999999998</v>
      </c>
      <c r="H32" s="4">
        <v>0.45700000000000002</v>
      </c>
      <c r="I32" s="4">
        <v>0.46300000000000002</v>
      </c>
      <c r="J32" s="4">
        <v>0.47</v>
      </c>
      <c r="K32" s="4">
        <v>5.2999999999999999E-2</v>
      </c>
      <c r="L32" s="4">
        <v>5.3999999999999999E-2</v>
      </c>
      <c r="M32" s="4">
        <v>5.2999999999999999E-2</v>
      </c>
      <c r="O32" s="4">
        <v>5.5E-2</v>
      </c>
      <c r="P32" s="4">
        <v>5.3999999999999999E-2</v>
      </c>
      <c r="Q32" s="4">
        <v>5.5E-2</v>
      </c>
      <c r="R32" s="4">
        <v>0.46600000000000003</v>
      </c>
      <c r="S32" s="4">
        <v>0.48399999999999999</v>
      </c>
      <c r="T32" s="4">
        <v>0.48299999999999998</v>
      </c>
      <c r="U32" s="4">
        <v>0.45700000000000002</v>
      </c>
      <c r="V32" s="4">
        <v>0.46300000000000002</v>
      </c>
      <c r="W32" s="4">
        <v>0.47</v>
      </c>
      <c r="X32" s="4">
        <v>5.2999999999999999E-2</v>
      </c>
      <c r="Y32" s="4">
        <v>5.3999999999999999E-2</v>
      </c>
      <c r="Z32" s="4">
        <v>5.2999999999999999E-2</v>
      </c>
    </row>
    <row r="33" spans="1:26" x14ac:dyDescent="0.55000000000000004">
      <c r="A33" s="4" t="s">
        <v>18</v>
      </c>
      <c r="B33" s="4">
        <v>0.42499999999999999</v>
      </c>
      <c r="C33" s="4">
        <v>0.436</v>
      </c>
      <c r="D33" s="4">
        <v>0.45400000000000001</v>
      </c>
      <c r="E33" s="4">
        <v>0.47599999999999998</v>
      </c>
      <c r="F33" s="4">
        <v>0.47899999999999998</v>
      </c>
      <c r="G33" s="4">
        <v>0.49299999999999999</v>
      </c>
      <c r="H33" s="4">
        <v>5.5E-2</v>
      </c>
      <c r="I33" s="4">
        <v>5.3999999999999999E-2</v>
      </c>
      <c r="J33" s="4">
        <v>5.5E-2</v>
      </c>
      <c r="K33" s="4">
        <v>5.3999999999999999E-2</v>
      </c>
      <c r="L33" s="4">
        <v>5.3999999999999999E-2</v>
      </c>
      <c r="M33" s="4">
        <v>5.2999999999999999E-2</v>
      </c>
      <c r="O33" s="4">
        <v>0.42499999999999999</v>
      </c>
      <c r="P33" s="4">
        <v>0.436</v>
      </c>
      <c r="Q33" s="4">
        <v>0.45400000000000001</v>
      </c>
      <c r="R33" s="4">
        <v>0.47599999999999998</v>
      </c>
      <c r="S33" s="4">
        <v>0.47899999999999998</v>
      </c>
      <c r="T33" s="4">
        <v>0.49299999999999999</v>
      </c>
      <c r="U33" s="4">
        <v>5.5E-2</v>
      </c>
      <c r="V33" s="4">
        <v>5.3999999999999999E-2</v>
      </c>
      <c r="W33" s="4">
        <v>5.5E-2</v>
      </c>
      <c r="X33" s="4">
        <v>5.3999999999999999E-2</v>
      </c>
      <c r="Y33" s="4">
        <v>5.3999999999999999E-2</v>
      </c>
      <c r="Z33" s="4">
        <v>5.2999999999999999E-2</v>
      </c>
    </row>
    <row r="34" spans="1:26" x14ac:dyDescent="0.55000000000000004">
      <c r="A34" s="4" t="s">
        <v>19</v>
      </c>
      <c r="B34" s="4">
        <v>0.47199999999999998</v>
      </c>
      <c r="C34" s="4">
        <v>0.48599999999999999</v>
      </c>
      <c r="D34" s="4">
        <v>0.48899999999999999</v>
      </c>
      <c r="E34" s="4">
        <v>0.46400000000000002</v>
      </c>
      <c r="F34" s="4">
        <v>0.47499999999999998</v>
      </c>
      <c r="G34" s="4">
        <v>0.48499999999999999</v>
      </c>
      <c r="H34" s="4">
        <v>5.3999999999999999E-2</v>
      </c>
      <c r="I34" s="4">
        <v>5.3999999999999999E-2</v>
      </c>
      <c r="J34" s="4">
        <v>5.3999999999999999E-2</v>
      </c>
      <c r="K34" s="4">
        <v>5.1999999999999998E-2</v>
      </c>
      <c r="L34" s="4">
        <v>5.2999999999999999E-2</v>
      </c>
      <c r="M34" s="4">
        <v>5.2999999999999999E-2</v>
      </c>
      <c r="O34" s="4">
        <v>0.47199999999999998</v>
      </c>
      <c r="P34" s="4">
        <v>0.48599999999999999</v>
      </c>
      <c r="Q34" s="4">
        <v>0.48899999999999999</v>
      </c>
      <c r="R34" s="4">
        <v>0.46400000000000002</v>
      </c>
      <c r="S34" s="4">
        <v>0.47499999999999998</v>
      </c>
      <c r="T34" s="4">
        <v>0.48499999999999999</v>
      </c>
      <c r="U34" s="4">
        <v>5.3999999999999999E-2</v>
      </c>
      <c r="V34" s="4">
        <v>5.3999999999999999E-2</v>
      </c>
      <c r="W34" s="4">
        <v>5.3999999999999999E-2</v>
      </c>
      <c r="X34" s="4">
        <v>5.1999999999999998E-2</v>
      </c>
      <c r="Y34" s="4">
        <v>5.2999999999999999E-2</v>
      </c>
      <c r="Z34" s="4">
        <v>5.2999999999999999E-2</v>
      </c>
    </row>
    <row r="35" spans="1:26" x14ac:dyDescent="0.55000000000000004">
      <c r="A35" s="4" t="s">
        <v>20</v>
      </c>
      <c r="B35" s="4">
        <v>0.47299999999999998</v>
      </c>
      <c r="C35" s="4">
        <v>0.47899999999999998</v>
      </c>
      <c r="D35" s="4">
        <v>0.48799999999999999</v>
      </c>
      <c r="E35" s="4">
        <v>0.45200000000000001</v>
      </c>
      <c r="F35" s="4">
        <v>0.46800000000000003</v>
      </c>
      <c r="G35" s="4">
        <v>0.47299999999999998</v>
      </c>
      <c r="H35" s="4">
        <v>5.3999999999999999E-2</v>
      </c>
      <c r="I35" s="4">
        <v>5.3999999999999999E-2</v>
      </c>
      <c r="J35" s="4">
        <v>5.3999999999999999E-2</v>
      </c>
      <c r="K35" s="4">
        <v>5.1999999999999998E-2</v>
      </c>
      <c r="L35" s="4">
        <v>5.1999999999999998E-2</v>
      </c>
      <c r="M35" s="4">
        <v>5.1999999999999998E-2</v>
      </c>
      <c r="O35" s="4">
        <v>0.47299999999999998</v>
      </c>
      <c r="P35" s="4">
        <v>0.47899999999999998</v>
      </c>
      <c r="Q35" s="4">
        <v>0.48799999999999999</v>
      </c>
      <c r="R35" s="4">
        <v>0.45200000000000001</v>
      </c>
      <c r="S35" s="4">
        <v>0.46800000000000003</v>
      </c>
      <c r="T35" s="4">
        <v>0.47299999999999998</v>
      </c>
      <c r="U35" s="4">
        <v>5.3999999999999999E-2</v>
      </c>
      <c r="V35" s="4">
        <v>5.3999999999999999E-2</v>
      </c>
      <c r="W35" s="4">
        <v>5.3999999999999999E-2</v>
      </c>
      <c r="X35" s="4">
        <v>5.1999999999999998E-2</v>
      </c>
      <c r="Y35" s="4">
        <v>5.1999999999999998E-2</v>
      </c>
      <c r="Z35" s="4">
        <v>5.1999999999999998E-2</v>
      </c>
    </row>
    <row r="36" spans="1:26" x14ac:dyDescent="0.55000000000000004">
      <c r="A36" s="4" t="s">
        <v>21</v>
      </c>
      <c r="B36" s="4">
        <v>0.47099999999999997</v>
      </c>
      <c r="C36" s="4">
        <v>0.47</v>
      </c>
      <c r="D36" s="4">
        <v>0.47599999999999998</v>
      </c>
      <c r="E36" s="4">
        <v>0.45600000000000002</v>
      </c>
      <c r="F36" s="4">
        <v>0.46500000000000002</v>
      </c>
      <c r="G36" s="4">
        <v>0.47699999999999998</v>
      </c>
      <c r="H36" s="4">
        <v>5.3999999999999999E-2</v>
      </c>
      <c r="I36" s="4">
        <v>5.2999999999999999E-2</v>
      </c>
      <c r="J36" s="4">
        <v>5.2999999999999999E-2</v>
      </c>
      <c r="K36" s="4">
        <v>5.2999999999999999E-2</v>
      </c>
      <c r="L36" s="4">
        <v>5.2999999999999999E-2</v>
      </c>
      <c r="M36" s="4">
        <v>5.2999999999999999E-2</v>
      </c>
      <c r="O36" s="4">
        <v>0.47099999999999997</v>
      </c>
      <c r="P36" s="4">
        <v>0.47</v>
      </c>
      <c r="Q36" s="4">
        <v>0.47599999999999998</v>
      </c>
      <c r="R36" s="4">
        <v>0.45600000000000002</v>
      </c>
      <c r="S36" s="4">
        <v>0.46500000000000002</v>
      </c>
      <c r="T36" s="4">
        <v>0.47699999999999998</v>
      </c>
      <c r="U36" s="4">
        <v>5.3999999999999999E-2</v>
      </c>
      <c r="V36" s="4">
        <v>5.2999999999999999E-2</v>
      </c>
      <c r="W36" s="4">
        <v>5.2999999999999999E-2</v>
      </c>
      <c r="X36" s="4">
        <v>5.2999999999999999E-2</v>
      </c>
      <c r="Y36" s="4">
        <v>5.2999999999999999E-2</v>
      </c>
      <c r="Z36" s="4">
        <v>5.2999999999999999E-2</v>
      </c>
    </row>
    <row r="37" spans="1:26" x14ac:dyDescent="0.55000000000000004">
      <c r="A37" s="4" t="s">
        <v>22</v>
      </c>
      <c r="B37" s="4">
        <v>0.45300000000000001</v>
      </c>
      <c r="C37" s="4">
        <v>0.46200000000000002</v>
      </c>
      <c r="D37" s="4">
        <v>0.45300000000000001</v>
      </c>
      <c r="E37" s="4">
        <v>0.45900000000000002</v>
      </c>
      <c r="F37" s="4">
        <v>0.46899999999999997</v>
      </c>
      <c r="G37" s="4">
        <v>0.46400000000000002</v>
      </c>
      <c r="H37" s="4">
        <v>5.2999999999999999E-2</v>
      </c>
      <c r="I37" s="4">
        <v>5.2999999999999999E-2</v>
      </c>
      <c r="J37" s="4">
        <v>5.2999999999999999E-2</v>
      </c>
      <c r="K37" s="4">
        <v>5.3999999999999999E-2</v>
      </c>
      <c r="L37" s="4">
        <v>5.0999999999999997E-2</v>
      </c>
      <c r="M37" s="4">
        <v>5.1999999999999998E-2</v>
      </c>
      <c r="O37" s="4">
        <v>0.45300000000000001</v>
      </c>
      <c r="P37" s="4">
        <v>0.46200000000000002</v>
      </c>
      <c r="Q37" s="4">
        <v>0.45300000000000001</v>
      </c>
      <c r="R37" s="4">
        <v>0.45900000000000002</v>
      </c>
      <c r="S37" s="4">
        <v>0.46899999999999997</v>
      </c>
      <c r="T37" s="4">
        <v>0.46400000000000002</v>
      </c>
      <c r="U37" s="4">
        <v>5.2999999999999999E-2</v>
      </c>
      <c r="V37" s="4">
        <v>5.2999999999999999E-2</v>
      </c>
      <c r="W37" s="4">
        <v>5.2999999999999999E-2</v>
      </c>
      <c r="X37" s="4">
        <v>5.3999999999999999E-2</v>
      </c>
      <c r="Y37" s="4">
        <v>5.0999999999999997E-2</v>
      </c>
      <c r="Z37" s="4">
        <v>5.1999999999999998E-2</v>
      </c>
    </row>
    <row r="38" spans="1:26" x14ac:dyDescent="0.55000000000000004">
      <c r="A38" s="4" t="s">
        <v>23</v>
      </c>
      <c r="B38" s="4">
        <v>0.45500000000000002</v>
      </c>
      <c r="C38" s="4">
        <v>0.46500000000000002</v>
      </c>
      <c r="D38" s="4">
        <v>0.46</v>
      </c>
      <c r="E38" s="4">
        <v>0.46300000000000002</v>
      </c>
      <c r="F38" s="4">
        <v>0.46800000000000003</v>
      </c>
      <c r="G38" s="4">
        <v>0.46600000000000003</v>
      </c>
      <c r="H38" s="4">
        <v>0.06</v>
      </c>
      <c r="I38" s="4">
        <v>0.06</v>
      </c>
      <c r="J38" s="4">
        <v>0.06</v>
      </c>
      <c r="K38" s="4">
        <v>5.8000000000000003E-2</v>
      </c>
      <c r="L38" s="4">
        <v>0.06</v>
      </c>
      <c r="M38" s="4">
        <v>6.0999999999999999E-2</v>
      </c>
      <c r="O38" s="4">
        <v>0.45500000000000002</v>
      </c>
      <c r="P38" s="4">
        <v>0.46500000000000002</v>
      </c>
      <c r="Q38" s="4">
        <v>0.46</v>
      </c>
      <c r="R38" s="4">
        <v>0.46300000000000002</v>
      </c>
      <c r="S38" s="4">
        <v>0.46800000000000003</v>
      </c>
      <c r="T38" s="4">
        <v>0.46600000000000003</v>
      </c>
      <c r="U38" s="4">
        <v>0.06</v>
      </c>
      <c r="V38" s="4">
        <v>0.06</v>
      </c>
      <c r="W38" s="4">
        <v>0.06</v>
      </c>
      <c r="X38" s="4">
        <v>5.8000000000000003E-2</v>
      </c>
      <c r="Y38" s="4">
        <v>0.06</v>
      </c>
      <c r="Z38" s="4">
        <v>6.0999999999999999E-2</v>
      </c>
    </row>
    <row r="39" spans="1:26" x14ac:dyDescent="0.55000000000000004">
      <c r="A39" s="4" t="s">
        <v>24</v>
      </c>
      <c r="B39" s="4">
        <v>0.248</v>
      </c>
      <c r="C39" s="4">
        <v>0.47299999999999998</v>
      </c>
      <c r="D39" s="4">
        <v>0.46800000000000003</v>
      </c>
      <c r="E39" s="4">
        <v>0.45200000000000001</v>
      </c>
      <c r="F39" s="4">
        <v>0.46500000000000002</v>
      </c>
      <c r="G39" s="4">
        <v>0.47199999999999998</v>
      </c>
      <c r="H39" s="4">
        <v>5.7000000000000002E-2</v>
      </c>
      <c r="I39" s="4">
        <v>5.7000000000000002E-2</v>
      </c>
      <c r="J39" s="4">
        <v>5.7000000000000002E-2</v>
      </c>
      <c r="K39" s="4">
        <v>5.3999999999999999E-2</v>
      </c>
      <c r="L39" s="4">
        <v>5.6000000000000001E-2</v>
      </c>
      <c r="M39" s="4">
        <v>4.2999999999999997E-2</v>
      </c>
      <c r="O39" s="4">
        <v>0.248</v>
      </c>
      <c r="P39" s="4">
        <v>0.47299999999999998</v>
      </c>
      <c r="Q39" s="4">
        <v>0.46800000000000003</v>
      </c>
      <c r="R39" s="4">
        <v>0.45200000000000001</v>
      </c>
      <c r="S39" s="4">
        <v>0.46500000000000002</v>
      </c>
      <c r="T39" s="4">
        <v>0.47199999999999998</v>
      </c>
      <c r="U39" s="4">
        <v>5.7000000000000002E-2</v>
      </c>
      <c r="V39" s="4">
        <v>5.7000000000000002E-2</v>
      </c>
      <c r="W39" s="4">
        <v>5.7000000000000002E-2</v>
      </c>
      <c r="X39" s="4">
        <v>5.3999999999999999E-2</v>
      </c>
      <c r="Y39" s="4">
        <v>5.6000000000000001E-2</v>
      </c>
      <c r="Z39" s="4">
        <v>4.2999999999999997E-2</v>
      </c>
    </row>
    <row r="41" spans="1:26" x14ac:dyDescent="0.55000000000000004">
      <c r="B41" s="4" t="s">
        <v>26</v>
      </c>
    </row>
    <row r="43" spans="1:26" x14ac:dyDescent="0.55000000000000004">
      <c r="B43" s="4">
        <v>1</v>
      </c>
      <c r="C43" s="4">
        <v>2</v>
      </c>
      <c r="D43" s="4">
        <v>3</v>
      </c>
      <c r="E43" s="4">
        <v>4</v>
      </c>
      <c r="F43" s="4">
        <v>5</v>
      </c>
      <c r="G43" s="4">
        <v>6</v>
      </c>
      <c r="H43" s="4">
        <v>7</v>
      </c>
      <c r="I43" s="4">
        <v>8</v>
      </c>
      <c r="J43" s="4">
        <v>9</v>
      </c>
      <c r="K43" s="4">
        <v>10</v>
      </c>
      <c r="L43" s="4">
        <v>11</v>
      </c>
      <c r="M43" s="4">
        <v>12</v>
      </c>
    </row>
    <row r="44" spans="1:26" x14ac:dyDescent="0.55000000000000004">
      <c r="A44" s="4" t="s">
        <v>17</v>
      </c>
      <c r="B44" s="4">
        <f>B32-B20</f>
        <v>3.0000000000000027E-3</v>
      </c>
      <c r="C44" s="4">
        <f t="shared" ref="C44:M44" si="0">C32-C20</f>
        <v>3.9999999999999966E-3</v>
      </c>
      <c r="D44" s="4">
        <f t="shared" si="0"/>
        <v>4.0000000000000036E-3</v>
      </c>
      <c r="E44" s="4">
        <f t="shared" si="0"/>
        <v>0.27</v>
      </c>
      <c r="F44" s="4">
        <f t="shared" si="0"/>
        <v>0.27800000000000002</v>
      </c>
      <c r="G44" s="4">
        <f t="shared" si="0"/>
        <v>0.27100000000000002</v>
      </c>
      <c r="H44" s="4">
        <f t="shared" si="0"/>
        <v>0.251</v>
      </c>
      <c r="I44" s="4">
        <f t="shared" si="0"/>
        <v>0.251</v>
      </c>
      <c r="J44" s="4">
        <f t="shared" si="0"/>
        <v>0.251</v>
      </c>
      <c r="K44" s="4">
        <f t="shared" si="0"/>
        <v>2.9999999999999957E-3</v>
      </c>
      <c r="L44" s="4">
        <f t="shared" si="0"/>
        <v>3.0000000000000027E-3</v>
      </c>
      <c r="M44" s="4">
        <f t="shared" si="0"/>
        <v>2.9999999999999957E-3</v>
      </c>
    </row>
    <row r="45" spans="1:26" x14ac:dyDescent="0.55000000000000004">
      <c r="A45" s="4" t="s">
        <v>18</v>
      </c>
      <c r="B45" s="4">
        <f t="shared" ref="B45:M51" si="1">B33-B21</f>
        <v>0.26200000000000001</v>
      </c>
      <c r="C45" s="4">
        <f t="shared" si="1"/>
        <v>0.26300000000000001</v>
      </c>
      <c r="D45" s="4">
        <f t="shared" si="1"/>
        <v>0.27</v>
      </c>
      <c r="E45" s="4">
        <f t="shared" si="1"/>
        <v>0.27699999999999997</v>
      </c>
      <c r="F45" s="4">
        <f t="shared" si="1"/>
        <v>0.27500000000000002</v>
      </c>
      <c r="G45" s="4">
        <f t="shared" si="1"/>
        <v>0.27800000000000002</v>
      </c>
      <c r="H45" s="4">
        <f t="shared" si="1"/>
        <v>4.0000000000000036E-3</v>
      </c>
      <c r="I45" s="4">
        <f t="shared" si="1"/>
        <v>3.0000000000000027E-3</v>
      </c>
      <c r="J45" s="4">
        <f t="shared" si="1"/>
        <v>4.0000000000000036E-3</v>
      </c>
      <c r="K45" s="4">
        <f t="shared" si="1"/>
        <v>3.9999999999999966E-3</v>
      </c>
      <c r="L45" s="4">
        <f t="shared" si="1"/>
        <v>3.0000000000000027E-3</v>
      </c>
      <c r="M45" s="4">
        <f t="shared" si="1"/>
        <v>2.9999999999999957E-3</v>
      </c>
    </row>
    <row r="46" spans="1:26" x14ac:dyDescent="0.55000000000000004">
      <c r="A46" s="4" t="s">
        <v>19</v>
      </c>
      <c r="B46" s="4">
        <f t="shared" si="1"/>
        <v>0.29199999999999998</v>
      </c>
      <c r="C46" s="4">
        <f t="shared" si="1"/>
        <v>0.29499999999999998</v>
      </c>
      <c r="D46" s="4">
        <f t="shared" si="1"/>
        <v>0.29199999999999998</v>
      </c>
      <c r="E46" s="4">
        <f t="shared" si="1"/>
        <v>0.26900000000000002</v>
      </c>
      <c r="F46" s="4">
        <f t="shared" si="1"/>
        <v>0.27199999999999996</v>
      </c>
      <c r="G46" s="4">
        <f t="shared" si="1"/>
        <v>0.27300000000000002</v>
      </c>
      <c r="H46" s="4">
        <f t="shared" si="1"/>
        <v>3.0000000000000027E-3</v>
      </c>
      <c r="I46" s="4">
        <f t="shared" si="1"/>
        <v>3.0000000000000027E-3</v>
      </c>
      <c r="J46" s="4">
        <f t="shared" si="1"/>
        <v>3.0000000000000027E-3</v>
      </c>
      <c r="K46" s="4">
        <f t="shared" si="1"/>
        <v>1.9999999999999948E-3</v>
      </c>
      <c r="L46" s="4">
        <f t="shared" si="1"/>
        <v>2.9999999999999957E-3</v>
      </c>
      <c r="M46" s="4">
        <f t="shared" si="1"/>
        <v>2.0000000000000018E-3</v>
      </c>
    </row>
    <row r="47" spans="1:26" x14ac:dyDescent="0.55000000000000004">
      <c r="A47" s="4" t="s">
        <v>20</v>
      </c>
      <c r="B47" s="4">
        <f t="shared" si="1"/>
        <v>0.29299999999999998</v>
      </c>
      <c r="C47" s="4">
        <f t="shared" si="1"/>
        <v>0.29099999999999998</v>
      </c>
      <c r="D47" s="4">
        <f t="shared" si="1"/>
        <v>0.29099999999999998</v>
      </c>
      <c r="E47" s="4">
        <f t="shared" si="1"/>
        <v>0.26200000000000001</v>
      </c>
      <c r="F47" s="4">
        <f t="shared" si="1"/>
        <v>0.26700000000000002</v>
      </c>
      <c r="G47" s="4">
        <f t="shared" si="1"/>
        <v>0.26500000000000001</v>
      </c>
      <c r="H47" s="4">
        <f t="shared" si="1"/>
        <v>3.0000000000000027E-3</v>
      </c>
      <c r="I47" s="4">
        <f t="shared" si="1"/>
        <v>3.0000000000000027E-3</v>
      </c>
      <c r="J47" s="4">
        <f t="shared" si="1"/>
        <v>3.9999999999999966E-3</v>
      </c>
      <c r="K47" s="4">
        <f t="shared" si="1"/>
        <v>1.9999999999999948E-3</v>
      </c>
      <c r="L47" s="4">
        <f t="shared" si="1"/>
        <v>1.9999999999999948E-3</v>
      </c>
      <c r="M47" s="4">
        <f t="shared" si="1"/>
        <v>2.9999999999999957E-3</v>
      </c>
    </row>
    <row r="48" spans="1:26" x14ac:dyDescent="0.55000000000000004">
      <c r="A48" s="4" t="s">
        <v>21</v>
      </c>
      <c r="B48" s="4">
        <f t="shared" si="1"/>
        <v>0.29199999999999998</v>
      </c>
      <c r="C48" s="4">
        <f t="shared" si="1"/>
        <v>0.28399999999999997</v>
      </c>
      <c r="D48" s="4">
        <f t="shared" si="1"/>
        <v>0.28299999999999997</v>
      </c>
      <c r="E48" s="4">
        <f t="shared" si="1"/>
        <v>0.26400000000000001</v>
      </c>
      <c r="F48" s="4">
        <f t="shared" si="1"/>
        <v>0.26500000000000001</v>
      </c>
      <c r="G48" s="4">
        <f t="shared" si="1"/>
        <v>0.26800000000000002</v>
      </c>
      <c r="H48" s="4">
        <f t="shared" si="1"/>
        <v>3.9999999999999966E-3</v>
      </c>
      <c r="I48" s="4">
        <f t="shared" si="1"/>
        <v>2.9999999999999957E-3</v>
      </c>
      <c r="J48" s="4">
        <f t="shared" si="1"/>
        <v>2.9999999999999957E-3</v>
      </c>
      <c r="K48" s="4">
        <f t="shared" si="1"/>
        <v>3.9999999999999966E-3</v>
      </c>
      <c r="L48" s="4">
        <f t="shared" si="1"/>
        <v>2.9999999999999957E-3</v>
      </c>
      <c r="M48" s="4">
        <f t="shared" si="1"/>
        <v>3.9999999999999966E-3</v>
      </c>
    </row>
    <row r="49" spans="1:13" x14ac:dyDescent="0.55000000000000004">
      <c r="A49" s="4" t="s">
        <v>22</v>
      </c>
      <c r="B49" s="4">
        <f t="shared" si="1"/>
        <v>0.27900000000000003</v>
      </c>
      <c r="C49" s="4">
        <f t="shared" si="1"/>
        <v>0.27900000000000003</v>
      </c>
      <c r="D49" s="4">
        <f t="shared" si="1"/>
        <v>0.26800000000000002</v>
      </c>
      <c r="E49" s="4">
        <f t="shared" si="1"/>
        <v>0.26500000000000001</v>
      </c>
      <c r="F49" s="4">
        <f t="shared" si="1"/>
        <v>0.26799999999999996</v>
      </c>
      <c r="G49" s="4">
        <f t="shared" si="1"/>
        <v>0.25900000000000001</v>
      </c>
      <c r="H49" s="4">
        <f t="shared" si="1"/>
        <v>2.9999999999999957E-3</v>
      </c>
      <c r="I49" s="4">
        <f t="shared" si="1"/>
        <v>2.9999999999999957E-3</v>
      </c>
      <c r="J49" s="4">
        <f t="shared" si="1"/>
        <v>2.9999999999999957E-3</v>
      </c>
      <c r="K49" s="4">
        <f t="shared" si="1"/>
        <v>3.0000000000000027E-3</v>
      </c>
      <c r="L49" s="4">
        <f t="shared" si="1"/>
        <v>1.9999999999999948E-3</v>
      </c>
      <c r="M49" s="4">
        <f t="shared" si="1"/>
        <v>2.9999999999999957E-3</v>
      </c>
    </row>
    <row r="50" spans="1:13" x14ac:dyDescent="0.55000000000000004">
      <c r="A50" s="4" t="s">
        <v>23</v>
      </c>
      <c r="B50" s="4">
        <f t="shared" si="1"/>
        <v>0.27600000000000002</v>
      </c>
      <c r="C50" s="4">
        <f t="shared" si="1"/>
        <v>0.27800000000000002</v>
      </c>
      <c r="D50" s="4">
        <f t="shared" si="1"/>
        <v>0.26900000000000002</v>
      </c>
      <c r="E50" s="4">
        <f t="shared" si="1"/>
        <v>0.26300000000000001</v>
      </c>
      <c r="F50" s="4">
        <f t="shared" si="1"/>
        <v>0.26500000000000001</v>
      </c>
      <c r="G50" s="4">
        <f t="shared" si="1"/>
        <v>0.254</v>
      </c>
      <c r="H50" s="4">
        <f t="shared" si="1"/>
        <v>3.9999999999999966E-3</v>
      </c>
      <c r="I50" s="4">
        <f t="shared" si="1"/>
        <v>3.9999999999999966E-3</v>
      </c>
      <c r="J50" s="4">
        <f t="shared" si="1"/>
        <v>4.9999999999999975E-3</v>
      </c>
      <c r="K50" s="4">
        <f t="shared" si="1"/>
        <v>4.0000000000000036E-3</v>
      </c>
      <c r="L50" s="4">
        <f t="shared" si="1"/>
        <v>3.9999999999999966E-3</v>
      </c>
      <c r="M50" s="4">
        <f t="shared" si="1"/>
        <v>2.9999999999999957E-3</v>
      </c>
    </row>
    <row r="51" spans="1:13" x14ac:dyDescent="0.55000000000000004">
      <c r="A51" s="4" t="s">
        <v>24</v>
      </c>
      <c r="B51" s="4">
        <f t="shared" si="1"/>
        <v>0.13600000000000001</v>
      </c>
      <c r="C51" s="4">
        <f t="shared" si="1"/>
        <v>0.28399999999999997</v>
      </c>
      <c r="D51" s="4">
        <f t="shared" si="1"/>
        <v>0.27500000000000002</v>
      </c>
      <c r="E51" s="4">
        <f t="shared" si="1"/>
        <v>0.25800000000000001</v>
      </c>
      <c r="F51" s="4">
        <f t="shared" si="1"/>
        <v>0.26300000000000001</v>
      </c>
      <c r="G51" s="4">
        <f t="shared" si="1"/>
        <v>0.26100000000000001</v>
      </c>
      <c r="H51" s="4">
        <f t="shared" si="1"/>
        <v>3.0000000000000027E-3</v>
      </c>
      <c r="I51" s="4">
        <f t="shared" si="1"/>
        <v>3.0000000000000027E-3</v>
      </c>
      <c r="J51" s="4">
        <f t="shared" si="1"/>
        <v>3.0000000000000027E-3</v>
      </c>
      <c r="K51" s="4">
        <f t="shared" si="1"/>
        <v>2.0000000000000018E-3</v>
      </c>
      <c r="L51" s="4">
        <f t="shared" si="1"/>
        <v>3.0000000000000027E-3</v>
      </c>
      <c r="M51" s="4">
        <f t="shared" si="1"/>
        <v>9.9999999999999395E-4</v>
      </c>
    </row>
    <row r="53" spans="1:13" x14ac:dyDescent="0.55000000000000004">
      <c r="B53" s="4" t="s">
        <v>27</v>
      </c>
    </row>
    <row r="55" spans="1:13" x14ac:dyDescent="0.55000000000000004">
      <c r="A55" s="6" t="s">
        <v>28</v>
      </c>
      <c r="B55" s="4">
        <f>AVERAGE(B44:D44)</f>
        <v>3.6666666666666675E-3</v>
      </c>
      <c r="C55" s="6" t="s">
        <v>29</v>
      </c>
      <c r="D55" s="4">
        <f>AVERAGE(H51:J51)</f>
        <v>3.0000000000000027E-3</v>
      </c>
      <c r="E55" s="6" t="s">
        <v>30</v>
      </c>
      <c r="F55" s="4">
        <f>AVERAGE(K50:M50)</f>
        <v>3.6666666666666653E-3</v>
      </c>
    </row>
    <row r="56" spans="1:13" x14ac:dyDescent="0.55000000000000004">
      <c r="A56" s="6" t="s">
        <v>31</v>
      </c>
      <c r="B56" s="4">
        <f t="shared" ref="B56:B61" si="2">AVERAGE(H45:J45)</f>
        <v>3.6666666666666701E-3</v>
      </c>
      <c r="C56" s="6" t="s">
        <v>32</v>
      </c>
      <c r="D56" s="4">
        <f t="shared" ref="D56:D61" si="3">AVERAGE(K44:M44)</f>
        <v>2.9999999999999979E-3</v>
      </c>
      <c r="E56" s="6" t="s">
        <v>33</v>
      </c>
      <c r="F56" s="4">
        <f>AVERAGE(K51:L51)</f>
        <v>2.5000000000000022E-3</v>
      </c>
    </row>
    <row r="57" spans="1:13" x14ac:dyDescent="0.55000000000000004">
      <c r="A57" s="6" t="s">
        <v>34</v>
      </c>
      <c r="B57" s="4">
        <f t="shared" si="2"/>
        <v>3.0000000000000027E-3</v>
      </c>
      <c r="C57" s="6" t="s">
        <v>35</v>
      </c>
      <c r="D57" s="4">
        <f t="shared" si="3"/>
        <v>3.3333333333333318E-3</v>
      </c>
    </row>
    <row r="58" spans="1:13" x14ac:dyDescent="0.55000000000000004">
      <c r="A58" s="6" t="s">
        <v>36</v>
      </c>
      <c r="B58" s="4">
        <f t="shared" si="2"/>
        <v>3.333333333333334E-3</v>
      </c>
      <c r="C58" s="6" t="s">
        <v>37</v>
      </c>
      <c r="D58" s="4">
        <f t="shared" si="3"/>
        <v>2.3333333333333309E-3</v>
      </c>
    </row>
    <row r="59" spans="1:13" x14ac:dyDescent="0.55000000000000004">
      <c r="A59" s="6" t="s">
        <v>38</v>
      </c>
      <c r="B59" s="4">
        <f t="shared" si="2"/>
        <v>3.3333333333333292E-3</v>
      </c>
      <c r="C59" s="6" t="s">
        <v>39</v>
      </c>
      <c r="D59" s="4">
        <f t="shared" si="3"/>
        <v>2.3333333333333283E-3</v>
      </c>
    </row>
    <row r="60" spans="1:13" x14ac:dyDescent="0.55000000000000004">
      <c r="A60" s="6" t="s">
        <v>40</v>
      </c>
      <c r="B60" s="4">
        <f t="shared" si="2"/>
        <v>2.9999999999999957E-3</v>
      </c>
      <c r="C60" s="6" t="s">
        <v>41</v>
      </c>
      <c r="D60" s="4">
        <f t="shared" si="3"/>
        <v>3.6666666666666631E-3</v>
      </c>
    </row>
    <row r="61" spans="1:13" x14ac:dyDescent="0.55000000000000004">
      <c r="A61" s="6" t="s">
        <v>42</v>
      </c>
      <c r="B61" s="4">
        <f t="shared" si="2"/>
        <v>4.3333333333333305E-3</v>
      </c>
      <c r="C61" s="6" t="s">
        <v>43</v>
      </c>
      <c r="D61" s="4">
        <f t="shared" si="3"/>
        <v>2.6666666666666644E-3</v>
      </c>
    </row>
    <row r="63" spans="1:13" x14ac:dyDescent="0.55000000000000004">
      <c r="B63" s="4" t="s">
        <v>44</v>
      </c>
    </row>
    <row r="65" spans="1:4" x14ac:dyDescent="0.55000000000000004">
      <c r="B65" s="4">
        <v>1</v>
      </c>
      <c r="C65" s="4">
        <v>2</v>
      </c>
      <c r="D65" s="4">
        <v>3</v>
      </c>
    </row>
    <row r="67" spans="1:4" x14ac:dyDescent="0.55000000000000004">
      <c r="A67" s="7" t="s">
        <v>45</v>
      </c>
      <c r="B67" s="4">
        <f>B45-$B$55</f>
        <v>0.25833333333333336</v>
      </c>
      <c r="C67" s="4">
        <f>C45-$B$55</f>
        <v>0.25933333333333336</v>
      </c>
      <c r="D67" s="4">
        <f>D45-$B$55</f>
        <v>0.26633333333333337</v>
      </c>
    </row>
    <row r="68" spans="1:4" x14ac:dyDescent="0.55000000000000004">
      <c r="A68" s="7" t="s">
        <v>31</v>
      </c>
      <c r="B68" s="4">
        <f>B46-$B$56</f>
        <v>0.28833333333333333</v>
      </c>
      <c r="C68" s="4">
        <f>C46-$B$56</f>
        <v>0.29133333333333333</v>
      </c>
      <c r="D68" s="4">
        <f>D46-$B$56</f>
        <v>0.28833333333333333</v>
      </c>
    </row>
    <row r="69" spans="1:4" x14ac:dyDescent="0.55000000000000004">
      <c r="A69" s="7" t="s">
        <v>34</v>
      </c>
      <c r="B69" s="4">
        <f>B47-$B$57</f>
        <v>0.28999999999999998</v>
      </c>
      <c r="C69" s="4">
        <f>C47-$B$57</f>
        <v>0.28799999999999998</v>
      </c>
      <c r="D69" s="4">
        <f>D47-$B$57</f>
        <v>0.28799999999999998</v>
      </c>
    </row>
    <row r="70" spans="1:4" x14ac:dyDescent="0.55000000000000004">
      <c r="A70" s="7" t="s">
        <v>36</v>
      </c>
      <c r="B70" s="4">
        <f>B48-$B$58</f>
        <v>0.28866666666666663</v>
      </c>
      <c r="C70" s="4">
        <f>C48-$B$58</f>
        <v>0.28066666666666662</v>
      </c>
      <c r="D70" s="4">
        <f>D48-$B$58</f>
        <v>0.27966666666666662</v>
      </c>
    </row>
    <row r="71" spans="1:4" x14ac:dyDescent="0.55000000000000004">
      <c r="A71" s="7" t="s">
        <v>38</v>
      </c>
      <c r="B71" s="4">
        <f>B49-$B$59</f>
        <v>0.27566666666666667</v>
      </c>
      <c r="C71" s="4">
        <f>C49-$B$59</f>
        <v>0.27566666666666667</v>
      </c>
      <c r="D71" s="4">
        <f>D49-$B$59</f>
        <v>0.26466666666666666</v>
      </c>
    </row>
    <row r="72" spans="1:4" x14ac:dyDescent="0.55000000000000004">
      <c r="A72" s="7" t="s">
        <v>40</v>
      </c>
      <c r="B72" s="4">
        <f>B50-$B$60</f>
        <v>0.27300000000000002</v>
      </c>
      <c r="C72" s="4">
        <f>C50-$B$60</f>
        <v>0.27500000000000002</v>
      </c>
      <c r="D72" s="4">
        <f>D50-$B$60</f>
        <v>0.26600000000000001</v>
      </c>
    </row>
    <row r="73" spans="1:4" x14ac:dyDescent="0.55000000000000004">
      <c r="A73" s="7" t="s">
        <v>42</v>
      </c>
      <c r="B73" s="4">
        <f>B51-$B$61</f>
        <v>0.13166666666666668</v>
      </c>
      <c r="C73" s="4">
        <f>C51-$B$61</f>
        <v>0.27966666666666662</v>
      </c>
      <c r="D73" s="4">
        <f>D51-$B$61</f>
        <v>0.27066666666666667</v>
      </c>
    </row>
    <row r="74" spans="1:4" x14ac:dyDescent="0.55000000000000004">
      <c r="A74" s="7" t="s">
        <v>29</v>
      </c>
      <c r="B74" s="4">
        <f>E44-$D$55</f>
        <v>0.26700000000000002</v>
      </c>
      <c r="C74" s="4">
        <f>F44-$D$55</f>
        <v>0.27500000000000002</v>
      </c>
      <c r="D74" s="4">
        <f>G44-$D$55</f>
        <v>0.26800000000000002</v>
      </c>
    </row>
    <row r="75" spans="1:4" x14ac:dyDescent="0.55000000000000004">
      <c r="A75" s="7" t="s">
        <v>32</v>
      </c>
      <c r="B75" s="4">
        <f>E45-$D$56</f>
        <v>0.27399999999999997</v>
      </c>
      <c r="C75" s="4">
        <f>F45-$D$56</f>
        <v>0.27200000000000002</v>
      </c>
      <c r="D75" s="4">
        <f>G45-$D$56</f>
        <v>0.27500000000000002</v>
      </c>
    </row>
    <row r="76" spans="1:4" x14ac:dyDescent="0.55000000000000004">
      <c r="A76" s="7" t="s">
        <v>35</v>
      </c>
      <c r="B76" s="4">
        <f>E46-$D$57</f>
        <v>0.26566666666666666</v>
      </c>
      <c r="C76" s="4">
        <f>F46-$D$57</f>
        <v>0.26866666666666661</v>
      </c>
      <c r="D76" s="4">
        <f>G46-$D$57</f>
        <v>0.26966666666666667</v>
      </c>
    </row>
    <row r="77" spans="1:4" x14ac:dyDescent="0.55000000000000004">
      <c r="A77" s="7" t="s">
        <v>37</v>
      </c>
      <c r="B77" s="4">
        <f>E47-$D$58</f>
        <v>0.25966666666666666</v>
      </c>
      <c r="C77" s="4">
        <f>F47-$D$58</f>
        <v>0.26466666666666666</v>
      </c>
      <c r="D77" s="4">
        <f>G47-$D$58</f>
        <v>0.26266666666666666</v>
      </c>
    </row>
    <row r="78" spans="1:4" x14ac:dyDescent="0.55000000000000004">
      <c r="A78" s="7" t="s">
        <v>39</v>
      </c>
      <c r="B78" s="4">
        <f>E48-$D$59</f>
        <v>0.26166666666666666</v>
      </c>
      <c r="C78" s="4">
        <f>F48-$D$59</f>
        <v>0.26266666666666666</v>
      </c>
      <c r="D78" s="4">
        <f>G48-$D$59</f>
        <v>0.26566666666666666</v>
      </c>
    </row>
    <row r="79" spans="1:4" x14ac:dyDescent="0.55000000000000004">
      <c r="A79" s="7" t="s">
        <v>41</v>
      </c>
      <c r="B79" s="4">
        <f>E49-$D$60</f>
        <v>0.26133333333333336</v>
      </c>
      <c r="C79" s="4">
        <f>F49-$D$60</f>
        <v>0.26433333333333331</v>
      </c>
      <c r="D79" s="4">
        <f>G49-$D$60</f>
        <v>0.25533333333333336</v>
      </c>
    </row>
    <row r="80" spans="1:4" x14ac:dyDescent="0.55000000000000004">
      <c r="A80" s="7" t="s">
        <v>43</v>
      </c>
      <c r="B80" s="4">
        <f>E50-$D$61</f>
        <v>0.26033333333333336</v>
      </c>
      <c r="C80" s="4">
        <f>F50-$D$61</f>
        <v>0.26233333333333336</v>
      </c>
      <c r="D80" s="4">
        <f>G50-$D$61</f>
        <v>0.25133333333333335</v>
      </c>
    </row>
    <row r="81" spans="1:6" x14ac:dyDescent="0.55000000000000004">
      <c r="A81" s="7" t="s">
        <v>30</v>
      </c>
      <c r="B81" s="4">
        <f>E51-$F$55</f>
        <v>0.25433333333333336</v>
      </c>
      <c r="C81" s="4">
        <f>F51-$F$55</f>
        <v>0.25933333333333336</v>
      </c>
      <c r="D81" s="4">
        <f>G51-$F$55</f>
        <v>0.25733333333333336</v>
      </c>
    </row>
    <row r="82" spans="1:6" x14ac:dyDescent="0.55000000000000004">
      <c r="A82" s="7" t="s">
        <v>33</v>
      </c>
      <c r="B82" s="4">
        <f>H44-$F$56</f>
        <v>0.2485</v>
      </c>
      <c r="C82" s="4">
        <f>I44-$F$56</f>
        <v>0.2485</v>
      </c>
      <c r="D82" s="4">
        <f>J44-$F$56</f>
        <v>0.2485</v>
      </c>
    </row>
    <row r="83" spans="1:6" x14ac:dyDescent="0.55000000000000004">
      <c r="A83" s="6"/>
    </row>
    <row r="84" spans="1:6" x14ac:dyDescent="0.55000000000000004">
      <c r="A84" s="6"/>
    </row>
    <row r="87" spans="1:6" x14ac:dyDescent="0.55000000000000004">
      <c r="B87" s="4" t="s">
        <v>46</v>
      </c>
      <c r="D87" s="4" t="s">
        <v>47</v>
      </c>
      <c r="F87" s="4" t="s">
        <v>48</v>
      </c>
    </row>
    <row r="88" spans="1:6" x14ac:dyDescent="0.55000000000000004">
      <c r="B88" s="4" t="s">
        <v>49</v>
      </c>
    </row>
    <row r="89" spans="1:6" x14ac:dyDescent="0.55000000000000004">
      <c r="A89" s="7" t="s">
        <v>45</v>
      </c>
      <c r="B89" s="4">
        <f>(AVERAGE(B67:D67))*1.098</f>
        <v>0.28694400000000003</v>
      </c>
      <c r="D89" s="4">
        <f>STDEV(B67:D67)</f>
        <v>4.3588989435406778E-3</v>
      </c>
    </row>
    <row r="90" spans="1:6" x14ac:dyDescent="0.55000000000000004">
      <c r="A90" s="7" t="s">
        <v>50</v>
      </c>
      <c r="B90" s="4">
        <f>AVERAGE(B68:D68)</f>
        <v>0.28933333333333333</v>
      </c>
      <c r="D90" s="4">
        <f t="shared" ref="D90:D103" si="4">STDEV(B68:D68)</f>
        <v>1.7320508075688791E-3</v>
      </c>
    </row>
    <row r="91" spans="1:6" x14ac:dyDescent="0.55000000000000004">
      <c r="A91" s="7" t="s">
        <v>51</v>
      </c>
      <c r="B91" s="4">
        <f>AVERAGE(B69:D69)</f>
        <v>0.28866666666666663</v>
      </c>
      <c r="D91" s="4">
        <f t="shared" si="4"/>
        <v>1.1547005383792527E-3</v>
      </c>
    </row>
    <row r="92" spans="1:6" x14ac:dyDescent="0.55000000000000004">
      <c r="A92" s="7" t="s">
        <v>52</v>
      </c>
      <c r="B92" s="4">
        <f>AVERAGE(B70:D70)</f>
        <v>0.28299999999999997</v>
      </c>
      <c r="D92" s="4">
        <f t="shared" si="4"/>
        <v>4.9328828623162518E-3</v>
      </c>
    </row>
    <row r="93" spans="1:6" x14ac:dyDescent="0.55000000000000004">
      <c r="A93" s="7" t="s">
        <v>53</v>
      </c>
      <c r="B93" s="4">
        <f>AVERAGE(B71:D71)</f>
        <v>0.27200000000000002</v>
      </c>
      <c r="D93" s="4">
        <f t="shared" si="4"/>
        <v>6.3508529610858894E-3</v>
      </c>
    </row>
    <row r="94" spans="1:6" x14ac:dyDescent="0.55000000000000004">
      <c r="A94" s="7" t="s">
        <v>54</v>
      </c>
      <c r="B94" s="4">
        <f>AVERAGE(B72:D72)</f>
        <v>0.27133333333333337</v>
      </c>
      <c r="D94" s="4">
        <f t="shared" si="4"/>
        <v>4.7258156262526127E-3</v>
      </c>
    </row>
    <row r="95" spans="1:6" x14ac:dyDescent="0.55000000000000004">
      <c r="A95" s="7" t="s">
        <v>55</v>
      </c>
      <c r="B95" s="4">
        <f>AVERAGE(C73:D73)</f>
        <v>0.27516666666666667</v>
      </c>
      <c r="D95" s="4">
        <f>STDEV(C73:D73)</f>
        <v>6.3639610306788939E-3</v>
      </c>
    </row>
    <row r="96" spans="1:6" x14ac:dyDescent="0.55000000000000004">
      <c r="A96" s="7" t="s">
        <v>56</v>
      </c>
      <c r="B96" s="4">
        <f>AVERAGE(B74:D74)</f>
        <v>0.27</v>
      </c>
      <c r="D96" s="4">
        <f t="shared" si="4"/>
        <v>4.3588989435406778E-3</v>
      </c>
    </row>
    <row r="97" spans="1:12" x14ac:dyDescent="0.55000000000000004">
      <c r="A97" s="7" t="s">
        <v>57</v>
      </c>
      <c r="B97" s="4">
        <f t="shared" ref="B97:B104" si="5">AVERAGE(B75:D75)</f>
        <v>0.27366666666666667</v>
      </c>
      <c r="D97" s="4">
        <f t="shared" si="4"/>
        <v>1.527525231651942E-3</v>
      </c>
    </row>
    <row r="98" spans="1:12" x14ac:dyDescent="0.55000000000000004">
      <c r="A98" s="7" t="s">
        <v>58</v>
      </c>
      <c r="B98" s="4">
        <f t="shared" si="5"/>
        <v>0.26800000000000002</v>
      </c>
      <c r="D98" s="4">
        <f t="shared" si="4"/>
        <v>2.0816659994661257E-3</v>
      </c>
    </row>
    <row r="99" spans="1:12" x14ac:dyDescent="0.55000000000000004">
      <c r="A99" s="7" t="s">
        <v>59</v>
      </c>
      <c r="B99" s="4">
        <f t="shared" si="5"/>
        <v>0.26233333333333331</v>
      </c>
      <c r="D99" s="4">
        <f t="shared" si="4"/>
        <v>2.5166114784235857E-3</v>
      </c>
    </row>
    <row r="100" spans="1:12" x14ac:dyDescent="0.55000000000000004">
      <c r="A100" s="7" t="s">
        <v>60</v>
      </c>
      <c r="B100" s="4">
        <f t="shared" si="5"/>
        <v>0.26333333333333336</v>
      </c>
      <c r="D100" s="4">
        <f>STDEV(B78:D78)</f>
        <v>2.0816659994661348E-3</v>
      </c>
    </row>
    <row r="101" spans="1:12" x14ac:dyDescent="0.55000000000000004">
      <c r="A101" s="7" t="s">
        <v>61</v>
      </c>
      <c r="B101" s="4">
        <f t="shared" si="5"/>
        <v>0.26033333333333336</v>
      </c>
      <c r="D101" s="4">
        <f>STDEV(B79:D79)</f>
        <v>4.5825756949558196E-3</v>
      </c>
    </row>
    <row r="102" spans="1:12" x14ac:dyDescent="0.55000000000000004">
      <c r="A102" s="7" t="s">
        <v>62</v>
      </c>
      <c r="B102" s="4">
        <f t="shared" si="5"/>
        <v>0.25800000000000001</v>
      </c>
      <c r="D102" s="4">
        <f t="shared" si="4"/>
        <v>5.8594652770823201E-3</v>
      </c>
    </row>
    <row r="103" spans="1:12" x14ac:dyDescent="0.55000000000000004">
      <c r="A103" s="7" t="s">
        <v>63</v>
      </c>
      <c r="B103" s="4">
        <f t="shared" si="5"/>
        <v>0.25700000000000006</v>
      </c>
      <c r="D103" s="4">
        <f t="shared" si="4"/>
        <v>2.5166114784235852E-3</v>
      </c>
    </row>
    <row r="104" spans="1:12" x14ac:dyDescent="0.55000000000000004">
      <c r="A104" s="7" t="s">
        <v>64</v>
      </c>
      <c r="B104" s="4">
        <f t="shared" si="5"/>
        <v>0.24850000000000003</v>
      </c>
      <c r="D104" s="4">
        <f>STDEV(B82:D82)</f>
        <v>3.3993498887762956E-17</v>
      </c>
    </row>
    <row r="106" spans="1:12" x14ac:dyDescent="0.55000000000000004">
      <c r="A106" s="7"/>
    </row>
    <row r="107" spans="1:12" x14ac:dyDescent="0.55000000000000004">
      <c r="A107" s="7" t="s">
        <v>65</v>
      </c>
    </row>
    <row r="108" spans="1:12" x14ac:dyDescent="0.55000000000000004">
      <c r="H108" s="4" t="s">
        <v>66</v>
      </c>
    </row>
    <row r="109" spans="1:12" x14ac:dyDescent="0.55000000000000004">
      <c r="B109" s="4" t="s">
        <v>67</v>
      </c>
      <c r="C109" s="4" t="s">
        <v>68</v>
      </c>
      <c r="D109" s="4" t="s">
        <v>69</v>
      </c>
      <c r="E109" s="4" t="s">
        <v>70</v>
      </c>
      <c r="F109" s="4" t="s">
        <v>71</v>
      </c>
      <c r="H109" s="4" t="s">
        <v>67</v>
      </c>
      <c r="I109" s="4" t="s">
        <v>68</v>
      </c>
      <c r="J109" s="4" t="s">
        <v>69</v>
      </c>
      <c r="K109" s="4" t="s">
        <v>70</v>
      </c>
      <c r="L109" s="4" t="s">
        <v>71</v>
      </c>
    </row>
    <row r="110" spans="1:12" x14ac:dyDescent="0.55000000000000004">
      <c r="A110" s="4" t="s">
        <v>4</v>
      </c>
      <c r="B110" s="4">
        <f>(B90*100)/$B$89</f>
        <v>100.83268279989591</v>
      </c>
      <c r="C110" s="4">
        <f>(B93*100)/$B$89</f>
        <v>94.792015166722422</v>
      </c>
      <c r="D110" s="4">
        <f>(B96*100)/$B$89</f>
        <v>94.095015055202396</v>
      </c>
      <c r="E110" s="4">
        <f>(B99*100)/$B$89</f>
        <v>91.423181294375652</v>
      </c>
      <c r="F110" s="4">
        <f>(B102*100)/$B$89</f>
        <v>89.913014386082295</v>
      </c>
      <c r="H110" s="4">
        <f>(D90*100)/$B$90</f>
        <v>0.5986350717403961</v>
      </c>
      <c r="I110" s="4">
        <f>(D93*100)/$B$93</f>
        <v>2.3348724121639299</v>
      </c>
      <c r="J110" s="4">
        <f>(D96*100)/$B$96</f>
        <v>1.6144070161261768</v>
      </c>
      <c r="K110" s="4">
        <f>(D99*100)/$B$99</f>
        <v>0.95931822557442914</v>
      </c>
      <c r="L110" s="4">
        <f>(D102*100)/$B$102</f>
        <v>2.2711105725125269</v>
      </c>
    </row>
    <row r="111" spans="1:12" x14ac:dyDescent="0.55000000000000004">
      <c r="A111" s="4" t="s">
        <v>5</v>
      </c>
      <c r="B111" s="4">
        <f>(B91*100)/$B$89</f>
        <v>100.60034942938923</v>
      </c>
      <c r="C111" s="4">
        <f>(B94*100)/$B$89</f>
        <v>94.559681796215756</v>
      </c>
      <c r="D111" s="4">
        <f>(B97*100)/$B$89</f>
        <v>95.372848592989101</v>
      </c>
      <c r="E111" s="4">
        <f>(B100*100)/$B$89</f>
        <v>91.77168135013568</v>
      </c>
      <c r="F111" s="4">
        <f>(B103*100)/$B$89</f>
        <v>89.564514330322311</v>
      </c>
      <c r="H111" s="4">
        <f>(D91*100)/$B$91</f>
        <v>0.40001173384962574</v>
      </c>
      <c r="I111" s="4">
        <f>(D94*100)/$B$94</f>
        <v>1.7417010907564909</v>
      </c>
      <c r="J111" s="4">
        <f>(D97*100)/$B$97</f>
        <v>0.55816999938560607</v>
      </c>
      <c r="K111" s="4">
        <f>(D100*100)/$B$100</f>
        <v>0.79050607574663334</v>
      </c>
      <c r="L111" s="4">
        <f>(D103*100)/$B$103</f>
        <v>0.97922625619594739</v>
      </c>
    </row>
    <row r="112" spans="1:12" x14ac:dyDescent="0.55000000000000004">
      <c r="A112" s="4" t="s">
        <v>6</v>
      </c>
      <c r="B112" s="4">
        <f>(B92*100)/$B$89</f>
        <v>98.625515780082509</v>
      </c>
      <c r="C112" s="4">
        <f>(B95*100)/$B$89</f>
        <v>95.895598676629106</v>
      </c>
      <c r="D112" s="4">
        <f>(B98*100)/$B$89</f>
        <v>93.398014943682384</v>
      </c>
      <c r="E112" s="4">
        <f>(B101*100)/$B$89</f>
        <v>90.726181182855655</v>
      </c>
      <c r="F112" s="4">
        <f>(B104*100)/$B$89</f>
        <v>86.602263856362214</v>
      </c>
      <c r="H112" s="4">
        <f>(D92*100)/$B$92</f>
        <v>1.7430681492283577</v>
      </c>
      <c r="I112" s="4">
        <f>(D95*100)/$B$95</f>
        <v>2.3127659711734321</v>
      </c>
      <c r="J112" s="4">
        <f>(D98*100)/$B$98</f>
        <v>0.77674104457691251</v>
      </c>
      <c r="K112" s="4">
        <f>(D101*100)/$B$101</f>
        <v>1.7602723540163197</v>
      </c>
      <c r="L112" s="4">
        <f>(D104*100)/$B$104</f>
        <v>1.3679476413586701E-14</v>
      </c>
    </row>
    <row r="113" spans="1:26" x14ac:dyDescent="0.55000000000000004">
      <c r="A113" s="4" t="s">
        <v>72</v>
      </c>
      <c r="B113" s="4">
        <v>100</v>
      </c>
      <c r="D113" s="4">
        <v>100</v>
      </c>
    </row>
    <row r="114" spans="1:26" x14ac:dyDescent="0.55000000000000004">
      <c r="A114" s="4" t="s">
        <v>73</v>
      </c>
      <c r="B114" s="4">
        <f>(D89*100)/$B$89</f>
        <v>1.51907652487617</v>
      </c>
    </row>
    <row r="116" spans="1:26" s="8" customFormat="1" x14ac:dyDescent="0.55000000000000004"/>
    <row r="118" spans="1:26" s="1" customFormat="1" x14ac:dyDescent="0.55000000000000004">
      <c r="B118" s="1" t="s">
        <v>16</v>
      </c>
      <c r="C118" s="9"/>
      <c r="D118" s="9"/>
      <c r="E118" s="9"/>
      <c r="F118" s="9"/>
      <c r="G118" s="9"/>
      <c r="H118" s="9"/>
      <c r="I118" s="9"/>
      <c r="J118" s="9"/>
      <c r="K118" s="9"/>
    </row>
    <row r="119" spans="1:26" s="1" customFormat="1" x14ac:dyDescent="0.55000000000000004">
      <c r="B119" s="1">
        <v>1</v>
      </c>
      <c r="C119" s="1">
        <v>2</v>
      </c>
      <c r="D119" s="1">
        <v>3</v>
      </c>
      <c r="E119" s="1">
        <v>4</v>
      </c>
      <c r="F119" s="1">
        <v>5</v>
      </c>
      <c r="G119" s="1">
        <v>6</v>
      </c>
      <c r="H119" s="1">
        <v>7</v>
      </c>
      <c r="I119" s="1">
        <v>8</v>
      </c>
      <c r="J119" s="1">
        <v>9</v>
      </c>
      <c r="K119" s="1">
        <v>10</v>
      </c>
      <c r="L119" s="1">
        <v>11</v>
      </c>
      <c r="M119" s="1">
        <v>12</v>
      </c>
    </row>
    <row r="120" spans="1:26" s="1" customFormat="1" x14ac:dyDescent="0.55000000000000004">
      <c r="A120" s="1" t="s">
        <v>17</v>
      </c>
      <c r="B120" s="1">
        <v>5.7000000000000002E-2</v>
      </c>
      <c r="C120" s="1">
        <v>5.5E-2</v>
      </c>
      <c r="D120" s="1">
        <v>5.6000000000000001E-2</v>
      </c>
      <c r="E120" s="1">
        <v>0.17199999999999999</v>
      </c>
      <c r="F120" s="1">
        <v>0.18</v>
      </c>
      <c r="G120" s="1">
        <v>0.185</v>
      </c>
      <c r="H120" s="1">
        <v>9.0999999999999998E-2</v>
      </c>
      <c r="I120" s="1">
        <v>9.2999999999999999E-2</v>
      </c>
      <c r="J120" s="1">
        <v>9.8000000000000004E-2</v>
      </c>
      <c r="K120" s="1">
        <v>5.5E-2</v>
      </c>
      <c r="L120" s="1">
        <v>5.5E-2</v>
      </c>
      <c r="M120" s="1">
        <v>5.3999999999999999E-2</v>
      </c>
      <c r="O120" s="1">
        <v>5.7000000000000002E-2</v>
      </c>
      <c r="P120" s="1">
        <v>5.5E-2</v>
      </c>
      <c r="Q120" s="1">
        <v>5.6000000000000001E-2</v>
      </c>
      <c r="R120" s="1">
        <v>0.17199999999999999</v>
      </c>
      <c r="S120" s="1">
        <v>0.18</v>
      </c>
      <c r="T120" s="1">
        <v>0.185</v>
      </c>
      <c r="U120" s="1">
        <v>9.0999999999999998E-2</v>
      </c>
      <c r="V120" s="1">
        <v>9.2999999999999999E-2</v>
      </c>
      <c r="W120" s="1">
        <v>9.8000000000000004E-2</v>
      </c>
      <c r="X120" s="1">
        <v>5.5E-2</v>
      </c>
      <c r="Y120" s="1">
        <v>5.5E-2</v>
      </c>
      <c r="Z120" s="1">
        <v>5.3999999999999999E-2</v>
      </c>
    </row>
    <row r="121" spans="1:26" s="1" customFormat="1" x14ac:dyDescent="0.55000000000000004">
      <c r="A121" s="1" t="s">
        <v>18</v>
      </c>
      <c r="B121" s="1">
        <v>0.13900000000000001</v>
      </c>
      <c r="C121" s="1">
        <v>0.14399999999999999</v>
      </c>
      <c r="D121" s="1">
        <v>0.153</v>
      </c>
      <c r="E121" s="1">
        <v>0.14399999999999999</v>
      </c>
      <c r="F121" s="1">
        <v>0.154</v>
      </c>
      <c r="G121" s="1">
        <v>0.159</v>
      </c>
      <c r="H121" s="1">
        <v>5.6000000000000001E-2</v>
      </c>
      <c r="I121" s="1">
        <v>5.6000000000000001E-2</v>
      </c>
      <c r="J121" s="1">
        <v>5.6000000000000001E-2</v>
      </c>
      <c r="K121" s="1">
        <v>5.5E-2</v>
      </c>
      <c r="L121" s="1">
        <v>5.6000000000000001E-2</v>
      </c>
      <c r="M121" s="1">
        <v>5.5E-2</v>
      </c>
      <c r="O121" s="1">
        <v>0.13900000000000001</v>
      </c>
      <c r="P121" s="1">
        <v>0.14399999999999999</v>
      </c>
      <c r="Q121" s="1">
        <v>0.153</v>
      </c>
      <c r="R121" s="1">
        <v>0.14399999999999999</v>
      </c>
      <c r="S121" s="1">
        <v>0.154</v>
      </c>
      <c r="T121" s="1">
        <v>0.159</v>
      </c>
      <c r="U121" s="1">
        <v>5.6000000000000001E-2</v>
      </c>
      <c r="V121" s="1">
        <v>5.6000000000000001E-2</v>
      </c>
      <c r="W121" s="1">
        <v>5.6000000000000001E-2</v>
      </c>
      <c r="X121" s="1">
        <v>5.5E-2</v>
      </c>
      <c r="Y121" s="1">
        <v>5.6000000000000001E-2</v>
      </c>
      <c r="Z121" s="1">
        <v>5.5E-2</v>
      </c>
    </row>
    <row r="122" spans="1:26" s="1" customFormat="1" x14ac:dyDescent="0.55000000000000004">
      <c r="A122" s="1" t="s">
        <v>19</v>
      </c>
      <c r="B122" s="1">
        <v>0.14699999999999999</v>
      </c>
      <c r="C122" s="1">
        <v>0.158</v>
      </c>
      <c r="D122" s="1">
        <v>0.16800000000000001</v>
      </c>
      <c r="E122" s="1">
        <v>0.114</v>
      </c>
      <c r="F122" s="1">
        <v>0.11600000000000001</v>
      </c>
      <c r="G122" s="1">
        <v>0.11899999999999999</v>
      </c>
      <c r="H122" s="1">
        <v>5.6000000000000001E-2</v>
      </c>
      <c r="I122" s="1">
        <v>5.5E-2</v>
      </c>
      <c r="J122" s="1">
        <v>5.5E-2</v>
      </c>
      <c r="K122" s="1">
        <v>5.6000000000000001E-2</v>
      </c>
      <c r="L122" s="1">
        <v>5.5E-2</v>
      </c>
      <c r="M122" s="1">
        <v>5.6000000000000001E-2</v>
      </c>
      <c r="O122" s="1">
        <v>0.14699999999999999</v>
      </c>
      <c r="P122" s="1">
        <v>0.158</v>
      </c>
      <c r="Q122" s="1">
        <v>0.16800000000000001</v>
      </c>
      <c r="R122" s="1">
        <v>0.114</v>
      </c>
      <c r="S122" s="1">
        <v>0.11600000000000001</v>
      </c>
      <c r="T122" s="1">
        <v>0.11899999999999999</v>
      </c>
      <c r="U122" s="1">
        <v>5.6000000000000001E-2</v>
      </c>
      <c r="V122" s="1">
        <v>5.5E-2</v>
      </c>
      <c r="W122" s="1">
        <v>5.5E-2</v>
      </c>
      <c r="X122" s="1">
        <v>5.6000000000000001E-2</v>
      </c>
      <c r="Y122" s="1">
        <v>5.5E-2</v>
      </c>
      <c r="Z122" s="1">
        <v>5.6000000000000001E-2</v>
      </c>
    </row>
    <row r="123" spans="1:26" s="1" customFormat="1" x14ac:dyDescent="0.55000000000000004">
      <c r="A123" s="1" t="s">
        <v>20</v>
      </c>
      <c r="B123" s="1">
        <v>0.15</v>
      </c>
      <c r="C123" s="1">
        <v>0.157</v>
      </c>
      <c r="D123" s="1">
        <v>0.16700000000000001</v>
      </c>
      <c r="E123" s="1">
        <v>0.16900000000000001</v>
      </c>
      <c r="F123" s="1">
        <v>0.17299999999999999</v>
      </c>
      <c r="G123" s="1">
        <v>0.183</v>
      </c>
      <c r="H123" s="1">
        <v>5.5E-2</v>
      </c>
      <c r="I123" s="1">
        <v>5.6000000000000001E-2</v>
      </c>
      <c r="J123" s="1">
        <v>5.5E-2</v>
      </c>
      <c r="K123" s="1">
        <v>5.3999999999999999E-2</v>
      </c>
      <c r="L123" s="1">
        <v>5.5E-2</v>
      </c>
      <c r="M123" s="1">
        <v>5.3999999999999999E-2</v>
      </c>
      <c r="O123" s="1">
        <v>0.15</v>
      </c>
      <c r="P123" s="1">
        <v>0.157</v>
      </c>
      <c r="Q123" s="1">
        <v>0.16700000000000001</v>
      </c>
      <c r="R123" s="1">
        <v>0.16900000000000001</v>
      </c>
      <c r="S123" s="1">
        <v>0.17299999999999999</v>
      </c>
      <c r="T123" s="1">
        <v>0.183</v>
      </c>
      <c r="U123" s="1">
        <v>5.5E-2</v>
      </c>
      <c r="V123" s="1">
        <v>5.6000000000000001E-2</v>
      </c>
      <c r="W123" s="1">
        <v>5.5E-2</v>
      </c>
      <c r="X123" s="1">
        <v>5.3999999999999999E-2</v>
      </c>
      <c r="Y123" s="1">
        <v>5.5E-2</v>
      </c>
      <c r="Z123" s="1">
        <v>5.3999999999999999E-2</v>
      </c>
    </row>
    <row r="124" spans="1:26" s="1" customFormat="1" x14ac:dyDescent="0.55000000000000004">
      <c r="A124" s="1" t="s">
        <v>21</v>
      </c>
      <c r="B124" s="1">
        <v>0.14699999999999999</v>
      </c>
      <c r="C124" s="1">
        <v>0.157</v>
      </c>
      <c r="D124" s="1">
        <v>0.16500000000000001</v>
      </c>
      <c r="E124" s="1">
        <v>0.13100000000000001</v>
      </c>
      <c r="F124" s="1">
        <v>0.14099999999999999</v>
      </c>
      <c r="G124" s="1">
        <v>0.14399999999999999</v>
      </c>
      <c r="H124" s="1">
        <v>5.6000000000000001E-2</v>
      </c>
      <c r="I124" s="1">
        <v>5.5E-2</v>
      </c>
      <c r="J124" s="1">
        <v>5.5E-2</v>
      </c>
      <c r="K124" s="1">
        <v>5.3999999999999999E-2</v>
      </c>
      <c r="L124" s="1">
        <v>5.5E-2</v>
      </c>
      <c r="M124" s="1">
        <v>5.3999999999999999E-2</v>
      </c>
      <c r="O124" s="1">
        <v>0.14699999999999999</v>
      </c>
      <c r="P124" s="1">
        <v>0.157</v>
      </c>
      <c r="Q124" s="1">
        <v>0.16500000000000001</v>
      </c>
      <c r="R124" s="1">
        <v>0.13100000000000001</v>
      </c>
      <c r="S124" s="1">
        <v>0.14099999999999999</v>
      </c>
      <c r="T124" s="1">
        <v>0.14399999999999999</v>
      </c>
      <c r="U124" s="1">
        <v>5.6000000000000001E-2</v>
      </c>
      <c r="V124" s="1">
        <v>5.5E-2</v>
      </c>
      <c r="W124" s="1">
        <v>5.5E-2</v>
      </c>
      <c r="X124" s="1">
        <v>5.3999999999999999E-2</v>
      </c>
      <c r="Y124" s="1">
        <v>5.5E-2</v>
      </c>
      <c r="Z124" s="1">
        <v>5.3999999999999999E-2</v>
      </c>
    </row>
    <row r="125" spans="1:26" s="1" customFormat="1" x14ac:dyDescent="0.55000000000000004">
      <c r="A125" s="1" t="s">
        <v>22</v>
      </c>
      <c r="B125" s="1">
        <v>0.14899999999999999</v>
      </c>
      <c r="C125" s="1">
        <v>0.154</v>
      </c>
      <c r="D125" s="1">
        <v>0.16</v>
      </c>
      <c r="E125" s="1">
        <v>0.104</v>
      </c>
      <c r="F125" s="1">
        <v>0.106</v>
      </c>
      <c r="G125" s="1">
        <v>0.108</v>
      </c>
      <c r="H125" s="1">
        <v>5.5E-2</v>
      </c>
      <c r="I125" s="1">
        <v>5.5E-2</v>
      </c>
      <c r="J125" s="1">
        <v>5.5E-2</v>
      </c>
      <c r="K125" s="1">
        <v>5.6000000000000001E-2</v>
      </c>
      <c r="L125" s="1">
        <v>5.6000000000000001E-2</v>
      </c>
      <c r="M125" s="1">
        <v>5.5E-2</v>
      </c>
      <c r="O125" s="1">
        <v>0.14899999999999999</v>
      </c>
      <c r="P125" s="1">
        <v>0.154</v>
      </c>
      <c r="Q125" s="1">
        <v>0.16</v>
      </c>
      <c r="R125" s="1">
        <v>0.104</v>
      </c>
      <c r="S125" s="1">
        <v>0.106</v>
      </c>
      <c r="T125" s="1">
        <v>0.108</v>
      </c>
      <c r="U125" s="1">
        <v>5.5E-2</v>
      </c>
      <c r="V125" s="1">
        <v>5.5E-2</v>
      </c>
      <c r="W125" s="1">
        <v>5.5E-2</v>
      </c>
      <c r="X125" s="1">
        <v>5.6000000000000001E-2</v>
      </c>
      <c r="Y125" s="1">
        <v>5.6000000000000001E-2</v>
      </c>
      <c r="Z125" s="1">
        <v>5.5E-2</v>
      </c>
    </row>
    <row r="126" spans="1:26" s="1" customFormat="1" x14ac:dyDescent="0.55000000000000004">
      <c r="A126" s="1" t="s">
        <v>23</v>
      </c>
      <c r="B126" s="1">
        <v>0.14499999999999999</v>
      </c>
      <c r="C126" s="1">
        <v>0.14799999999999999</v>
      </c>
      <c r="D126" s="1">
        <v>0.153</v>
      </c>
      <c r="E126" s="1">
        <v>0.17499999999999999</v>
      </c>
      <c r="F126" s="1">
        <v>0.183</v>
      </c>
      <c r="G126" s="1">
        <v>0.19700000000000001</v>
      </c>
      <c r="H126" s="1">
        <v>6.4000000000000001E-2</v>
      </c>
      <c r="I126" s="1">
        <v>6.4000000000000001E-2</v>
      </c>
      <c r="J126" s="1">
        <v>6.2E-2</v>
      </c>
      <c r="K126" s="1">
        <v>6.4000000000000001E-2</v>
      </c>
      <c r="L126" s="1">
        <v>6.3E-2</v>
      </c>
      <c r="M126" s="1">
        <v>6.4000000000000001E-2</v>
      </c>
      <c r="O126" s="1">
        <v>0.14499999999999999</v>
      </c>
      <c r="P126" s="1">
        <v>0.14799999999999999</v>
      </c>
      <c r="Q126" s="1">
        <v>0.153</v>
      </c>
      <c r="R126" s="1">
        <v>0.17499999999999999</v>
      </c>
      <c r="S126" s="1">
        <v>0.183</v>
      </c>
      <c r="T126" s="1">
        <v>0.19700000000000001</v>
      </c>
      <c r="U126" s="1">
        <v>6.4000000000000001E-2</v>
      </c>
      <c r="V126" s="1">
        <v>6.4000000000000001E-2</v>
      </c>
      <c r="W126" s="1">
        <v>6.2E-2</v>
      </c>
      <c r="X126" s="1">
        <v>6.4000000000000001E-2</v>
      </c>
      <c r="Y126" s="1">
        <v>6.3E-2</v>
      </c>
      <c r="Z126" s="1">
        <v>6.4000000000000001E-2</v>
      </c>
    </row>
    <row r="127" spans="1:26" s="1" customFormat="1" x14ac:dyDescent="0.55000000000000004">
      <c r="A127" s="1" t="s">
        <v>24</v>
      </c>
      <c r="B127" s="1">
        <v>0.11899999999999999</v>
      </c>
      <c r="C127" s="1">
        <v>0.128</v>
      </c>
      <c r="D127" s="1">
        <v>0.13100000000000001</v>
      </c>
      <c r="E127" s="1">
        <v>0.114</v>
      </c>
      <c r="F127" s="1">
        <v>0.12</v>
      </c>
      <c r="G127" s="1">
        <v>0.12</v>
      </c>
      <c r="H127" s="1">
        <v>0.06</v>
      </c>
      <c r="I127" s="1">
        <v>0.06</v>
      </c>
      <c r="J127" s="1">
        <v>5.8999999999999997E-2</v>
      </c>
      <c r="K127" s="1">
        <v>5.8000000000000003E-2</v>
      </c>
      <c r="L127" s="1">
        <v>5.8000000000000003E-2</v>
      </c>
      <c r="M127" s="1">
        <v>5.7000000000000002E-2</v>
      </c>
      <c r="O127" s="1">
        <v>0.11899999999999999</v>
      </c>
      <c r="P127" s="1">
        <v>0.128</v>
      </c>
      <c r="Q127" s="1">
        <v>0.13100000000000001</v>
      </c>
      <c r="R127" s="1">
        <v>0.114</v>
      </c>
      <c r="S127" s="1">
        <v>0.12</v>
      </c>
      <c r="T127" s="1">
        <v>0.12</v>
      </c>
      <c r="U127" s="1">
        <v>0.06</v>
      </c>
      <c r="V127" s="1">
        <v>0.06</v>
      </c>
      <c r="W127" s="1">
        <v>5.8999999999999997E-2</v>
      </c>
      <c r="X127" s="1">
        <v>5.8000000000000003E-2</v>
      </c>
      <c r="Y127" s="1">
        <v>5.8000000000000003E-2</v>
      </c>
      <c r="Z127" s="1">
        <v>5.7000000000000002E-2</v>
      </c>
    </row>
    <row r="128" spans="1:26" s="1" customFormat="1" x14ac:dyDescent="0.55000000000000004"/>
    <row r="129" spans="1:26" s="1" customFormat="1" x14ac:dyDescent="0.55000000000000004"/>
    <row r="130" spans="1:26" s="1" customFormat="1" x14ac:dyDescent="0.55000000000000004">
      <c r="A130" s="9" t="s">
        <v>25</v>
      </c>
      <c r="B130" s="9"/>
    </row>
    <row r="131" spans="1:26" s="1" customFormat="1" x14ac:dyDescent="0.55000000000000004">
      <c r="B131" s="1">
        <v>1</v>
      </c>
      <c r="C131" s="1">
        <v>2</v>
      </c>
      <c r="D131" s="1">
        <v>3</v>
      </c>
      <c r="E131" s="1">
        <v>4</v>
      </c>
      <c r="F131" s="1">
        <v>5</v>
      </c>
      <c r="G131" s="1">
        <v>6</v>
      </c>
      <c r="H131" s="1">
        <v>7</v>
      </c>
      <c r="I131" s="1">
        <v>8</v>
      </c>
      <c r="J131" s="1">
        <v>9</v>
      </c>
      <c r="K131" s="1">
        <v>10</v>
      </c>
      <c r="L131" s="1">
        <v>11</v>
      </c>
      <c r="M131" s="1">
        <v>12</v>
      </c>
    </row>
    <row r="132" spans="1:26" s="1" customFormat="1" x14ac:dyDescent="0.55000000000000004">
      <c r="A132" s="1" t="s">
        <v>17</v>
      </c>
      <c r="B132" s="1">
        <v>6.3E-2</v>
      </c>
      <c r="C132" s="1">
        <v>6.2E-2</v>
      </c>
      <c r="D132" s="1">
        <v>6.2E-2</v>
      </c>
      <c r="E132" s="1">
        <v>0.73499999999999999</v>
      </c>
      <c r="F132" s="1">
        <v>0.73699999999999999</v>
      </c>
      <c r="G132" s="1">
        <v>0.73399999999999999</v>
      </c>
      <c r="H132" s="1">
        <v>0.23599999999999999</v>
      </c>
      <c r="I132" s="1">
        <v>0.24</v>
      </c>
      <c r="J132" s="1">
        <v>0.252</v>
      </c>
      <c r="K132" s="1">
        <v>6.0999999999999999E-2</v>
      </c>
      <c r="L132" s="1">
        <v>0.06</v>
      </c>
      <c r="M132" s="1">
        <v>0.06</v>
      </c>
      <c r="O132" s="1">
        <v>6.3E-2</v>
      </c>
      <c r="P132" s="1">
        <v>6.2E-2</v>
      </c>
      <c r="Q132" s="1">
        <v>6.2E-2</v>
      </c>
      <c r="R132" s="1">
        <v>0.73499999999999999</v>
      </c>
      <c r="S132" s="1">
        <v>0.73699999999999999</v>
      </c>
      <c r="T132" s="1">
        <v>0.73399999999999999</v>
      </c>
      <c r="U132" s="1">
        <v>0.23599999999999999</v>
      </c>
      <c r="V132" s="1">
        <v>0.24</v>
      </c>
      <c r="W132" s="1">
        <v>0.252</v>
      </c>
      <c r="X132" s="1">
        <v>6.0999999999999999E-2</v>
      </c>
      <c r="Y132" s="1">
        <v>0.06</v>
      </c>
      <c r="Z132" s="1">
        <v>0.06</v>
      </c>
    </row>
    <row r="133" spans="1:26" s="1" customFormat="1" x14ac:dyDescent="0.55000000000000004">
      <c r="A133" s="1" t="s">
        <v>18</v>
      </c>
      <c r="B133" s="1">
        <v>0.66100000000000003</v>
      </c>
      <c r="C133" s="1">
        <v>0.66</v>
      </c>
      <c r="D133" s="1">
        <v>0.67300000000000004</v>
      </c>
      <c r="E133" s="1">
        <v>0.58399999999999996</v>
      </c>
      <c r="F133" s="1">
        <v>0.60099999999999998</v>
      </c>
      <c r="G133" s="1">
        <v>0.60599999999999998</v>
      </c>
      <c r="H133" s="1">
        <v>6.4000000000000001E-2</v>
      </c>
      <c r="I133" s="1">
        <v>6.3E-2</v>
      </c>
      <c r="J133" s="1">
        <v>6.3E-2</v>
      </c>
      <c r="K133" s="1">
        <v>6.0999999999999999E-2</v>
      </c>
      <c r="L133" s="1">
        <v>6.0999999999999999E-2</v>
      </c>
      <c r="M133" s="1">
        <v>0.06</v>
      </c>
      <c r="O133" s="1">
        <v>0.66100000000000003</v>
      </c>
      <c r="P133" s="1">
        <v>0.66</v>
      </c>
      <c r="Q133" s="1">
        <v>0.67300000000000004</v>
      </c>
      <c r="R133" s="1">
        <v>0.58399999999999996</v>
      </c>
      <c r="S133" s="1">
        <v>0.60099999999999998</v>
      </c>
      <c r="T133" s="1">
        <v>0.60599999999999998</v>
      </c>
      <c r="U133" s="1">
        <v>6.4000000000000001E-2</v>
      </c>
      <c r="V133" s="1">
        <v>6.3E-2</v>
      </c>
      <c r="W133" s="1">
        <v>6.3E-2</v>
      </c>
      <c r="X133" s="1">
        <v>6.0999999999999999E-2</v>
      </c>
      <c r="Y133" s="1">
        <v>6.0999999999999999E-2</v>
      </c>
      <c r="Z133" s="1">
        <v>0.06</v>
      </c>
    </row>
    <row r="134" spans="1:26" s="1" customFormat="1" x14ac:dyDescent="0.55000000000000004">
      <c r="A134" s="1" t="s">
        <v>19</v>
      </c>
      <c r="B134" s="1">
        <v>0.72199999999999998</v>
      </c>
      <c r="C134" s="1">
        <v>0.74299999999999999</v>
      </c>
      <c r="D134" s="1">
        <v>0.755</v>
      </c>
      <c r="E134" s="1">
        <v>0.41</v>
      </c>
      <c r="F134" s="1">
        <v>0.39100000000000001</v>
      </c>
      <c r="G134" s="1">
        <v>0.40100000000000002</v>
      </c>
      <c r="H134" s="1">
        <v>6.3E-2</v>
      </c>
      <c r="I134" s="1">
        <v>6.3E-2</v>
      </c>
      <c r="J134" s="1">
        <v>6.2E-2</v>
      </c>
      <c r="K134" s="1">
        <v>6.3E-2</v>
      </c>
      <c r="L134" s="1">
        <v>6.2E-2</v>
      </c>
      <c r="M134" s="1">
        <v>6.3E-2</v>
      </c>
      <c r="O134" s="1">
        <v>0.72199999999999998</v>
      </c>
      <c r="P134" s="1">
        <v>0.74299999999999999</v>
      </c>
      <c r="Q134" s="1">
        <v>0.755</v>
      </c>
      <c r="R134" s="1">
        <v>0.41</v>
      </c>
      <c r="S134" s="1">
        <v>0.39100000000000001</v>
      </c>
      <c r="T134" s="1">
        <v>0.40100000000000002</v>
      </c>
      <c r="U134" s="1">
        <v>6.3E-2</v>
      </c>
      <c r="V134" s="1">
        <v>6.3E-2</v>
      </c>
      <c r="W134" s="1">
        <v>6.2E-2</v>
      </c>
      <c r="X134" s="1">
        <v>6.3E-2</v>
      </c>
      <c r="Y134" s="1">
        <v>6.2E-2</v>
      </c>
      <c r="Z134" s="1">
        <v>6.3E-2</v>
      </c>
    </row>
    <row r="135" spans="1:26" s="1" customFormat="1" x14ac:dyDescent="0.55000000000000004">
      <c r="A135" s="1" t="s">
        <v>20</v>
      </c>
      <c r="B135" s="1">
        <v>0.73699999999999999</v>
      </c>
      <c r="C135" s="1">
        <v>0.72699999999999998</v>
      </c>
      <c r="D135" s="1">
        <v>0.751</v>
      </c>
      <c r="E135" s="1">
        <v>0.71799999999999997</v>
      </c>
      <c r="F135" s="1">
        <v>0.70299999999999996</v>
      </c>
      <c r="G135" s="1">
        <v>0.72399999999999998</v>
      </c>
      <c r="H135" s="1">
        <v>6.3E-2</v>
      </c>
      <c r="I135" s="1">
        <v>6.3E-2</v>
      </c>
      <c r="J135" s="1">
        <v>6.3E-2</v>
      </c>
      <c r="K135" s="1">
        <v>0.06</v>
      </c>
      <c r="L135" s="1">
        <v>0.06</v>
      </c>
      <c r="M135" s="1">
        <v>5.8999999999999997E-2</v>
      </c>
      <c r="O135" s="1">
        <v>0.73699999999999999</v>
      </c>
      <c r="P135" s="1">
        <v>0.72699999999999998</v>
      </c>
      <c r="Q135" s="1">
        <v>0.751</v>
      </c>
      <c r="R135" s="1">
        <v>0.71799999999999997</v>
      </c>
      <c r="S135" s="1">
        <v>0.70299999999999996</v>
      </c>
      <c r="T135" s="1">
        <v>0.72399999999999998</v>
      </c>
      <c r="U135" s="1">
        <v>6.3E-2</v>
      </c>
      <c r="V135" s="1">
        <v>6.3E-2</v>
      </c>
      <c r="W135" s="1">
        <v>6.3E-2</v>
      </c>
      <c r="X135" s="1">
        <v>0.06</v>
      </c>
      <c r="Y135" s="1">
        <v>0.06</v>
      </c>
      <c r="Z135" s="1">
        <v>5.8999999999999997E-2</v>
      </c>
    </row>
    <row r="136" spans="1:26" s="1" customFormat="1" x14ac:dyDescent="0.55000000000000004">
      <c r="A136" s="1" t="s">
        <v>21</v>
      </c>
      <c r="B136" s="1">
        <v>0.72599999999999998</v>
      </c>
      <c r="C136" s="1">
        <v>0.73</v>
      </c>
      <c r="D136" s="1">
        <v>0.73099999999999998</v>
      </c>
      <c r="E136" s="1">
        <v>0.51</v>
      </c>
      <c r="F136" s="1">
        <v>0.53800000000000003</v>
      </c>
      <c r="G136" s="1">
        <v>0.52800000000000002</v>
      </c>
      <c r="H136" s="1">
        <v>6.3E-2</v>
      </c>
      <c r="I136" s="1">
        <v>6.3E-2</v>
      </c>
      <c r="J136" s="1">
        <v>6.2E-2</v>
      </c>
      <c r="K136" s="1">
        <v>0.06</v>
      </c>
      <c r="L136" s="1">
        <v>6.0999999999999999E-2</v>
      </c>
      <c r="M136" s="1">
        <v>5.8999999999999997E-2</v>
      </c>
      <c r="O136" s="1">
        <v>0.72599999999999998</v>
      </c>
      <c r="P136" s="1">
        <v>0.73</v>
      </c>
      <c r="Q136" s="1">
        <v>0.73099999999999998</v>
      </c>
      <c r="R136" s="1">
        <v>0.51</v>
      </c>
      <c r="S136" s="1">
        <v>0.53800000000000003</v>
      </c>
      <c r="T136" s="1">
        <v>0.52800000000000002</v>
      </c>
      <c r="U136" s="1">
        <v>6.3E-2</v>
      </c>
      <c r="V136" s="1">
        <v>6.3E-2</v>
      </c>
      <c r="W136" s="1">
        <v>6.2E-2</v>
      </c>
      <c r="X136" s="1">
        <v>0.06</v>
      </c>
      <c r="Y136" s="1">
        <v>6.0999999999999999E-2</v>
      </c>
      <c r="Z136" s="1">
        <v>5.8999999999999997E-2</v>
      </c>
    </row>
    <row r="137" spans="1:26" s="1" customFormat="1" x14ac:dyDescent="0.55000000000000004">
      <c r="A137" s="1" t="s">
        <v>22</v>
      </c>
      <c r="B137" s="1">
        <v>0.72799999999999998</v>
      </c>
      <c r="C137" s="1">
        <v>0.70599999999999996</v>
      </c>
      <c r="D137" s="1">
        <v>0.70299999999999996</v>
      </c>
      <c r="E137" s="1">
        <v>0.34399999999999997</v>
      </c>
      <c r="F137" s="1">
        <v>0.34300000000000003</v>
      </c>
      <c r="G137" s="1">
        <v>0.33600000000000002</v>
      </c>
      <c r="H137" s="1">
        <v>6.3E-2</v>
      </c>
      <c r="I137" s="1">
        <v>6.0999999999999999E-2</v>
      </c>
      <c r="J137" s="1">
        <v>0.06</v>
      </c>
      <c r="K137" s="1">
        <v>6.3E-2</v>
      </c>
      <c r="L137" s="1">
        <v>6.4000000000000001E-2</v>
      </c>
      <c r="M137" s="1">
        <v>6.3E-2</v>
      </c>
      <c r="O137" s="1">
        <v>0.72799999999999998</v>
      </c>
      <c r="P137" s="1">
        <v>0.70599999999999996</v>
      </c>
      <c r="Q137" s="1">
        <v>0.70299999999999996</v>
      </c>
      <c r="R137" s="1">
        <v>0.34399999999999997</v>
      </c>
      <c r="S137" s="1">
        <v>0.34300000000000003</v>
      </c>
      <c r="T137" s="1">
        <v>0.33600000000000002</v>
      </c>
      <c r="U137" s="1">
        <v>6.3E-2</v>
      </c>
      <c r="V137" s="1">
        <v>6.0999999999999999E-2</v>
      </c>
      <c r="W137" s="1">
        <v>0.06</v>
      </c>
      <c r="X137" s="1">
        <v>6.3E-2</v>
      </c>
      <c r="Y137" s="1">
        <v>6.4000000000000001E-2</v>
      </c>
      <c r="Z137" s="1">
        <v>6.3E-2</v>
      </c>
    </row>
    <row r="138" spans="1:26" s="1" customFormat="1" x14ac:dyDescent="0.55000000000000004">
      <c r="A138" s="1" t="s">
        <v>23</v>
      </c>
      <c r="B138" s="1">
        <v>0.65500000000000003</v>
      </c>
      <c r="C138" s="1">
        <v>0.63400000000000001</v>
      </c>
      <c r="D138" s="1">
        <v>0.621</v>
      </c>
      <c r="E138" s="1">
        <v>0.70799999999999996</v>
      </c>
      <c r="F138" s="1">
        <v>0.71899999999999997</v>
      </c>
      <c r="G138" s="1">
        <v>0.75600000000000001</v>
      </c>
      <c r="H138" s="1">
        <v>7.0000000000000007E-2</v>
      </c>
      <c r="I138" s="1">
        <v>7.0000000000000007E-2</v>
      </c>
      <c r="J138" s="1">
        <v>6.8000000000000005E-2</v>
      </c>
      <c r="K138" s="1">
        <v>6.8000000000000005E-2</v>
      </c>
      <c r="L138" s="1">
        <v>6.8000000000000005E-2</v>
      </c>
      <c r="M138" s="1">
        <v>6.8000000000000005E-2</v>
      </c>
      <c r="O138" s="1">
        <v>0.65500000000000003</v>
      </c>
      <c r="P138" s="1">
        <v>0.63400000000000001</v>
      </c>
      <c r="Q138" s="1">
        <v>0.621</v>
      </c>
      <c r="R138" s="1">
        <v>0.70799999999999996</v>
      </c>
      <c r="S138" s="1">
        <v>0.71899999999999997</v>
      </c>
      <c r="T138" s="1">
        <v>0.75600000000000001</v>
      </c>
      <c r="U138" s="1">
        <v>7.0000000000000007E-2</v>
      </c>
      <c r="V138" s="1">
        <v>7.0000000000000007E-2</v>
      </c>
      <c r="W138" s="1">
        <v>6.8000000000000005E-2</v>
      </c>
      <c r="X138" s="1">
        <v>6.8000000000000005E-2</v>
      </c>
      <c r="Y138" s="1">
        <v>6.8000000000000005E-2</v>
      </c>
      <c r="Z138" s="1">
        <v>6.8000000000000005E-2</v>
      </c>
    </row>
    <row r="139" spans="1:26" s="1" customFormat="1" x14ac:dyDescent="0.55000000000000004">
      <c r="A139" s="1" t="s">
        <v>24</v>
      </c>
      <c r="B139" s="1">
        <v>0.497</v>
      </c>
      <c r="C139" s="1">
        <v>0.52200000000000002</v>
      </c>
      <c r="D139" s="1">
        <v>0.50800000000000001</v>
      </c>
      <c r="E139" s="1">
        <v>0.39800000000000002</v>
      </c>
      <c r="F139" s="1">
        <v>0.40500000000000003</v>
      </c>
      <c r="G139" s="1">
        <v>0.39100000000000001</v>
      </c>
      <c r="H139" s="1">
        <v>6.7000000000000004E-2</v>
      </c>
      <c r="I139" s="1">
        <v>6.7000000000000004E-2</v>
      </c>
      <c r="J139" s="1">
        <v>6.6000000000000003E-2</v>
      </c>
      <c r="K139" s="1">
        <v>6.2E-2</v>
      </c>
      <c r="L139" s="1">
        <v>6.0999999999999999E-2</v>
      </c>
      <c r="M139" s="1">
        <v>6.0999999999999999E-2</v>
      </c>
      <c r="O139" s="1">
        <v>0.497</v>
      </c>
      <c r="P139" s="1">
        <v>0.52200000000000002</v>
      </c>
      <c r="Q139" s="1">
        <v>0.50800000000000001</v>
      </c>
      <c r="R139" s="1">
        <v>0.39800000000000002</v>
      </c>
      <c r="S139" s="1">
        <v>0.40500000000000003</v>
      </c>
      <c r="T139" s="1">
        <v>0.39100000000000001</v>
      </c>
      <c r="U139" s="1">
        <v>6.7000000000000004E-2</v>
      </c>
      <c r="V139" s="1">
        <v>6.7000000000000004E-2</v>
      </c>
      <c r="W139" s="1">
        <v>6.6000000000000003E-2</v>
      </c>
      <c r="X139" s="1">
        <v>6.2E-2</v>
      </c>
      <c r="Y139" s="1">
        <v>6.0999999999999999E-2</v>
      </c>
      <c r="Z139" s="1">
        <v>6.0999999999999999E-2</v>
      </c>
    </row>
    <row r="140" spans="1:26" s="1" customFormat="1" x14ac:dyDescent="0.55000000000000004"/>
    <row r="141" spans="1:26" s="1" customFormat="1" x14ac:dyDescent="0.55000000000000004">
      <c r="B141" s="1" t="s">
        <v>26</v>
      </c>
    </row>
    <row r="142" spans="1:26" s="1" customFormat="1" x14ac:dyDescent="0.55000000000000004"/>
    <row r="143" spans="1:26" s="1" customFormat="1" x14ac:dyDescent="0.55000000000000004">
      <c r="B143" s="1">
        <v>1</v>
      </c>
      <c r="C143" s="1">
        <v>2</v>
      </c>
      <c r="D143" s="1">
        <v>3</v>
      </c>
      <c r="E143" s="1">
        <v>4</v>
      </c>
      <c r="F143" s="1">
        <v>5</v>
      </c>
      <c r="G143" s="1">
        <v>6</v>
      </c>
      <c r="H143" s="1">
        <v>7</v>
      </c>
      <c r="I143" s="1">
        <v>8</v>
      </c>
      <c r="J143" s="1">
        <v>9</v>
      </c>
      <c r="K143" s="1">
        <v>10</v>
      </c>
      <c r="L143" s="1">
        <v>11</v>
      </c>
      <c r="M143" s="1">
        <v>12</v>
      </c>
    </row>
    <row r="144" spans="1:26" s="1" customFormat="1" x14ac:dyDescent="0.55000000000000004">
      <c r="A144" s="1" t="s">
        <v>17</v>
      </c>
      <c r="B144" s="1">
        <f>B132-B120</f>
        <v>5.9999999999999984E-3</v>
      </c>
      <c r="C144" s="1">
        <f t="shared" ref="C144:M144" si="6">C132-C120</f>
        <v>6.9999999999999993E-3</v>
      </c>
      <c r="D144" s="1">
        <f t="shared" si="6"/>
        <v>5.9999999999999984E-3</v>
      </c>
      <c r="E144" s="1">
        <f t="shared" si="6"/>
        <v>0.56299999999999994</v>
      </c>
      <c r="F144" s="1">
        <f t="shared" si="6"/>
        <v>0.55699999999999994</v>
      </c>
      <c r="G144" s="1">
        <f t="shared" si="6"/>
        <v>0.54899999999999993</v>
      </c>
      <c r="H144" s="1">
        <f t="shared" si="6"/>
        <v>0.14499999999999999</v>
      </c>
      <c r="I144" s="1">
        <f t="shared" si="6"/>
        <v>0.14699999999999999</v>
      </c>
      <c r="J144" s="1">
        <f t="shared" si="6"/>
        <v>0.154</v>
      </c>
      <c r="K144" s="1">
        <f t="shared" si="6"/>
        <v>5.9999999999999984E-3</v>
      </c>
      <c r="L144" s="1">
        <f t="shared" si="6"/>
        <v>4.9999999999999975E-3</v>
      </c>
      <c r="M144" s="1">
        <f t="shared" si="6"/>
        <v>5.9999999999999984E-3</v>
      </c>
    </row>
    <row r="145" spans="1:13" s="1" customFormat="1" x14ac:dyDescent="0.55000000000000004">
      <c r="A145" s="1" t="s">
        <v>18</v>
      </c>
      <c r="B145" s="1">
        <f t="shared" ref="B145:M151" si="7">B133-B121</f>
        <v>0.52200000000000002</v>
      </c>
      <c r="C145" s="1">
        <f t="shared" si="7"/>
        <v>0.51600000000000001</v>
      </c>
      <c r="D145" s="1">
        <f t="shared" si="7"/>
        <v>0.52</v>
      </c>
      <c r="E145" s="1">
        <f t="shared" si="7"/>
        <v>0.43999999999999995</v>
      </c>
      <c r="F145" s="1">
        <f t="shared" si="7"/>
        <v>0.44699999999999995</v>
      </c>
      <c r="G145" s="1">
        <f t="shared" si="7"/>
        <v>0.44699999999999995</v>
      </c>
      <c r="H145" s="1">
        <f t="shared" si="7"/>
        <v>8.0000000000000002E-3</v>
      </c>
      <c r="I145" s="1">
        <f t="shared" si="7"/>
        <v>6.9999999999999993E-3</v>
      </c>
      <c r="J145" s="1">
        <f t="shared" si="7"/>
        <v>6.9999999999999993E-3</v>
      </c>
      <c r="K145" s="1">
        <f t="shared" si="7"/>
        <v>5.9999999999999984E-3</v>
      </c>
      <c r="L145" s="1">
        <f t="shared" si="7"/>
        <v>4.9999999999999975E-3</v>
      </c>
      <c r="M145" s="1">
        <f t="shared" si="7"/>
        <v>4.9999999999999975E-3</v>
      </c>
    </row>
    <row r="146" spans="1:13" s="1" customFormat="1" x14ac:dyDescent="0.55000000000000004">
      <c r="A146" s="1" t="s">
        <v>19</v>
      </c>
      <c r="B146" s="1">
        <f t="shared" si="7"/>
        <v>0.57499999999999996</v>
      </c>
      <c r="C146" s="1">
        <f t="shared" si="7"/>
        <v>0.58499999999999996</v>
      </c>
      <c r="D146" s="1">
        <f t="shared" si="7"/>
        <v>0.58699999999999997</v>
      </c>
      <c r="E146" s="1">
        <f t="shared" si="7"/>
        <v>0.29599999999999999</v>
      </c>
      <c r="F146" s="1">
        <f t="shared" si="7"/>
        <v>0.27500000000000002</v>
      </c>
      <c r="G146" s="1">
        <f t="shared" si="7"/>
        <v>0.28200000000000003</v>
      </c>
      <c r="H146" s="1">
        <f t="shared" si="7"/>
        <v>6.9999999999999993E-3</v>
      </c>
      <c r="I146" s="1">
        <f t="shared" si="7"/>
        <v>8.0000000000000002E-3</v>
      </c>
      <c r="J146" s="1">
        <f t="shared" si="7"/>
        <v>6.9999999999999993E-3</v>
      </c>
      <c r="K146" s="1">
        <f t="shared" si="7"/>
        <v>6.9999999999999993E-3</v>
      </c>
      <c r="L146" s="1">
        <f t="shared" si="7"/>
        <v>6.9999999999999993E-3</v>
      </c>
      <c r="M146" s="1">
        <f t="shared" si="7"/>
        <v>6.9999999999999993E-3</v>
      </c>
    </row>
    <row r="147" spans="1:13" s="1" customFormat="1" x14ac:dyDescent="0.55000000000000004">
      <c r="A147" s="1" t="s">
        <v>20</v>
      </c>
      <c r="B147" s="1">
        <f t="shared" si="7"/>
        <v>0.58699999999999997</v>
      </c>
      <c r="C147" s="1">
        <f t="shared" si="7"/>
        <v>0.56999999999999995</v>
      </c>
      <c r="D147" s="1">
        <f t="shared" si="7"/>
        <v>0.58399999999999996</v>
      </c>
      <c r="E147" s="1">
        <f t="shared" si="7"/>
        <v>0.54899999999999993</v>
      </c>
      <c r="F147" s="1">
        <f t="shared" si="7"/>
        <v>0.53</v>
      </c>
      <c r="G147" s="1">
        <f t="shared" si="7"/>
        <v>0.54099999999999993</v>
      </c>
      <c r="H147" s="1">
        <f t="shared" si="7"/>
        <v>8.0000000000000002E-3</v>
      </c>
      <c r="I147" s="1">
        <f t="shared" si="7"/>
        <v>6.9999999999999993E-3</v>
      </c>
      <c r="J147" s="1">
        <f t="shared" si="7"/>
        <v>8.0000000000000002E-3</v>
      </c>
      <c r="K147" s="1">
        <f t="shared" si="7"/>
        <v>5.9999999999999984E-3</v>
      </c>
      <c r="L147" s="1">
        <f t="shared" si="7"/>
        <v>4.9999999999999975E-3</v>
      </c>
      <c r="M147" s="1">
        <f t="shared" si="7"/>
        <v>4.9999999999999975E-3</v>
      </c>
    </row>
    <row r="148" spans="1:13" s="1" customFormat="1" x14ac:dyDescent="0.55000000000000004">
      <c r="A148" s="1" t="s">
        <v>21</v>
      </c>
      <c r="B148" s="1">
        <f t="shared" si="7"/>
        <v>0.57899999999999996</v>
      </c>
      <c r="C148" s="1">
        <f t="shared" si="7"/>
        <v>0.57299999999999995</v>
      </c>
      <c r="D148" s="1">
        <f t="shared" si="7"/>
        <v>0.56599999999999995</v>
      </c>
      <c r="E148" s="1">
        <f t="shared" si="7"/>
        <v>0.379</v>
      </c>
      <c r="F148" s="1">
        <f t="shared" si="7"/>
        <v>0.39700000000000002</v>
      </c>
      <c r="G148" s="1">
        <f t="shared" si="7"/>
        <v>0.38400000000000001</v>
      </c>
      <c r="H148" s="1">
        <f t="shared" si="7"/>
        <v>6.9999999999999993E-3</v>
      </c>
      <c r="I148" s="1">
        <f t="shared" si="7"/>
        <v>8.0000000000000002E-3</v>
      </c>
      <c r="J148" s="1">
        <f t="shared" si="7"/>
        <v>6.9999999999999993E-3</v>
      </c>
      <c r="K148" s="1">
        <f t="shared" si="7"/>
        <v>5.9999999999999984E-3</v>
      </c>
      <c r="L148" s="1">
        <f t="shared" si="7"/>
        <v>5.9999999999999984E-3</v>
      </c>
      <c r="M148" s="1">
        <f t="shared" si="7"/>
        <v>4.9999999999999975E-3</v>
      </c>
    </row>
    <row r="149" spans="1:13" s="1" customFormat="1" x14ac:dyDescent="0.55000000000000004">
      <c r="A149" s="1" t="s">
        <v>22</v>
      </c>
      <c r="B149" s="1">
        <f t="shared" si="7"/>
        <v>0.57899999999999996</v>
      </c>
      <c r="C149" s="1">
        <f t="shared" si="7"/>
        <v>0.55199999999999994</v>
      </c>
      <c r="D149" s="1">
        <f t="shared" si="7"/>
        <v>0.54299999999999993</v>
      </c>
      <c r="E149" s="1">
        <f t="shared" si="7"/>
        <v>0.24</v>
      </c>
      <c r="F149" s="1">
        <f t="shared" si="7"/>
        <v>0.23700000000000004</v>
      </c>
      <c r="G149" s="1">
        <f t="shared" si="7"/>
        <v>0.22800000000000004</v>
      </c>
      <c r="H149" s="1">
        <f t="shared" si="7"/>
        <v>8.0000000000000002E-3</v>
      </c>
      <c r="I149" s="1">
        <f t="shared" si="7"/>
        <v>5.9999999999999984E-3</v>
      </c>
      <c r="J149" s="1">
        <f t="shared" si="7"/>
        <v>4.9999999999999975E-3</v>
      </c>
      <c r="K149" s="1">
        <f t="shared" si="7"/>
        <v>6.9999999999999993E-3</v>
      </c>
      <c r="L149" s="1">
        <f t="shared" si="7"/>
        <v>8.0000000000000002E-3</v>
      </c>
      <c r="M149" s="1">
        <f t="shared" si="7"/>
        <v>8.0000000000000002E-3</v>
      </c>
    </row>
    <row r="150" spans="1:13" s="1" customFormat="1" x14ac:dyDescent="0.55000000000000004">
      <c r="A150" s="1" t="s">
        <v>23</v>
      </c>
      <c r="B150" s="1">
        <f t="shared" si="7"/>
        <v>0.51</v>
      </c>
      <c r="C150" s="1">
        <f t="shared" si="7"/>
        <v>0.48599999999999999</v>
      </c>
      <c r="D150" s="1">
        <f t="shared" si="7"/>
        <v>0.46799999999999997</v>
      </c>
      <c r="E150" s="1">
        <f t="shared" si="7"/>
        <v>0.53299999999999992</v>
      </c>
      <c r="F150" s="1">
        <f t="shared" si="7"/>
        <v>0.53600000000000003</v>
      </c>
      <c r="G150" s="1">
        <f t="shared" si="7"/>
        <v>0.55899999999999994</v>
      </c>
      <c r="H150" s="1">
        <f t="shared" si="7"/>
        <v>6.0000000000000053E-3</v>
      </c>
      <c r="I150" s="1">
        <f t="shared" si="7"/>
        <v>6.0000000000000053E-3</v>
      </c>
      <c r="J150" s="1">
        <f t="shared" si="7"/>
        <v>6.0000000000000053E-3</v>
      </c>
      <c r="K150" s="1">
        <f t="shared" si="7"/>
        <v>4.0000000000000036E-3</v>
      </c>
      <c r="L150" s="1">
        <f t="shared" si="7"/>
        <v>5.0000000000000044E-3</v>
      </c>
      <c r="M150" s="1">
        <f t="shared" si="7"/>
        <v>4.0000000000000036E-3</v>
      </c>
    </row>
    <row r="151" spans="1:13" s="1" customFormat="1" x14ac:dyDescent="0.55000000000000004">
      <c r="A151" s="1" t="s">
        <v>24</v>
      </c>
      <c r="B151" s="1">
        <f t="shared" si="7"/>
        <v>0.378</v>
      </c>
      <c r="C151" s="1">
        <f t="shared" si="7"/>
        <v>0.39400000000000002</v>
      </c>
      <c r="D151" s="1">
        <f t="shared" si="7"/>
        <v>0.377</v>
      </c>
      <c r="E151" s="1">
        <f t="shared" si="7"/>
        <v>0.28400000000000003</v>
      </c>
      <c r="F151" s="1">
        <f t="shared" si="7"/>
        <v>0.28500000000000003</v>
      </c>
      <c r="G151" s="1">
        <f t="shared" si="7"/>
        <v>0.27100000000000002</v>
      </c>
      <c r="H151" s="1">
        <f t="shared" si="7"/>
        <v>7.0000000000000062E-3</v>
      </c>
      <c r="I151" s="1">
        <f t="shared" si="7"/>
        <v>7.0000000000000062E-3</v>
      </c>
      <c r="J151" s="1">
        <f t="shared" si="7"/>
        <v>7.0000000000000062E-3</v>
      </c>
      <c r="K151" s="1">
        <f t="shared" si="7"/>
        <v>3.9999999999999966E-3</v>
      </c>
      <c r="L151" s="1">
        <f t="shared" si="7"/>
        <v>2.9999999999999957E-3</v>
      </c>
      <c r="M151" s="1">
        <f t="shared" si="7"/>
        <v>3.9999999999999966E-3</v>
      </c>
    </row>
    <row r="152" spans="1:13" s="1" customFormat="1" x14ac:dyDescent="0.55000000000000004"/>
    <row r="153" spans="1:13" s="1" customFormat="1" x14ac:dyDescent="0.55000000000000004">
      <c r="B153" s="1" t="s">
        <v>27</v>
      </c>
    </row>
    <row r="154" spans="1:13" s="1" customFormat="1" x14ac:dyDescent="0.55000000000000004"/>
    <row r="155" spans="1:13" s="1" customFormat="1" x14ac:dyDescent="0.55000000000000004">
      <c r="A155" s="10" t="s">
        <v>28</v>
      </c>
      <c r="B155" s="1">
        <f>AVERAGE(B144:D144)</f>
        <v>6.3333333333333323E-3</v>
      </c>
      <c r="C155" s="10" t="s">
        <v>74</v>
      </c>
      <c r="D155" s="1">
        <f>AVERAGE(H151:J151)</f>
        <v>7.0000000000000062E-3</v>
      </c>
      <c r="E155" s="10" t="s">
        <v>75</v>
      </c>
      <c r="F155" s="1">
        <f>AVERAGE(K150:M150)</f>
        <v>4.3333333333333375E-3</v>
      </c>
    </row>
    <row r="156" spans="1:13" s="1" customFormat="1" x14ac:dyDescent="0.55000000000000004">
      <c r="A156" s="10" t="s">
        <v>76</v>
      </c>
      <c r="B156" s="1">
        <f t="shared" ref="B156:B161" si="8">AVERAGE(H145:J145)</f>
        <v>7.3333333333333332E-3</v>
      </c>
      <c r="C156" s="10" t="s">
        <v>77</v>
      </c>
      <c r="D156" s="1">
        <f t="shared" ref="D156:D161" si="9">AVERAGE(K144:M144)</f>
        <v>5.6666666666666645E-3</v>
      </c>
      <c r="E156" s="10" t="s">
        <v>78</v>
      </c>
      <c r="F156" s="1">
        <f>AVERAGE(K151:M151)</f>
        <v>3.6666666666666631E-3</v>
      </c>
    </row>
    <row r="157" spans="1:13" s="1" customFormat="1" x14ac:dyDescent="0.55000000000000004">
      <c r="A157" s="10" t="s">
        <v>79</v>
      </c>
      <c r="B157" s="1">
        <f t="shared" si="8"/>
        <v>7.3333333333333332E-3</v>
      </c>
      <c r="C157" s="10" t="s">
        <v>80</v>
      </c>
      <c r="D157" s="1">
        <f t="shared" si="9"/>
        <v>5.3333333333333314E-3</v>
      </c>
    </row>
    <row r="158" spans="1:13" s="1" customFormat="1" x14ac:dyDescent="0.55000000000000004">
      <c r="A158" s="10" t="s">
        <v>81</v>
      </c>
      <c r="B158" s="1">
        <f t="shared" si="8"/>
        <v>7.6666666666666662E-3</v>
      </c>
      <c r="C158" s="10" t="s">
        <v>82</v>
      </c>
      <c r="D158" s="1">
        <f t="shared" si="9"/>
        <v>6.9999999999999993E-3</v>
      </c>
    </row>
    <row r="159" spans="1:13" s="1" customFormat="1" x14ac:dyDescent="0.55000000000000004">
      <c r="A159" s="10" t="s">
        <v>83</v>
      </c>
      <c r="B159" s="1">
        <f t="shared" si="8"/>
        <v>7.3333333333333332E-3</v>
      </c>
      <c r="C159" s="10" t="s">
        <v>84</v>
      </c>
      <c r="D159" s="1">
        <f t="shared" si="9"/>
        <v>5.3333333333333314E-3</v>
      </c>
    </row>
    <row r="160" spans="1:13" s="1" customFormat="1" x14ac:dyDescent="0.55000000000000004">
      <c r="A160" s="10" t="s">
        <v>85</v>
      </c>
      <c r="B160" s="1">
        <f t="shared" si="8"/>
        <v>6.3333333333333323E-3</v>
      </c>
      <c r="C160" s="10" t="s">
        <v>86</v>
      </c>
      <c r="D160" s="1">
        <f t="shared" si="9"/>
        <v>5.6666666666666645E-3</v>
      </c>
    </row>
    <row r="161" spans="1:4" s="1" customFormat="1" x14ac:dyDescent="0.55000000000000004">
      <c r="A161" s="10" t="s">
        <v>87</v>
      </c>
      <c r="B161" s="1">
        <f t="shared" si="8"/>
        <v>6.0000000000000053E-3</v>
      </c>
      <c r="C161" s="10" t="s">
        <v>88</v>
      </c>
      <c r="D161" s="1">
        <f t="shared" si="9"/>
        <v>7.6666666666666662E-3</v>
      </c>
    </row>
    <row r="162" spans="1:4" s="1" customFormat="1" x14ac:dyDescent="0.55000000000000004"/>
    <row r="163" spans="1:4" s="1" customFormat="1" x14ac:dyDescent="0.55000000000000004">
      <c r="B163" s="1" t="s">
        <v>44</v>
      </c>
    </row>
    <row r="164" spans="1:4" s="1" customFormat="1" x14ac:dyDescent="0.55000000000000004"/>
    <row r="165" spans="1:4" s="1" customFormat="1" x14ac:dyDescent="0.55000000000000004">
      <c r="B165" s="1">
        <v>1</v>
      </c>
      <c r="C165" s="1">
        <v>2</v>
      </c>
      <c r="D165" s="1">
        <v>3</v>
      </c>
    </row>
    <row r="166" spans="1:4" s="1" customFormat="1" x14ac:dyDescent="0.55000000000000004"/>
    <row r="167" spans="1:4" s="1" customFormat="1" x14ac:dyDescent="0.55000000000000004">
      <c r="A167" s="11" t="s">
        <v>45</v>
      </c>
      <c r="B167" s="1">
        <f>B145-$B$55</f>
        <v>0.51833333333333331</v>
      </c>
      <c r="C167" s="1">
        <f>C145-$B$55</f>
        <v>0.51233333333333331</v>
      </c>
      <c r="D167" s="1">
        <f>D145-$B$55</f>
        <v>0.51633333333333331</v>
      </c>
    </row>
    <row r="168" spans="1:4" s="1" customFormat="1" x14ac:dyDescent="0.55000000000000004">
      <c r="A168" s="11" t="s">
        <v>76</v>
      </c>
      <c r="B168" s="1">
        <f>B146-$B$56</f>
        <v>0.57133333333333325</v>
      </c>
      <c r="C168" s="1">
        <f>C146-$B$56</f>
        <v>0.58133333333333326</v>
      </c>
      <c r="D168" s="1">
        <f>D146-$B$56</f>
        <v>0.58333333333333326</v>
      </c>
    </row>
    <row r="169" spans="1:4" s="1" customFormat="1" x14ac:dyDescent="0.55000000000000004">
      <c r="A169" s="11" t="s">
        <v>79</v>
      </c>
      <c r="B169" s="1">
        <f>B147-$B$57</f>
        <v>0.58399999999999996</v>
      </c>
      <c r="C169" s="1">
        <f>C147-$B$57</f>
        <v>0.56699999999999995</v>
      </c>
      <c r="D169" s="1">
        <f>D147-$B$57</f>
        <v>0.58099999999999996</v>
      </c>
    </row>
    <row r="170" spans="1:4" s="1" customFormat="1" x14ac:dyDescent="0.55000000000000004">
      <c r="A170" s="11" t="s">
        <v>81</v>
      </c>
      <c r="B170" s="1">
        <f>B148-$B$58</f>
        <v>0.57566666666666666</v>
      </c>
      <c r="C170" s="1">
        <f>C148-$B$58</f>
        <v>0.56966666666666665</v>
      </c>
      <c r="D170" s="1">
        <f>D148-$B$58</f>
        <v>0.56266666666666665</v>
      </c>
    </row>
    <row r="171" spans="1:4" s="1" customFormat="1" x14ac:dyDescent="0.55000000000000004">
      <c r="A171" s="11" t="s">
        <v>83</v>
      </c>
      <c r="B171" s="1">
        <f>B149-$B$59</f>
        <v>0.57566666666666666</v>
      </c>
      <c r="C171" s="1">
        <f>C149-$B$59</f>
        <v>0.54866666666666664</v>
      </c>
      <c r="D171" s="1">
        <f>D149-$B$59</f>
        <v>0.53966666666666663</v>
      </c>
    </row>
    <row r="172" spans="1:4" s="1" customFormat="1" x14ac:dyDescent="0.55000000000000004">
      <c r="A172" s="11" t="s">
        <v>85</v>
      </c>
      <c r="B172" s="1">
        <f>B150-$B$60</f>
        <v>0.50700000000000001</v>
      </c>
      <c r="C172" s="1">
        <f>C150-$B$60</f>
        <v>0.48299999999999998</v>
      </c>
      <c r="D172" s="1">
        <f>D150-$B$60</f>
        <v>0.46499999999999997</v>
      </c>
    </row>
    <row r="173" spans="1:4" s="1" customFormat="1" x14ac:dyDescent="0.55000000000000004">
      <c r="A173" s="11" t="s">
        <v>87</v>
      </c>
      <c r="B173" s="1">
        <f>B151-$B$61</f>
        <v>0.37366666666666665</v>
      </c>
      <c r="C173" s="1">
        <f>C151-$B$61</f>
        <v>0.38966666666666666</v>
      </c>
      <c r="D173" s="1">
        <f>D151-$B$61</f>
        <v>0.37266666666666665</v>
      </c>
    </row>
    <row r="174" spans="1:4" s="1" customFormat="1" x14ac:dyDescent="0.55000000000000004">
      <c r="A174" s="11" t="s">
        <v>74</v>
      </c>
      <c r="B174" s="1">
        <f>E144-$D$55</f>
        <v>0.55999999999999994</v>
      </c>
      <c r="C174" s="1">
        <f>F144-$D$55</f>
        <v>0.55399999999999994</v>
      </c>
      <c r="D174" s="1">
        <f>G144-$D$55</f>
        <v>0.54599999999999993</v>
      </c>
    </row>
    <row r="175" spans="1:4" s="1" customFormat="1" x14ac:dyDescent="0.55000000000000004">
      <c r="A175" s="11" t="s">
        <v>77</v>
      </c>
      <c r="B175" s="1">
        <f>E145-$D$56</f>
        <v>0.43699999999999994</v>
      </c>
      <c r="C175" s="1">
        <f>F145-$D$56</f>
        <v>0.44399999999999995</v>
      </c>
      <c r="D175" s="1">
        <f>G145-$D$56</f>
        <v>0.44399999999999995</v>
      </c>
    </row>
    <row r="176" spans="1:4" s="1" customFormat="1" x14ac:dyDescent="0.55000000000000004">
      <c r="A176" s="11" t="s">
        <v>80</v>
      </c>
      <c r="B176" s="1">
        <f>E146-$D$57</f>
        <v>0.29266666666666663</v>
      </c>
      <c r="C176" s="1">
        <f>F146-$D$57</f>
        <v>0.27166666666666667</v>
      </c>
      <c r="D176" s="1">
        <f>G146-$D$57</f>
        <v>0.27866666666666667</v>
      </c>
    </row>
    <row r="177" spans="1:6" s="1" customFormat="1" x14ac:dyDescent="0.55000000000000004">
      <c r="A177" s="11" t="s">
        <v>82</v>
      </c>
      <c r="B177" s="1">
        <f>E147-$D$58</f>
        <v>0.54666666666666663</v>
      </c>
      <c r="C177" s="1">
        <f>F147-$D$58</f>
        <v>0.52766666666666673</v>
      </c>
      <c r="D177" s="1">
        <f>G147-$D$58</f>
        <v>0.53866666666666663</v>
      </c>
    </row>
    <row r="178" spans="1:6" s="1" customFormat="1" x14ac:dyDescent="0.55000000000000004">
      <c r="A178" s="11" t="s">
        <v>84</v>
      </c>
      <c r="B178" s="1">
        <f>E148-$D$59</f>
        <v>0.37666666666666665</v>
      </c>
      <c r="C178" s="1">
        <f>F148-$D$59</f>
        <v>0.39466666666666667</v>
      </c>
      <c r="D178" s="1">
        <f>G148-$D$59</f>
        <v>0.38166666666666665</v>
      </c>
    </row>
    <row r="179" spans="1:6" s="1" customFormat="1" x14ac:dyDescent="0.55000000000000004">
      <c r="A179" s="11" t="s">
        <v>86</v>
      </c>
      <c r="B179" s="1">
        <f>E149-$D$60</f>
        <v>0.23633333333333334</v>
      </c>
      <c r="C179" s="1">
        <f>F149-$D$60</f>
        <v>0.23333333333333339</v>
      </c>
      <c r="D179" s="1">
        <f>G149-$D$60</f>
        <v>0.22433333333333338</v>
      </c>
    </row>
    <row r="180" spans="1:6" s="1" customFormat="1" x14ac:dyDescent="0.55000000000000004">
      <c r="A180" s="11" t="s">
        <v>88</v>
      </c>
      <c r="B180" s="1">
        <f>E150-$D$61</f>
        <v>0.53033333333333321</v>
      </c>
      <c r="C180" s="1">
        <f>F150-$D$61</f>
        <v>0.53333333333333333</v>
      </c>
      <c r="D180" s="1">
        <f>G150-$D$61</f>
        <v>0.55633333333333324</v>
      </c>
    </row>
    <row r="181" spans="1:6" s="1" customFormat="1" x14ac:dyDescent="0.55000000000000004">
      <c r="A181" s="11" t="s">
        <v>75</v>
      </c>
      <c r="B181" s="1">
        <f>E151-$F$55</f>
        <v>0.28033333333333338</v>
      </c>
      <c r="C181" s="1">
        <f>F151-$F$55</f>
        <v>0.28133333333333338</v>
      </c>
      <c r="D181" s="1">
        <f>G151-$F$55</f>
        <v>0.26733333333333337</v>
      </c>
    </row>
    <row r="182" spans="1:6" s="1" customFormat="1" x14ac:dyDescent="0.55000000000000004">
      <c r="A182" s="11" t="s">
        <v>78</v>
      </c>
      <c r="B182" s="1">
        <f>H144-$F$56</f>
        <v>0.14249999999999999</v>
      </c>
      <c r="C182" s="1">
        <f>I144-$F$56</f>
        <v>0.14449999999999999</v>
      </c>
      <c r="D182" s="1">
        <f>J144-$F$56</f>
        <v>0.1515</v>
      </c>
    </row>
    <row r="183" spans="1:6" s="1" customFormat="1" x14ac:dyDescent="0.55000000000000004">
      <c r="A183" s="10"/>
    </row>
    <row r="184" spans="1:6" s="1" customFormat="1" x14ac:dyDescent="0.55000000000000004">
      <c r="A184" s="10"/>
    </row>
    <row r="185" spans="1:6" s="1" customFormat="1" x14ac:dyDescent="0.55000000000000004"/>
    <row r="186" spans="1:6" s="1" customFormat="1" x14ac:dyDescent="0.55000000000000004"/>
    <row r="187" spans="1:6" s="1" customFormat="1" x14ac:dyDescent="0.55000000000000004">
      <c r="B187" s="1" t="s">
        <v>46</v>
      </c>
      <c r="D187" s="1" t="s">
        <v>47</v>
      </c>
      <c r="F187" s="1" t="s">
        <v>48</v>
      </c>
    </row>
    <row r="188" spans="1:6" s="1" customFormat="1" x14ac:dyDescent="0.55000000000000004">
      <c r="B188" s="1" t="s">
        <v>49</v>
      </c>
    </row>
    <row r="189" spans="1:6" s="1" customFormat="1" x14ac:dyDescent="0.55000000000000004">
      <c r="A189" s="11" t="s">
        <v>45</v>
      </c>
      <c r="B189" s="1">
        <f>(AVERAGE(B167:D167))*1.098</f>
        <v>0.56620199999999998</v>
      </c>
      <c r="D189" s="1">
        <f>STDEV(B167:D167)</f>
        <v>3.0550504633038962E-3</v>
      </c>
    </row>
    <row r="190" spans="1:6" s="1" customFormat="1" x14ac:dyDescent="0.55000000000000004">
      <c r="A190" s="11" t="s">
        <v>89</v>
      </c>
      <c r="B190" s="1">
        <f t="shared" ref="B190:B204" si="10">AVERAGE(B168:D168)</f>
        <v>0.57866666666666655</v>
      </c>
      <c r="D190" s="1">
        <f t="shared" ref="D190:D204" si="11">STDEV(B168:D168)</f>
        <v>6.4291005073286427E-3</v>
      </c>
    </row>
    <row r="191" spans="1:6" s="1" customFormat="1" x14ac:dyDescent="0.55000000000000004">
      <c r="A191" s="11" t="s">
        <v>90</v>
      </c>
      <c r="B191" s="1">
        <f t="shared" si="10"/>
        <v>0.57733333333333325</v>
      </c>
      <c r="D191" s="1">
        <f t="shared" si="11"/>
        <v>9.073771725877474E-3</v>
      </c>
    </row>
    <row r="192" spans="1:6" s="1" customFormat="1" x14ac:dyDescent="0.55000000000000004">
      <c r="A192" s="11" t="s">
        <v>91</v>
      </c>
      <c r="B192" s="1">
        <f t="shared" si="10"/>
        <v>0.56933333333333336</v>
      </c>
      <c r="D192" s="1">
        <f t="shared" si="11"/>
        <v>6.5064070986477172E-3</v>
      </c>
    </row>
    <row r="193" spans="1:8" s="1" customFormat="1" x14ac:dyDescent="0.55000000000000004">
      <c r="A193" s="11" t="s">
        <v>92</v>
      </c>
      <c r="B193" s="1">
        <f t="shared" si="10"/>
        <v>0.55466666666666675</v>
      </c>
      <c r="D193" s="1">
        <f t="shared" si="11"/>
        <v>1.8734993995195209E-2</v>
      </c>
    </row>
    <row r="194" spans="1:8" s="1" customFormat="1" x14ac:dyDescent="0.55000000000000004">
      <c r="A194" s="11" t="s">
        <v>93</v>
      </c>
      <c r="B194" s="1">
        <f t="shared" si="10"/>
        <v>0.48500000000000004</v>
      </c>
      <c r="D194" s="1">
        <f t="shared" si="11"/>
        <v>2.1071307505705496E-2</v>
      </c>
    </row>
    <row r="195" spans="1:8" s="1" customFormat="1" x14ac:dyDescent="0.55000000000000004">
      <c r="A195" s="11" t="s">
        <v>94</v>
      </c>
      <c r="B195" s="1">
        <f t="shared" si="10"/>
        <v>0.37866666666666665</v>
      </c>
      <c r="D195" s="1">
        <f t="shared" si="11"/>
        <v>9.5393920141694649E-3</v>
      </c>
    </row>
    <row r="196" spans="1:8" s="1" customFormat="1" x14ac:dyDescent="0.55000000000000004">
      <c r="A196" s="11" t="s">
        <v>95</v>
      </c>
      <c r="B196" s="1">
        <f t="shared" si="10"/>
        <v>0.55333333333333323</v>
      </c>
      <c r="D196" s="1">
        <f t="shared" si="11"/>
        <v>7.0237691685684995E-3</v>
      </c>
    </row>
    <row r="197" spans="1:8" s="1" customFormat="1" x14ac:dyDescent="0.55000000000000004">
      <c r="A197" s="11" t="s">
        <v>96</v>
      </c>
      <c r="B197" s="1">
        <f t="shared" si="10"/>
        <v>0.4416666666666666</v>
      </c>
      <c r="D197" s="1">
        <f t="shared" si="11"/>
        <v>4.0414518843273836E-3</v>
      </c>
    </row>
    <row r="198" spans="1:8" s="1" customFormat="1" x14ac:dyDescent="0.55000000000000004">
      <c r="A198" s="11" t="s">
        <v>97</v>
      </c>
      <c r="B198" s="1">
        <f t="shared" si="10"/>
        <v>0.28099999999999997</v>
      </c>
      <c r="D198" s="1">
        <f t="shared" si="11"/>
        <v>1.0692676621563606E-2</v>
      </c>
    </row>
    <row r="199" spans="1:8" s="1" customFormat="1" x14ac:dyDescent="0.55000000000000004">
      <c r="A199" s="11" t="s">
        <v>98</v>
      </c>
      <c r="B199" s="1">
        <f t="shared" si="10"/>
        <v>0.53766666666666663</v>
      </c>
      <c r="D199" s="1">
        <f t="shared" si="11"/>
        <v>9.5393920141694077E-3</v>
      </c>
    </row>
    <row r="200" spans="1:8" s="1" customFormat="1" x14ac:dyDescent="0.55000000000000004">
      <c r="A200" s="11" t="s">
        <v>99</v>
      </c>
      <c r="B200" s="1">
        <f t="shared" si="10"/>
        <v>0.38433333333333336</v>
      </c>
      <c r="D200" s="1">
        <f t="shared" si="11"/>
        <v>9.2915732431775779E-3</v>
      </c>
    </row>
    <row r="201" spans="1:8" s="1" customFormat="1" x14ac:dyDescent="0.55000000000000004">
      <c r="A201" s="11" t="s">
        <v>100</v>
      </c>
      <c r="B201" s="1">
        <f t="shared" si="10"/>
        <v>0.23133333333333339</v>
      </c>
      <c r="D201" s="1">
        <f t="shared" si="11"/>
        <v>6.2449979983983817E-3</v>
      </c>
    </row>
    <row r="202" spans="1:8" s="1" customFormat="1" x14ac:dyDescent="0.55000000000000004">
      <c r="A202" s="11" t="s">
        <v>101</v>
      </c>
      <c r="B202" s="1">
        <f t="shared" si="10"/>
        <v>0.53999999999999992</v>
      </c>
      <c r="D202" s="1">
        <f t="shared" si="11"/>
        <v>1.4224392195567899E-2</v>
      </c>
    </row>
    <row r="203" spans="1:8" s="1" customFormat="1" x14ac:dyDescent="0.55000000000000004">
      <c r="A203" s="11" t="s">
        <v>102</v>
      </c>
      <c r="B203" s="1">
        <f t="shared" si="10"/>
        <v>0.27633333333333338</v>
      </c>
      <c r="D203" s="1">
        <f t="shared" si="11"/>
        <v>7.8102496759066614E-3</v>
      </c>
    </row>
    <row r="204" spans="1:8" s="1" customFormat="1" x14ac:dyDescent="0.55000000000000004">
      <c r="A204" s="11" t="s">
        <v>103</v>
      </c>
      <c r="B204" s="1">
        <f t="shared" si="10"/>
        <v>0.14616666666666667</v>
      </c>
      <c r="D204" s="1">
        <f t="shared" si="11"/>
        <v>4.7258156262526127E-3</v>
      </c>
    </row>
    <row r="205" spans="1:8" s="1" customFormat="1" x14ac:dyDescent="0.55000000000000004"/>
    <row r="206" spans="1:8" s="1" customFormat="1" x14ac:dyDescent="0.55000000000000004">
      <c r="A206" s="11"/>
    </row>
    <row r="207" spans="1:8" s="1" customFormat="1" x14ac:dyDescent="0.55000000000000004">
      <c r="A207" s="11" t="s">
        <v>65</v>
      </c>
    </row>
    <row r="208" spans="1:8" s="1" customFormat="1" x14ac:dyDescent="0.55000000000000004">
      <c r="H208" s="1" t="s">
        <v>66</v>
      </c>
    </row>
    <row r="209" spans="1:26" s="1" customFormat="1" x14ac:dyDescent="0.55000000000000004">
      <c r="B209" s="1" t="s">
        <v>67</v>
      </c>
      <c r="C209" s="1" t="s">
        <v>68</v>
      </c>
      <c r="D209" s="1" t="s">
        <v>69</v>
      </c>
      <c r="E209" s="1" t="s">
        <v>70</v>
      </c>
      <c r="F209" s="1" t="s">
        <v>71</v>
      </c>
      <c r="H209" s="1" t="s">
        <v>67</v>
      </c>
      <c r="I209" s="1" t="s">
        <v>68</v>
      </c>
      <c r="J209" s="1" t="s">
        <v>69</v>
      </c>
      <c r="K209" s="1" t="s">
        <v>70</v>
      </c>
      <c r="L209" s="1" t="s">
        <v>71</v>
      </c>
    </row>
    <row r="210" spans="1:26" s="1" customFormat="1" x14ac:dyDescent="0.55000000000000004">
      <c r="A210" s="1" t="s">
        <v>7</v>
      </c>
      <c r="B210" s="1">
        <f>(B190*100)/$B$89</f>
        <v>201.66536559979176</v>
      </c>
      <c r="C210" s="1">
        <f>(B193*100)/$B$89</f>
        <v>193.30136426155161</v>
      </c>
      <c r="D210" s="1">
        <f>(B196*100)/$B$89</f>
        <v>192.83669752053819</v>
      </c>
      <c r="E210" s="1">
        <f>(B199*100)/$B$89</f>
        <v>187.37686331363145</v>
      </c>
      <c r="F210" s="1">
        <f>(B202*100)/$B$89</f>
        <v>188.19003011040476</v>
      </c>
      <c r="H210" s="1">
        <f>(D190*100)/$B$90</f>
        <v>2.2220393458509133</v>
      </c>
      <c r="I210" s="1">
        <f>(D193*100)/$B$93</f>
        <v>6.8878654394100023</v>
      </c>
      <c r="J210" s="1">
        <f>(D196*100)/$B$96</f>
        <v>2.6013959883587034</v>
      </c>
      <c r="K210" s="1">
        <f>(D199*100)/$B$99</f>
        <v>3.6363629024788091</v>
      </c>
      <c r="L210" s="1">
        <f>(D202*100)/$B$102</f>
        <v>5.5133303083596505</v>
      </c>
    </row>
    <row r="211" spans="1:26" s="1" customFormat="1" x14ac:dyDescent="0.55000000000000004">
      <c r="A211" s="1" t="s">
        <v>8</v>
      </c>
      <c r="B211" s="1">
        <f>(B191*100)/$B$89</f>
        <v>201.20069885877845</v>
      </c>
      <c r="C211" s="1">
        <f>(B194*100)/$B$89</f>
        <v>169.02252704360433</v>
      </c>
      <c r="D211" s="1">
        <f>(B197*100)/$B$89</f>
        <v>153.92085796067056</v>
      </c>
      <c r="E211" s="1">
        <f>(B200*100)/$B$89</f>
        <v>133.94018809709675</v>
      </c>
      <c r="F211" s="1">
        <f>(B203*100)/$B$89</f>
        <v>96.302182075015793</v>
      </c>
      <c r="H211" s="1">
        <f>(D191*100)/$B$91</f>
        <v>3.1433389350614811</v>
      </c>
      <c r="I211" s="1">
        <f>(D194*100)/$B$94</f>
        <v>7.7658381470659057</v>
      </c>
      <c r="J211" s="1">
        <f>(D197*100)/$B$97</f>
        <v>1.4767790076713949</v>
      </c>
      <c r="K211" s="1">
        <f>(D200*100)/$B$100</f>
        <v>3.5284455353838897</v>
      </c>
      <c r="L211" s="1">
        <f>(D203*100)/$B$103</f>
        <v>3.0390076559948089</v>
      </c>
    </row>
    <row r="212" spans="1:26" s="1" customFormat="1" x14ac:dyDescent="0.55000000000000004">
      <c r="A212" s="1" t="s">
        <v>9</v>
      </c>
      <c r="B212" s="1">
        <f>(B192*100)/$B$89</f>
        <v>198.4126984126984</v>
      </c>
      <c r="C212" s="1">
        <f>(B195*100)/$B$89</f>
        <v>131.96535444779002</v>
      </c>
      <c r="D212" s="1">
        <f>(B198*100)/$B$89</f>
        <v>97.928515668562483</v>
      </c>
      <c r="E212" s="1">
        <f>(B201*100)/$B$89</f>
        <v>80.619679565815417</v>
      </c>
      <c r="F212" s="1">
        <f>(B204*100)/$B$89</f>
        <v>50.939091483587966</v>
      </c>
      <c r="H212" s="1">
        <f>(D192*100)/$B$92</f>
        <v>2.2990837804408897</v>
      </c>
      <c r="I212" s="1">
        <f>(D195*100)/$B$95</f>
        <v>3.4667687513638277</v>
      </c>
      <c r="J212" s="1">
        <f>(D198*100)/$B$98</f>
        <v>3.9898047095386588</v>
      </c>
      <c r="K212" s="1">
        <f>(D201*100)/$B$101</f>
        <v>2.3988468623809402</v>
      </c>
      <c r="L212" s="1">
        <f>(D204*100)/$B$104</f>
        <v>1.9017366705241898</v>
      </c>
    </row>
    <row r="213" spans="1:26" s="1" customFormat="1" x14ac:dyDescent="0.55000000000000004">
      <c r="A213" s="1" t="s">
        <v>72</v>
      </c>
      <c r="B213" s="1">
        <v>100</v>
      </c>
      <c r="D213" s="1">
        <v>100</v>
      </c>
    </row>
    <row r="214" spans="1:26" s="1" customFormat="1" x14ac:dyDescent="0.55000000000000004">
      <c r="A214" s="1" t="s">
        <v>73</v>
      </c>
      <c r="B214" s="1">
        <f>(D189*100)/$B$89</f>
        <v>1.0646852568110488</v>
      </c>
    </row>
    <row r="215" spans="1:26" s="1" customFormat="1" x14ac:dyDescent="0.55000000000000004"/>
    <row r="216" spans="1:26" s="1" customFormat="1" x14ac:dyDescent="0.55000000000000004"/>
    <row r="217" spans="1:26" s="3" customFormat="1" x14ac:dyDescent="0.55000000000000004"/>
    <row r="219" spans="1:26" s="1" customFormat="1" x14ac:dyDescent="0.55000000000000004">
      <c r="B219" s="1" t="s">
        <v>16</v>
      </c>
      <c r="C219" s="9"/>
      <c r="D219" s="9"/>
      <c r="E219" s="9"/>
      <c r="F219" s="9"/>
      <c r="G219" s="9"/>
      <c r="H219" s="9"/>
      <c r="I219" s="9"/>
      <c r="J219" s="9"/>
      <c r="K219" s="9"/>
    </row>
    <row r="220" spans="1:26" s="1" customFormat="1" x14ac:dyDescent="0.55000000000000004">
      <c r="B220" s="1">
        <v>1</v>
      </c>
      <c r="C220" s="1">
        <v>2</v>
      </c>
      <c r="D220" s="1">
        <v>3</v>
      </c>
      <c r="E220" s="1">
        <v>4</v>
      </c>
      <c r="F220" s="1">
        <v>5</v>
      </c>
      <c r="G220" s="1">
        <v>6</v>
      </c>
      <c r="H220" s="1">
        <v>7</v>
      </c>
      <c r="I220" s="1">
        <v>8</v>
      </c>
      <c r="J220" s="1">
        <v>9</v>
      </c>
      <c r="K220" s="1">
        <v>10</v>
      </c>
      <c r="L220" s="1">
        <v>11</v>
      </c>
      <c r="M220" s="1">
        <v>12</v>
      </c>
    </row>
    <row r="221" spans="1:26" s="1" customFormat="1" x14ac:dyDescent="0.55000000000000004">
      <c r="A221" s="1" t="s">
        <v>17</v>
      </c>
      <c r="B221" s="1">
        <v>5.2999999999999999E-2</v>
      </c>
      <c r="C221" s="1">
        <v>5.2999999999999999E-2</v>
      </c>
      <c r="D221" s="1">
        <v>5.1999999999999998E-2</v>
      </c>
      <c r="E221" s="1">
        <v>0.13100000000000001</v>
      </c>
      <c r="F221" s="1">
        <v>0.128</v>
      </c>
      <c r="G221" s="1">
        <v>0.13300000000000001</v>
      </c>
      <c r="H221" s="1">
        <v>7.0000000000000007E-2</v>
      </c>
      <c r="I221" s="1">
        <v>7.2999999999999995E-2</v>
      </c>
      <c r="J221" s="1">
        <v>7.2999999999999995E-2</v>
      </c>
      <c r="K221" s="1">
        <v>5.3999999999999999E-2</v>
      </c>
      <c r="L221" s="1">
        <v>5.3999999999999999E-2</v>
      </c>
      <c r="M221" s="1">
        <v>5.3999999999999999E-2</v>
      </c>
      <c r="O221" s="1">
        <v>5.2999999999999999E-2</v>
      </c>
      <c r="P221" s="1">
        <v>5.2999999999999999E-2</v>
      </c>
      <c r="Q221" s="1">
        <v>5.1999999999999998E-2</v>
      </c>
      <c r="R221" s="1">
        <v>0.13100000000000001</v>
      </c>
      <c r="S221" s="1">
        <v>0.128</v>
      </c>
      <c r="T221" s="1">
        <v>0.13300000000000001</v>
      </c>
      <c r="U221" s="1">
        <v>7.0000000000000007E-2</v>
      </c>
      <c r="V221" s="1">
        <v>7.2999999999999995E-2</v>
      </c>
      <c r="W221" s="1">
        <v>7.2999999999999995E-2</v>
      </c>
      <c r="X221" s="1">
        <v>5.3999999999999999E-2</v>
      </c>
      <c r="Y221" s="1">
        <v>5.3999999999999999E-2</v>
      </c>
      <c r="Z221" s="1">
        <v>5.3999999999999999E-2</v>
      </c>
    </row>
    <row r="222" spans="1:26" s="1" customFormat="1" x14ac:dyDescent="0.55000000000000004">
      <c r="A222" s="1" t="s">
        <v>18</v>
      </c>
      <c r="B222" s="1">
        <v>0.14799999999999999</v>
      </c>
      <c r="C222" s="1">
        <v>0.154</v>
      </c>
      <c r="D222" s="1">
        <v>0.16700000000000001</v>
      </c>
      <c r="E222" s="1">
        <v>9.7000000000000003E-2</v>
      </c>
      <c r="F222" s="1">
        <v>0.10100000000000001</v>
      </c>
      <c r="G222" s="1">
        <v>0.10299999999999999</v>
      </c>
      <c r="H222" s="1">
        <v>5.2999999999999999E-2</v>
      </c>
      <c r="I222" s="1">
        <v>5.2999999999999999E-2</v>
      </c>
      <c r="J222" s="1">
        <v>5.3999999999999999E-2</v>
      </c>
      <c r="K222" s="1">
        <v>5.2999999999999999E-2</v>
      </c>
      <c r="L222" s="1">
        <v>5.2999999999999999E-2</v>
      </c>
      <c r="M222" s="1">
        <v>5.3999999999999999E-2</v>
      </c>
      <c r="O222" s="1">
        <v>0.14799999999999999</v>
      </c>
      <c r="P222" s="1">
        <v>0.154</v>
      </c>
      <c r="Q222" s="1">
        <v>0.16700000000000001</v>
      </c>
      <c r="R222" s="1">
        <v>9.7000000000000003E-2</v>
      </c>
      <c r="S222" s="1">
        <v>0.10100000000000001</v>
      </c>
      <c r="T222" s="1">
        <v>0.10299999999999999</v>
      </c>
      <c r="U222" s="1">
        <v>5.2999999999999999E-2</v>
      </c>
      <c r="V222" s="1">
        <v>5.2999999999999999E-2</v>
      </c>
      <c r="W222" s="1">
        <v>5.3999999999999999E-2</v>
      </c>
      <c r="X222" s="1">
        <v>5.2999999999999999E-2</v>
      </c>
      <c r="Y222" s="1">
        <v>5.2999999999999999E-2</v>
      </c>
      <c r="Z222" s="1">
        <v>5.3999999999999999E-2</v>
      </c>
    </row>
    <row r="223" spans="1:26" s="1" customFormat="1" x14ac:dyDescent="0.55000000000000004">
      <c r="A223" s="1" t="s">
        <v>19</v>
      </c>
      <c r="B223" s="1">
        <v>0.154</v>
      </c>
      <c r="C223" s="1">
        <v>0.16700000000000001</v>
      </c>
      <c r="D223" s="1">
        <v>0.17899999999999999</v>
      </c>
      <c r="E223" s="1">
        <v>8.3000000000000004E-2</v>
      </c>
      <c r="F223" s="1">
        <v>8.3000000000000004E-2</v>
      </c>
      <c r="G223" s="1">
        <v>8.5000000000000006E-2</v>
      </c>
      <c r="H223" s="1">
        <v>5.2999999999999999E-2</v>
      </c>
      <c r="I223" s="1">
        <v>5.2999999999999999E-2</v>
      </c>
      <c r="J223" s="1">
        <v>5.2999999999999999E-2</v>
      </c>
      <c r="K223" s="1">
        <v>5.2999999999999999E-2</v>
      </c>
      <c r="L223" s="1">
        <v>5.1999999999999998E-2</v>
      </c>
      <c r="M223" s="1">
        <v>5.1999999999999998E-2</v>
      </c>
      <c r="O223" s="1">
        <v>0.154</v>
      </c>
      <c r="P223" s="1">
        <v>0.16700000000000001</v>
      </c>
      <c r="Q223" s="1">
        <v>0.17899999999999999</v>
      </c>
      <c r="R223" s="1">
        <v>8.3000000000000004E-2</v>
      </c>
      <c r="S223" s="1">
        <v>8.3000000000000004E-2</v>
      </c>
      <c r="T223" s="1">
        <v>8.5000000000000006E-2</v>
      </c>
      <c r="U223" s="1">
        <v>5.2999999999999999E-2</v>
      </c>
      <c r="V223" s="1">
        <v>5.2999999999999999E-2</v>
      </c>
      <c r="W223" s="1">
        <v>5.2999999999999999E-2</v>
      </c>
      <c r="X223" s="1">
        <v>5.2999999999999999E-2</v>
      </c>
      <c r="Y223" s="1">
        <v>5.1999999999999998E-2</v>
      </c>
      <c r="Z223" s="1">
        <v>5.1999999999999998E-2</v>
      </c>
    </row>
    <row r="224" spans="1:26" s="1" customFormat="1" x14ac:dyDescent="0.55000000000000004">
      <c r="A224" s="1" t="s">
        <v>20</v>
      </c>
      <c r="B224" s="1">
        <v>0.14499999999999999</v>
      </c>
      <c r="C224" s="1">
        <v>0.158</v>
      </c>
      <c r="D224" s="1">
        <v>0.16700000000000001</v>
      </c>
      <c r="E224" s="1">
        <v>0.105</v>
      </c>
      <c r="F224" s="1">
        <v>0.112</v>
      </c>
      <c r="G224" s="1">
        <v>0.113</v>
      </c>
      <c r="H224" s="1">
        <v>5.2999999999999999E-2</v>
      </c>
      <c r="I224" s="1">
        <v>5.2999999999999999E-2</v>
      </c>
      <c r="J224" s="1">
        <v>5.2999999999999999E-2</v>
      </c>
      <c r="K224" s="1">
        <v>5.0999999999999997E-2</v>
      </c>
      <c r="L224" s="1">
        <v>5.0999999999999997E-2</v>
      </c>
      <c r="M224" s="1">
        <v>5.0999999999999997E-2</v>
      </c>
      <c r="O224" s="1">
        <v>0.14499999999999999</v>
      </c>
      <c r="P224" s="1">
        <v>0.158</v>
      </c>
      <c r="Q224" s="1">
        <v>0.16700000000000001</v>
      </c>
      <c r="R224" s="1">
        <v>0.105</v>
      </c>
      <c r="S224" s="1">
        <v>0.112</v>
      </c>
      <c r="T224" s="1">
        <v>0.113</v>
      </c>
      <c r="U224" s="1">
        <v>5.2999999999999999E-2</v>
      </c>
      <c r="V224" s="1">
        <v>5.2999999999999999E-2</v>
      </c>
      <c r="W224" s="1">
        <v>5.2999999999999999E-2</v>
      </c>
      <c r="X224" s="1">
        <v>5.0999999999999997E-2</v>
      </c>
      <c r="Y224" s="1">
        <v>5.0999999999999997E-2</v>
      </c>
      <c r="Z224" s="1">
        <v>5.0999999999999997E-2</v>
      </c>
    </row>
    <row r="225" spans="1:26" s="1" customFormat="1" x14ac:dyDescent="0.55000000000000004">
      <c r="A225" s="1" t="s">
        <v>21</v>
      </c>
      <c r="B225" s="1">
        <v>0.125</v>
      </c>
      <c r="C225" s="1">
        <v>0.13100000000000001</v>
      </c>
      <c r="D225" s="1">
        <v>0.14000000000000001</v>
      </c>
      <c r="E225" s="1">
        <v>8.5000000000000006E-2</v>
      </c>
      <c r="F225" s="1">
        <v>8.6999999999999994E-2</v>
      </c>
      <c r="G225" s="1">
        <v>8.8999999999999996E-2</v>
      </c>
      <c r="H225" s="1">
        <v>5.1999999999999998E-2</v>
      </c>
      <c r="I225" s="1">
        <v>5.1999999999999998E-2</v>
      </c>
      <c r="J225" s="1">
        <v>5.1999999999999998E-2</v>
      </c>
      <c r="K225" s="1">
        <v>5.1999999999999998E-2</v>
      </c>
      <c r="L225" s="1">
        <v>5.1999999999999998E-2</v>
      </c>
      <c r="M225" s="1">
        <v>5.0999999999999997E-2</v>
      </c>
      <c r="O225" s="1">
        <v>0.125</v>
      </c>
      <c r="P225" s="1">
        <v>0.13100000000000001</v>
      </c>
      <c r="Q225" s="1">
        <v>0.14000000000000001</v>
      </c>
      <c r="R225" s="1">
        <v>8.5000000000000006E-2</v>
      </c>
      <c r="S225" s="1">
        <v>8.6999999999999994E-2</v>
      </c>
      <c r="T225" s="1">
        <v>8.8999999999999996E-2</v>
      </c>
      <c r="U225" s="1">
        <v>5.1999999999999998E-2</v>
      </c>
      <c r="V225" s="1">
        <v>5.1999999999999998E-2</v>
      </c>
      <c r="W225" s="1">
        <v>5.1999999999999998E-2</v>
      </c>
      <c r="X225" s="1">
        <v>5.1999999999999998E-2</v>
      </c>
      <c r="Y225" s="1">
        <v>5.1999999999999998E-2</v>
      </c>
      <c r="Z225" s="1">
        <v>5.0999999999999997E-2</v>
      </c>
    </row>
    <row r="226" spans="1:26" s="1" customFormat="1" x14ac:dyDescent="0.55000000000000004">
      <c r="A226" s="1" t="s">
        <v>22</v>
      </c>
      <c r="B226" s="1">
        <v>0.129</v>
      </c>
      <c r="C226" s="1">
        <v>0.13500000000000001</v>
      </c>
      <c r="D226" s="1">
        <v>0.14599999999999999</v>
      </c>
      <c r="E226" s="1">
        <v>7.6999999999999999E-2</v>
      </c>
      <c r="F226" s="1">
        <v>7.5999999999999998E-2</v>
      </c>
      <c r="G226" s="1">
        <v>7.6999999999999999E-2</v>
      </c>
      <c r="H226" s="1">
        <v>5.1999999999999998E-2</v>
      </c>
      <c r="I226" s="1">
        <v>5.1999999999999998E-2</v>
      </c>
      <c r="J226" s="1">
        <v>5.1999999999999998E-2</v>
      </c>
      <c r="K226" s="1">
        <v>5.0999999999999997E-2</v>
      </c>
      <c r="L226" s="1">
        <v>5.0999999999999997E-2</v>
      </c>
      <c r="M226" s="1">
        <v>5.0999999999999997E-2</v>
      </c>
      <c r="O226" s="1">
        <v>0.129</v>
      </c>
      <c r="P226" s="1">
        <v>0.13500000000000001</v>
      </c>
      <c r="Q226" s="1">
        <v>0.14599999999999999</v>
      </c>
      <c r="R226" s="1">
        <v>7.6999999999999999E-2</v>
      </c>
      <c r="S226" s="1">
        <v>7.5999999999999998E-2</v>
      </c>
      <c r="T226" s="1">
        <v>7.6999999999999999E-2</v>
      </c>
      <c r="U226" s="1">
        <v>5.1999999999999998E-2</v>
      </c>
      <c r="V226" s="1">
        <v>5.1999999999999998E-2</v>
      </c>
      <c r="W226" s="1">
        <v>5.1999999999999998E-2</v>
      </c>
      <c r="X226" s="1">
        <v>5.0999999999999997E-2</v>
      </c>
      <c r="Y226" s="1">
        <v>5.0999999999999997E-2</v>
      </c>
      <c r="Z226" s="1">
        <v>5.0999999999999997E-2</v>
      </c>
    </row>
    <row r="227" spans="1:26" s="1" customFormat="1" x14ac:dyDescent="0.55000000000000004">
      <c r="A227" s="1" t="s">
        <v>23</v>
      </c>
      <c r="B227" s="1">
        <v>0.105</v>
      </c>
      <c r="C227" s="1">
        <v>0.108</v>
      </c>
      <c r="D227" s="1">
        <v>0.114</v>
      </c>
      <c r="E227" s="1">
        <v>8.5999999999999993E-2</v>
      </c>
      <c r="F227" s="1">
        <v>8.8999999999999996E-2</v>
      </c>
      <c r="G227" s="1">
        <v>9.2999999999999999E-2</v>
      </c>
      <c r="H227" s="1">
        <v>5.8999999999999997E-2</v>
      </c>
      <c r="I227" s="1">
        <v>5.8000000000000003E-2</v>
      </c>
      <c r="J227" s="1">
        <v>5.7000000000000002E-2</v>
      </c>
      <c r="K227" s="1">
        <v>0.06</v>
      </c>
      <c r="L227" s="1">
        <v>0.06</v>
      </c>
      <c r="M227" s="1">
        <v>5.8999999999999997E-2</v>
      </c>
      <c r="O227" s="1">
        <v>0.105</v>
      </c>
      <c r="P227" s="1">
        <v>0.108</v>
      </c>
      <c r="Q227" s="1">
        <v>0.114</v>
      </c>
      <c r="R227" s="1">
        <v>8.5999999999999993E-2</v>
      </c>
      <c r="S227" s="1">
        <v>8.8999999999999996E-2</v>
      </c>
      <c r="T227" s="1">
        <v>9.2999999999999999E-2</v>
      </c>
      <c r="U227" s="1">
        <v>5.8999999999999997E-2</v>
      </c>
      <c r="V227" s="1">
        <v>5.8000000000000003E-2</v>
      </c>
      <c r="W227" s="1">
        <v>5.7000000000000002E-2</v>
      </c>
      <c r="X227" s="1">
        <v>0.06</v>
      </c>
      <c r="Y227" s="1">
        <v>0.06</v>
      </c>
      <c r="Z227" s="1">
        <v>5.8999999999999997E-2</v>
      </c>
    </row>
    <row r="228" spans="1:26" s="1" customFormat="1" x14ac:dyDescent="0.55000000000000004">
      <c r="A228" s="1" t="s">
        <v>24</v>
      </c>
      <c r="B228" s="1">
        <v>8.6999999999999994E-2</v>
      </c>
      <c r="C228" s="1">
        <v>9.0999999999999998E-2</v>
      </c>
      <c r="D228" s="1">
        <v>9.9000000000000005E-2</v>
      </c>
      <c r="E228" s="1">
        <v>7.5999999999999998E-2</v>
      </c>
      <c r="F228" s="1">
        <v>7.8E-2</v>
      </c>
      <c r="G228" s="1">
        <v>8.3000000000000004E-2</v>
      </c>
      <c r="H228" s="1">
        <v>5.5E-2</v>
      </c>
      <c r="I228" s="1">
        <v>5.5E-2</v>
      </c>
      <c r="J228" s="1">
        <v>5.5E-2</v>
      </c>
      <c r="K228" s="1">
        <v>5.6000000000000001E-2</v>
      </c>
      <c r="L228" s="1">
        <v>5.6000000000000001E-2</v>
      </c>
      <c r="M228" s="1">
        <v>5.5E-2</v>
      </c>
      <c r="O228" s="1">
        <v>8.6999999999999994E-2</v>
      </c>
      <c r="P228" s="1">
        <v>9.0999999999999998E-2</v>
      </c>
      <c r="Q228" s="1">
        <v>9.9000000000000005E-2</v>
      </c>
      <c r="R228" s="1">
        <v>7.5999999999999998E-2</v>
      </c>
      <c r="S228" s="1">
        <v>7.8E-2</v>
      </c>
      <c r="T228" s="1">
        <v>8.3000000000000004E-2</v>
      </c>
      <c r="U228" s="1">
        <v>5.5E-2</v>
      </c>
      <c r="V228" s="1">
        <v>5.5E-2</v>
      </c>
      <c r="W228" s="1">
        <v>5.5E-2</v>
      </c>
      <c r="X228" s="1">
        <v>5.6000000000000001E-2</v>
      </c>
      <c r="Y228" s="1">
        <v>5.6000000000000001E-2</v>
      </c>
      <c r="Z228" s="1">
        <v>5.5E-2</v>
      </c>
    </row>
    <row r="229" spans="1:26" s="1" customFormat="1" x14ac:dyDescent="0.55000000000000004"/>
    <row r="230" spans="1:26" s="1" customFormat="1" x14ac:dyDescent="0.55000000000000004"/>
    <row r="231" spans="1:26" s="1" customFormat="1" x14ac:dyDescent="0.55000000000000004">
      <c r="A231" s="9" t="s">
        <v>25</v>
      </c>
      <c r="B231" s="9"/>
    </row>
    <row r="232" spans="1:26" s="1" customFormat="1" x14ac:dyDescent="0.55000000000000004">
      <c r="B232" s="1">
        <v>1</v>
      </c>
      <c r="C232" s="1">
        <v>2</v>
      </c>
      <c r="D232" s="1">
        <v>3</v>
      </c>
      <c r="E232" s="1">
        <v>4</v>
      </c>
      <c r="F232" s="1">
        <v>5</v>
      </c>
      <c r="G232" s="1">
        <v>6</v>
      </c>
      <c r="H232" s="1">
        <v>7</v>
      </c>
      <c r="I232" s="1">
        <v>8</v>
      </c>
      <c r="J232" s="1">
        <v>9</v>
      </c>
      <c r="K232" s="1">
        <v>10</v>
      </c>
      <c r="L232" s="1">
        <v>11</v>
      </c>
      <c r="M232" s="1">
        <v>12</v>
      </c>
    </row>
    <row r="233" spans="1:26" s="1" customFormat="1" x14ac:dyDescent="0.55000000000000004">
      <c r="A233" s="1" t="s">
        <v>17</v>
      </c>
      <c r="B233" s="1">
        <v>0.06</v>
      </c>
      <c r="C233" s="1">
        <v>6.0999999999999999E-2</v>
      </c>
      <c r="D233" s="1">
        <v>6.0999999999999999E-2</v>
      </c>
      <c r="E233" s="1">
        <v>0.44</v>
      </c>
      <c r="F233" s="1">
        <v>0.432</v>
      </c>
      <c r="G233" s="1">
        <v>0.437</v>
      </c>
      <c r="H233" s="1">
        <v>0.124</v>
      </c>
      <c r="I233" s="1">
        <v>0.13100000000000001</v>
      </c>
      <c r="J233" s="1">
        <v>0.13400000000000001</v>
      </c>
      <c r="K233" s="1">
        <v>5.8999999999999997E-2</v>
      </c>
      <c r="L233" s="1">
        <v>0.06</v>
      </c>
      <c r="M233" s="1">
        <v>0.06</v>
      </c>
      <c r="O233" s="1">
        <v>0.06</v>
      </c>
      <c r="P233" s="1">
        <v>6.0999999999999999E-2</v>
      </c>
      <c r="Q233" s="1">
        <v>6.0999999999999999E-2</v>
      </c>
      <c r="R233" s="1">
        <v>0.44</v>
      </c>
      <c r="S233" s="1">
        <v>0.432</v>
      </c>
      <c r="T233" s="1">
        <v>0.437</v>
      </c>
      <c r="U233" s="1">
        <v>0.124</v>
      </c>
      <c r="V233" s="1">
        <v>0.13100000000000001</v>
      </c>
      <c r="W233" s="1">
        <v>0.13400000000000001</v>
      </c>
      <c r="X233" s="1">
        <v>5.8999999999999997E-2</v>
      </c>
      <c r="Y233" s="1">
        <v>0.06</v>
      </c>
      <c r="Z233" s="1">
        <v>0.06</v>
      </c>
    </row>
    <row r="234" spans="1:26" s="1" customFormat="1" x14ac:dyDescent="0.55000000000000004">
      <c r="A234" s="1" t="s">
        <v>18</v>
      </c>
      <c r="B234" s="1">
        <v>0.66300000000000003</v>
      </c>
      <c r="C234" s="1">
        <v>0.65300000000000002</v>
      </c>
      <c r="D234" s="1">
        <v>0.67</v>
      </c>
      <c r="E234" s="1">
        <v>0.28100000000000003</v>
      </c>
      <c r="F234" s="1">
        <v>0.28699999999999998</v>
      </c>
      <c r="G234" s="1">
        <v>0.28999999999999998</v>
      </c>
      <c r="H234" s="1">
        <v>6.0999999999999999E-2</v>
      </c>
      <c r="I234" s="1">
        <v>0.06</v>
      </c>
      <c r="J234" s="1">
        <v>6.2E-2</v>
      </c>
      <c r="K234" s="1">
        <v>5.8999999999999997E-2</v>
      </c>
      <c r="L234" s="1">
        <v>5.8999999999999997E-2</v>
      </c>
      <c r="M234" s="1">
        <v>5.8999999999999997E-2</v>
      </c>
      <c r="O234" s="1">
        <v>0.66300000000000003</v>
      </c>
      <c r="P234" s="1">
        <v>0.65300000000000002</v>
      </c>
      <c r="Q234" s="1">
        <v>0.67</v>
      </c>
      <c r="R234" s="1">
        <v>0.28100000000000003</v>
      </c>
      <c r="S234" s="1">
        <v>0.28699999999999998</v>
      </c>
      <c r="T234" s="1">
        <v>0.28999999999999998</v>
      </c>
      <c r="U234" s="1">
        <v>6.0999999999999999E-2</v>
      </c>
      <c r="V234" s="1">
        <v>0.06</v>
      </c>
      <c r="W234" s="1">
        <v>6.2E-2</v>
      </c>
      <c r="X234" s="1">
        <v>5.8999999999999997E-2</v>
      </c>
      <c r="Y234" s="1">
        <v>5.8999999999999997E-2</v>
      </c>
      <c r="Z234" s="1">
        <v>5.8999999999999997E-2</v>
      </c>
    </row>
    <row r="235" spans="1:26" s="1" customFormat="1" x14ac:dyDescent="0.55000000000000004">
      <c r="A235" s="1" t="s">
        <v>19</v>
      </c>
      <c r="B235" s="1">
        <v>0.69399999999999995</v>
      </c>
      <c r="C235" s="1">
        <v>0.72199999999999998</v>
      </c>
      <c r="D235" s="1">
        <v>0.73599999999999999</v>
      </c>
      <c r="E235" s="1">
        <v>0.20699999999999999</v>
      </c>
      <c r="F235" s="1">
        <v>0.20599999999999999</v>
      </c>
      <c r="G235" s="1">
        <v>0.20699999999999999</v>
      </c>
      <c r="H235" s="1">
        <v>0.06</v>
      </c>
      <c r="I235" s="1">
        <v>0.06</v>
      </c>
      <c r="J235" s="1">
        <v>0.06</v>
      </c>
      <c r="K235" s="1">
        <v>5.8999999999999997E-2</v>
      </c>
      <c r="L235" s="1">
        <v>5.8000000000000003E-2</v>
      </c>
      <c r="M235" s="1">
        <v>5.7000000000000002E-2</v>
      </c>
      <c r="O235" s="1">
        <v>0.69399999999999995</v>
      </c>
      <c r="P235" s="1">
        <v>0.72199999999999998</v>
      </c>
      <c r="Q235" s="1">
        <v>0.73599999999999999</v>
      </c>
      <c r="R235" s="1">
        <v>0.20699999999999999</v>
      </c>
      <c r="S235" s="1">
        <v>0.20599999999999999</v>
      </c>
      <c r="T235" s="1">
        <v>0.20699999999999999</v>
      </c>
      <c r="U235" s="1">
        <v>0.06</v>
      </c>
      <c r="V235" s="1">
        <v>0.06</v>
      </c>
      <c r="W235" s="1">
        <v>0.06</v>
      </c>
      <c r="X235" s="1">
        <v>5.8999999999999997E-2</v>
      </c>
      <c r="Y235" s="1">
        <v>5.8000000000000003E-2</v>
      </c>
      <c r="Z235" s="1">
        <v>5.7000000000000002E-2</v>
      </c>
    </row>
    <row r="236" spans="1:26" s="1" customFormat="1" x14ac:dyDescent="0.55000000000000004">
      <c r="A236" s="1" t="s">
        <v>20</v>
      </c>
      <c r="B236" s="1">
        <v>0.63700000000000001</v>
      </c>
      <c r="C236" s="1">
        <v>0.65900000000000003</v>
      </c>
      <c r="D236" s="1">
        <v>0.66200000000000003</v>
      </c>
      <c r="E236" s="1">
        <v>0.33</v>
      </c>
      <c r="F236" s="1">
        <v>0.35</v>
      </c>
      <c r="G236" s="1">
        <v>0.34599999999999997</v>
      </c>
      <c r="H236" s="1">
        <v>0.06</v>
      </c>
      <c r="I236" s="1">
        <v>0.06</v>
      </c>
      <c r="J236" s="1">
        <v>0.06</v>
      </c>
      <c r="K236" s="1">
        <v>5.6000000000000001E-2</v>
      </c>
      <c r="L236" s="1">
        <v>5.6000000000000001E-2</v>
      </c>
      <c r="M236" s="1">
        <v>5.6000000000000001E-2</v>
      </c>
      <c r="O236" s="1">
        <v>0.63700000000000001</v>
      </c>
      <c r="P236" s="1">
        <v>0.65900000000000003</v>
      </c>
      <c r="Q236" s="1">
        <v>0.66200000000000003</v>
      </c>
      <c r="R236" s="1">
        <v>0.33</v>
      </c>
      <c r="S236" s="1">
        <v>0.35</v>
      </c>
      <c r="T236" s="1">
        <v>0.34599999999999997</v>
      </c>
      <c r="U236" s="1">
        <v>0.06</v>
      </c>
      <c r="V236" s="1">
        <v>0.06</v>
      </c>
      <c r="W236" s="1">
        <v>0.06</v>
      </c>
      <c r="X236" s="1">
        <v>5.6000000000000001E-2</v>
      </c>
      <c r="Y236" s="1">
        <v>5.6000000000000001E-2</v>
      </c>
      <c r="Z236" s="1">
        <v>5.6000000000000001E-2</v>
      </c>
    </row>
    <row r="237" spans="1:26" s="1" customFormat="1" x14ac:dyDescent="0.55000000000000004">
      <c r="A237" s="1" t="s">
        <v>21</v>
      </c>
      <c r="B237" s="1">
        <v>0.50700000000000001</v>
      </c>
      <c r="C237" s="1">
        <v>0.49399999999999999</v>
      </c>
      <c r="D237" s="1">
        <v>0.51200000000000001</v>
      </c>
      <c r="E237" s="1">
        <v>0.224</v>
      </c>
      <c r="F237" s="1">
        <v>0.23</v>
      </c>
      <c r="G237" s="1">
        <v>0.23300000000000001</v>
      </c>
      <c r="H237" s="1">
        <v>5.8999999999999997E-2</v>
      </c>
      <c r="I237" s="1">
        <v>5.8999999999999997E-2</v>
      </c>
      <c r="J237" s="1">
        <v>5.8999999999999997E-2</v>
      </c>
      <c r="K237" s="1">
        <v>5.7000000000000002E-2</v>
      </c>
      <c r="L237" s="1">
        <v>5.7000000000000002E-2</v>
      </c>
      <c r="M237" s="1">
        <v>5.6000000000000001E-2</v>
      </c>
      <c r="O237" s="1">
        <v>0.50700000000000001</v>
      </c>
      <c r="P237" s="1">
        <v>0.49399999999999999</v>
      </c>
      <c r="Q237" s="1">
        <v>0.51200000000000001</v>
      </c>
      <c r="R237" s="1">
        <v>0.224</v>
      </c>
      <c r="S237" s="1">
        <v>0.23</v>
      </c>
      <c r="T237" s="1">
        <v>0.23300000000000001</v>
      </c>
      <c r="U237" s="1">
        <v>5.8999999999999997E-2</v>
      </c>
      <c r="V237" s="1">
        <v>5.8999999999999997E-2</v>
      </c>
      <c r="W237" s="1">
        <v>5.8999999999999997E-2</v>
      </c>
      <c r="X237" s="1">
        <v>5.7000000000000002E-2</v>
      </c>
      <c r="Y237" s="1">
        <v>5.7000000000000002E-2</v>
      </c>
      <c r="Z237" s="1">
        <v>5.6000000000000001E-2</v>
      </c>
    </row>
    <row r="238" spans="1:26" s="1" customFormat="1" x14ac:dyDescent="0.55000000000000004">
      <c r="A238" s="1" t="s">
        <v>22</v>
      </c>
      <c r="B238" s="1">
        <v>0.54500000000000004</v>
      </c>
      <c r="C238" s="1">
        <v>0.54400000000000004</v>
      </c>
      <c r="D238" s="1">
        <v>0.55600000000000005</v>
      </c>
      <c r="E238" s="1">
        <v>0.17299999999999999</v>
      </c>
      <c r="F238" s="1">
        <v>0.17100000000000001</v>
      </c>
      <c r="G238" s="1">
        <v>0.17199999999999999</v>
      </c>
      <c r="H238" s="1">
        <v>5.8000000000000003E-2</v>
      </c>
      <c r="I238" s="1">
        <v>5.8000000000000003E-2</v>
      </c>
      <c r="J238" s="1">
        <v>5.8000000000000003E-2</v>
      </c>
      <c r="K238" s="1">
        <v>5.6000000000000001E-2</v>
      </c>
      <c r="L238" s="1">
        <v>5.5E-2</v>
      </c>
      <c r="M238" s="1">
        <v>5.5E-2</v>
      </c>
      <c r="O238" s="1">
        <v>0.54500000000000004</v>
      </c>
      <c r="P238" s="1">
        <v>0.54400000000000004</v>
      </c>
      <c r="Q238" s="1">
        <v>0.55600000000000005</v>
      </c>
      <c r="R238" s="1">
        <v>0.17299999999999999</v>
      </c>
      <c r="S238" s="1">
        <v>0.17100000000000001</v>
      </c>
      <c r="T238" s="1">
        <v>0.17199999999999999</v>
      </c>
      <c r="U238" s="1">
        <v>5.8000000000000003E-2</v>
      </c>
      <c r="V238" s="1">
        <v>5.8000000000000003E-2</v>
      </c>
      <c r="W238" s="1">
        <v>5.8000000000000003E-2</v>
      </c>
      <c r="X238" s="1">
        <v>5.6000000000000001E-2</v>
      </c>
      <c r="Y238" s="1">
        <v>5.5E-2</v>
      </c>
      <c r="Z238" s="1">
        <v>5.5E-2</v>
      </c>
    </row>
    <row r="239" spans="1:26" s="1" customFormat="1" x14ac:dyDescent="0.55000000000000004">
      <c r="A239" s="1" t="s">
        <v>23</v>
      </c>
      <c r="B239" s="1">
        <v>0.35499999999999998</v>
      </c>
      <c r="C239" s="1">
        <v>0.35599999999999998</v>
      </c>
      <c r="D239" s="1">
        <v>0.36299999999999999</v>
      </c>
      <c r="E239" s="1">
        <v>0.218</v>
      </c>
      <c r="F239" s="1">
        <v>0.22700000000000001</v>
      </c>
      <c r="G239" s="1">
        <v>0.22800000000000001</v>
      </c>
      <c r="H239" s="1">
        <v>6.6000000000000003E-2</v>
      </c>
      <c r="I239" s="1">
        <v>6.5000000000000002E-2</v>
      </c>
      <c r="J239" s="1">
        <v>6.5000000000000002E-2</v>
      </c>
      <c r="K239" s="1">
        <v>6.5000000000000002E-2</v>
      </c>
      <c r="L239" s="1">
        <v>6.5000000000000002E-2</v>
      </c>
      <c r="M239" s="1">
        <v>6.4000000000000001E-2</v>
      </c>
      <c r="O239" s="1">
        <v>0.35499999999999998</v>
      </c>
      <c r="P239" s="1">
        <v>0.35599999999999998</v>
      </c>
      <c r="Q239" s="1">
        <v>0.36299999999999999</v>
      </c>
      <c r="R239" s="1">
        <v>0.218</v>
      </c>
      <c r="S239" s="1">
        <v>0.22700000000000001</v>
      </c>
      <c r="T239" s="1">
        <v>0.22800000000000001</v>
      </c>
      <c r="U239" s="1">
        <v>6.6000000000000003E-2</v>
      </c>
      <c r="V239" s="1">
        <v>6.5000000000000002E-2</v>
      </c>
      <c r="W239" s="1">
        <v>6.5000000000000002E-2</v>
      </c>
      <c r="X239" s="1">
        <v>6.5000000000000002E-2</v>
      </c>
      <c r="Y239" s="1">
        <v>6.5000000000000002E-2</v>
      </c>
      <c r="Z239" s="1">
        <v>6.4000000000000001E-2</v>
      </c>
    </row>
    <row r="240" spans="1:26" s="1" customFormat="1" x14ac:dyDescent="0.55000000000000004">
      <c r="A240" s="1" t="s">
        <v>24</v>
      </c>
      <c r="B240" s="1">
        <v>0.253</v>
      </c>
      <c r="C240" s="1">
        <v>0.254</v>
      </c>
      <c r="D240" s="1">
        <v>0.26900000000000002</v>
      </c>
      <c r="E240" s="1">
        <v>0.161</v>
      </c>
      <c r="F240" s="1">
        <v>0.16800000000000001</v>
      </c>
      <c r="G240" s="1">
        <v>0.17</v>
      </c>
      <c r="H240" s="1">
        <v>6.2E-2</v>
      </c>
      <c r="I240" s="1">
        <v>6.2E-2</v>
      </c>
      <c r="J240" s="1">
        <v>6.0999999999999999E-2</v>
      </c>
      <c r="K240" s="1">
        <v>0.06</v>
      </c>
      <c r="L240" s="1">
        <v>0.06</v>
      </c>
      <c r="M240" s="1">
        <v>5.8999999999999997E-2</v>
      </c>
      <c r="O240" s="1">
        <v>0.253</v>
      </c>
      <c r="P240" s="1">
        <v>0.254</v>
      </c>
      <c r="Q240" s="1">
        <v>0.26900000000000002</v>
      </c>
      <c r="R240" s="1">
        <v>0.161</v>
      </c>
      <c r="S240" s="1">
        <v>0.16800000000000001</v>
      </c>
      <c r="T240" s="1">
        <v>0.17</v>
      </c>
      <c r="U240" s="1">
        <v>6.2E-2</v>
      </c>
      <c r="V240" s="1">
        <v>6.2E-2</v>
      </c>
      <c r="W240" s="1">
        <v>6.0999999999999999E-2</v>
      </c>
      <c r="X240" s="1">
        <v>0.06</v>
      </c>
      <c r="Y240" s="1">
        <v>0.06</v>
      </c>
      <c r="Z240" s="1">
        <v>5.8999999999999997E-2</v>
      </c>
    </row>
    <row r="241" spans="1:13" s="1" customFormat="1" x14ac:dyDescent="0.55000000000000004"/>
    <row r="242" spans="1:13" s="1" customFormat="1" x14ac:dyDescent="0.55000000000000004">
      <c r="B242" s="1" t="s">
        <v>26</v>
      </c>
    </row>
    <row r="243" spans="1:13" s="1" customFormat="1" x14ac:dyDescent="0.55000000000000004"/>
    <row r="244" spans="1:13" s="1" customFormat="1" x14ac:dyDescent="0.55000000000000004">
      <c r="B244" s="1">
        <v>1</v>
      </c>
      <c r="C244" s="1">
        <v>2</v>
      </c>
      <c r="D244" s="1">
        <v>3</v>
      </c>
      <c r="E244" s="1">
        <v>4</v>
      </c>
      <c r="F244" s="1">
        <v>5</v>
      </c>
      <c r="G244" s="1">
        <v>6</v>
      </c>
      <c r="H244" s="1">
        <v>7</v>
      </c>
      <c r="I244" s="1">
        <v>8</v>
      </c>
      <c r="J244" s="1">
        <v>9</v>
      </c>
      <c r="K244" s="1">
        <v>10</v>
      </c>
      <c r="L244" s="1">
        <v>11</v>
      </c>
      <c r="M244" s="1">
        <v>12</v>
      </c>
    </row>
    <row r="245" spans="1:13" s="1" customFormat="1" x14ac:dyDescent="0.55000000000000004">
      <c r="A245" s="1" t="s">
        <v>17</v>
      </c>
      <c r="B245" s="1">
        <f>B233-B221</f>
        <v>6.9999999999999993E-3</v>
      </c>
      <c r="C245" s="1">
        <f t="shared" ref="C245:M245" si="12">C233-C221</f>
        <v>8.0000000000000002E-3</v>
      </c>
      <c r="D245" s="1">
        <f t="shared" si="12"/>
        <v>9.0000000000000011E-3</v>
      </c>
      <c r="E245" s="1">
        <f t="shared" si="12"/>
        <v>0.309</v>
      </c>
      <c r="F245" s="1">
        <f t="shared" si="12"/>
        <v>0.30399999999999999</v>
      </c>
      <c r="G245" s="1">
        <f t="shared" si="12"/>
        <v>0.30399999999999999</v>
      </c>
      <c r="H245" s="1">
        <f t="shared" si="12"/>
        <v>5.3999999999999992E-2</v>
      </c>
      <c r="I245" s="1">
        <f t="shared" si="12"/>
        <v>5.800000000000001E-2</v>
      </c>
      <c r="J245" s="1">
        <f t="shared" si="12"/>
        <v>6.1000000000000013E-2</v>
      </c>
      <c r="K245" s="1">
        <f t="shared" si="12"/>
        <v>4.9999999999999975E-3</v>
      </c>
      <c r="L245" s="1">
        <f t="shared" si="12"/>
        <v>5.9999999999999984E-3</v>
      </c>
      <c r="M245" s="1">
        <f t="shared" si="12"/>
        <v>5.9999999999999984E-3</v>
      </c>
    </row>
    <row r="246" spans="1:13" s="1" customFormat="1" x14ac:dyDescent="0.55000000000000004">
      <c r="A246" s="1" t="s">
        <v>18</v>
      </c>
      <c r="B246" s="1">
        <f t="shared" ref="B246:M252" si="13">B234-B222</f>
        <v>0.51500000000000001</v>
      </c>
      <c r="C246" s="1">
        <f t="shared" si="13"/>
        <v>0.499</v>
      </c>
      <c r="D246" s="1">
        <f t="shared" si="13"/>
        <v>0.503</v>
      </c>
      <c r="E246" s="1">
        <f t="shared" si="13"/>
        <v>0.18400000000000002</v>
      </c>
      <c r="F246" s="1">
        <f t="shared" si="13"/>
        <v>0.18599999999999997</v>
      </c>
      <c r="G246" s="1">
        <f t="shared" si="13"/>
        <v>0.187</v>
      </c>
      <c r="H246" s="1">
        <f t="shared" si="13"/>
        <v>8.0000000000000002E-3</v>
      </c>
      <c r="I246" s="1">
        <f t="shared" si="13"/>
        <v>6.9999999999999993E-3</v>
      </c>
      <c r="J246" s="1">
        <f t="shared" si="13"/>
        <v>8.0000000000000002E-3</v>
      </c>
      <c r="K246" s="1">
        <f t="shared" si="13"/>
        <v>5.9999999999999984E-3</v>
      </c>
      <c r="L246" s="1">
        <f t="shared" si="13"/>
        <v>5.9999999999999984E-3</v>
      </c>
      <c r="M246" s="1">
        <f t="shared" si="13"/>
        <v>4.9999999999999975E-3</v>
      </c>
    </row>
    <row r="247" spans="1:13" s="1" customFormat="1" x14ac:dyDescent="0.55000000000000004">
      <c r="A247" s="1" t="s">
        <v>19</v>
      </c>
      <c r="B247" s="1">
        <f t="shared" si="13"/>
        <v>0.53999999999999992</v>
      </c>
      <c r="C247" s="1">
        <f t="shared" si="13"/>
        <v>0.55499999999999994</v>
      </c>
      <c r="D247" s="1">
        <f t="shared" si="13"/>
        <v>0.55699999999999994</v>
      </c>
      <c r="E247" s="1">
        <f t="shared" si="13"/>
        <v>0.12399999999999999</v>
      </c>
      <c r="F247" s="1">
        <f t="shared" si="13"/>
        <v>0.12299999999999998</v>
      </c>
      <c r="G247" s="1">
        <f t="shared" si="13"/>
        <v>0.12199999999999998</v>
      </c>
      <c r="H247" s="1">
        <f t="shared" si="13"/>
        <v>6.9999999999999993E-3</v>
      </c>
      <c r="I247" s="1">
        <f t="shared" si="13"/>
        <v>6.9999999999999993E-3</v>
      </c>
      <c r="J247" s="1">
        <f t="shared" si="13"/>
        <v>6.9999999999999993E-3</v>
      </c>
      <c r="K247" s="1">
        <f t="shared" si="13"/>
        <v>5.9999999999999984E-3</v>
      </c>
      <c r="L247" s="1">
        <f t="shared" si="13"/>
        <v>6.0000000000000053E-3</v>
      </c>
      <c r="M247" s="1">
        <f t="shared" si="13"/>
        <v>5.0000000000000044E-3</v>
      </c>
    </row>
    <row r="248" spans="1:13" s="1" customFormat="1" x14ac:dyDescent="0.55000000000000004">
      <c r="A248" s="1" t="s">
        <v>20</v>
      </c>
      <c r="B248" s="1">
        <f t="shared" si="13"/>
        <v>0.49199999999999999</v>
      </c>
      <c r="C248" s="1">
        <f t="shared" si="13"/>
        <v>0.501</v>
      </c>
      <c r="D248" s="1">
        <f t="shared" si="13"/>
        <v>0.495</v>
      </c>
      <c r="E248" s="1">
        <f t="shared" si="13"/>
        <v>0.22500000000000003</v>
      </c>
      <c r="F248" s="1">
        <f t="shared" si="13"/>
        <v>0.23799999999999999</v>
      </c>
      <c r="G248" s="1">
        <f t="shared" si="13"/>
        <v>0.23299999999999998</v>
      </c>
      <c r="H248" s="1">
        <f t="shared" si="13"/>
        <v>6.9999999999999993E-3</v>
      </c>
      <c r="I248" s="1">
        <f t="shared" si="13"/>
        <v>6.9999999999999993E-3</v>
      </c>
      <c r="J248" s="1">
        <f t="shared" si="13"/>
        <v>6.9999999999999993E-3</v>
      </c>
      <c r="K248" s="1">
        <f t="shared" si="13"/>
        <v>5.0000000000000044E-3</v>
      </c>
      <c r="L248" s="1">
        <f t="shared" si="13"/>
        <v>5.0000000000000044E-3</v>
      </c>
      <c r="M248" s="1">
        <f t="shared" si="13"/>
        <v>5.0000000000000044E-3</v>
      </c>
    </row>
    <row r="249" spans="1:13" s="1" customFormat="1" x14ac:dyDescent="0.55000000000000004">
      <c r="A249" s="1" t="s">
        <v>21</v>
      </c>
      <c r="B249" s="1">
        <f t="shared" si="13"/>
        <v>0.38200000000000001</v>
      </c>
      <c r="C249" s="1">
        <f t="shared" si="13"/>
        <v>0.36299999999999999</v>
      </c>
      <c r="D249" s="1">
        <f t="shared" si="13"/>
        <v>0.372</v>
      </c>
      <c r="E249" s="1">
        <f t="shared" si="13"/>
        <v>0.13900000000000001</v>
      </c>
      <c r="F249" s="1">
        <f t="shared" si="13"/>
        <v>0.14300000000000002</v>
      </c>
      <c r="G249" s="1">
        <f t="shared" si="13"/>
        <v>0.14400000000000002</v>
      </c>
      <c r="H249" s="1">
        <f t="shared" si="13"/>
        <v>6.9999999999999993E-3</v>
      </c>
      <c r="I249" s="1">
        <f t="shared" si="13"/>
        <v>6.9999999999999993E-3</v>
      </c>
      <c r="J249" s="1">
        <f t="shared" si="13"/>
        <v>6.9999999999999993E-3</v>
      </c>
      <c r="K249" s="1">
        <f t="shared" si="13"/>
        <v>5.0000000000000044E-3</v>
      </c>
      <c r="L249" s="1">
        <f t="shared" si="13"/>
        <v>5.0000000000000044E-3</v>
      </c>
      <c r="M249" s="1">
        <f t="shared" si="13"/>
        <v>5.0000000000000044E-3</v>
      </c>
    </row>
    <row r="250" spans="1:13" s="1" customFormat="1" x14ac:dyDescent="0.55000000000000004">
      <c r="A250" s="1" t="s">
        <v>22</v>
      </c>
      <c r="B250" s="1">
        <f t="shared" si="13"/>
        <v>0.41600000000000004</v>
      </c>
      <c r="C250" s="1">
        <f t="shared" si="13"/>
        <v>0.40900000000000003</v>
      </c>
      <c r="D250" s="1">
        <f t="shared" si="13"/>
        <v>0.41000000000000003</v>
      </c>
      <c r="E250" s="1">
        <f t="shared" si="13"/>
        <v>9.5999999999999988E-2</v>
      </c>
      <c r="F250" s="1">
        <f t="shared" si="13"/>
        <v>9.5000000000000015E-2</v>
      </c>
      <c r="G250" s="1">
        <f t="shared" si="13"/>
        <v>9.4999999999999987E-2</v>
      </c>
      <c r="H250" s="1">
        <f t="shared" si="13"/>
        <v>6.0000000000000053E-3</v>
      </c>
      <c r="I250" s="1">
        <f t="shared" si="13"/>
        <v>6.0000000000000053E-3</v>
      </c>
      <c r="J250" s="1">
        <f t="shared" si="13"/>
        <v>6.0000000000000053E-3</v>
      </c>
      <c r="K250" s="1">
        <f t="shared" si="13"/>
        <v>5.0000000000000044E-3</v>
      </c>
      <c r="L250" s="1">
        <f t="shared" si="13"/>
        <v>4.0000000000000036E-3</v>
      </c>
      <c r="M250" s="1">
        <f t="shared" si="13"/>
        <v>4.0000000000000036E-3</v>
      </c>
    </row>
    <row r="251" spans="1:13" s="1" customFormat="1" x14ac:dyDescent="0.55000000000000004">
      <c r="A251" s="1" t="s">
        <v>23</v>
      </c>
      <c r="B251" s="1">
        <f t="shared" si="13"/>
        <v>0.25</v>
      </c>
      <c r="C251" s="1">
        <f t="shared" si="13"/>
        <v>0.248</v>
      </c>
      <c r="D251" s="1">
        <f t="shared" si="13"/>
        <v>0.249</v>
      </c>
      <c r="E251" s="1">
        <f t="shared" si="13"/>
        <v>0.13200000000000001</v>
      </c>
      <c r="F251" s="1">
        <f t="shared" si="13"/>
        <v>0.13800000000000001</v>
      </c>
      <c r="G251" s="1">
        <f t="shared" si="13"/>
        <v>0.13500000000000001</v>
      </c>
      <c r="H251" s="1">
        <f t="shared" si="13"/>
        <v>7.0000000000000062E-3</v>
      </c>
      <c r="I251" s="1">
        <f t="shared" si="13"/>
        <v>6.9999999999999993E-3</v>
      </c>
      <c r="J251" s="1">
        <f t="shared" si="13"/>
        <v>8.0000000000000002E-3</v>
      </c>
      <c r="K251" s="1">
        <f t="shared" si="13"/>
        <v>5.0000000000000044E-3</v>
      </c>
      <c r="L251" s="1">
        <f t="shared" si="13"/>
        <v>5.0000000000000044E-3</v>
      </c>
      <c r="M251" s="1">
        <f t="shared" si="13"/>
        <v>5.0000000000000044E-3</v>
      </c>
    </row>
    <row r="252" spans="1:13" s="1" customFormat="1" x14ac:dyDescent="0.55000000000000004">
      <c r="A252" s="1" t="s">
        <v>24</v>
      </c>
      <c r="B252" s="1">
        <f t="shared" si="13"/>
        <v>0.16600000000000001</v>
      </c>
      <c r="C252" s="1">
        <f t="shared" si="13"/>
        <v>0.16300000000000001</v>
      </c>
      <c r="D252" s="1">
        <f t="shared" si="13"/>
        <v>0.17</v>
      </c>
      <c r="E252" s="1">
        <f t="shared" si="13"/>
        <v>8.5000000000000006E-2</v>
      </c>
      <c r="F252" s="1">
        <f t="shared" si="13"/>
        <v>9.0000000000000011E-2</v>
      </c>
      <c r="G252" s="1">
        <f t="shared" si="13"/>
        <v>8.7000000000000008E-2</v>
      </c>
      <c r="H252" s="1">
        <f t="shared" si="13"/>
        <v>6.9999999999999993E-3</v>
      </c>
      <c r="I252" s="1">
        <f t="shared" si="13"/>
        <v>6.9999999999999993E-3</v>
      </c>
      <c r="J252" s="1">
        <f t="shared" si="13"/>
        <v>5.9999999999999984E-3</v>
      </c>
      <c r="K252" s="1">
        <f t="shared" si="13"/>
        <v>3.9999999999999966E-3</v>
      </c>
      <c r="L252" s="1">
        <f t="shared" si="13"/>
        <v>3.9999999999999966E-3</v>
      </c>
      <c r="M252" s="1">
        <f t="shared" si="13"/>
        <v>3.9999999999999966E-3</v>
      </c>
    </row>
    <row r="253" spans="1:13" s="1" customFormat="1" x14ac:dyDescent="0.55000000000000004"/>
    <row r="254" spans="1:13" s="1" customFormat="1" x14ac:dyDescent="0.55000000000000004">
      <c r="B254" s="1" t="s">
        <v>27</v>
      </c>
    </row>
    <row r="255" spans="1:13" s="1" customFormat="1" x14ac:dyDescent="0.55000000000000004"/>
    <row r="256" spans="1:13" s="1" customFormat="1" x14ac:dyDescent="0.55000000000000004">
      <c r="A256" s="10" t="s">
        <v>28</v>
      </c>
      <c r="B256" s="1">
        <f>AVERAGE(B245:D245)</f>
        <v>8.0000000000000002E-3</v>
      </c>
      <c r="C256" s="10" t="s">
        <v>104</v>
      </c>
      <c r="D256" s="1">
        <f>AVERAGE(H252:J252)</f>
        <v>6.6666666666666654E-3</v>
      </c>
      <c r="E256" s="10" t="s">
        <v>105</v>
      </c>
      <c r="F256" s="1">
        <f>AVERAGE(K251:M251)</f>
        <v>5.0000000000000044E-3</v>
      </c>
    </row>
    <row r="257" spans="1:6" s="1" customFormat="1" x14ac:dyDescent="0.55000000000000004">
      <c r="A257" s="10" t="s">
        <v>106</v>
      </c>
      <c r="B257" s="1">
        <f t="shared" ref="B257:B262" si="14">AVERAGE(H246:J246)</f>
        <v>7.6666666666666662E-3</v>
      </c>
      <c r="C257" s="10" t="s">
        <v>107</v>
      </c>
      <c r="D257" s="1">
        <f t="shared" ref="D257:D262" si="15">AVERAGE(K245:M245)</f>
        <v>5.6666666666666645E-3</v>
      </c>
      <c r="E257" s="10" t="s">
        <v>108</v>
      </c>
      <c r="F257" s="1">
        <f>AVERAGE(K252:M252)</f>
        <v>3.9999999999999966E-3</v>
      </c>
    </row>
    <row r="258" spans="1:6" s="1" customFormat="1" x14ac:dyDescent="0.55000000000000004">
      <c r="A258" s="10" t="s">
        <v>109</v>
      </c>
      <c r="B258" s="1">
        <f t="shared" si="14"/>
        <v>6.9999999999999993E-3</v>
      </c>
      <c r="C258" s="10" t="s">
        <v>110</v>
      </c>
      <c r="D258" s="1">
        <f t="shared" si="15"/>
        <v>5.6666666666666645E-3</v>
      </c>
    </row>
    <row r="259" spans="1:6" s="1" customFormat="1" x14ac:dyDescent="0.55000000000000004">
      <c r="A259" s="10" t="s">
        <v>111</v>
      </c>
      <c r="B259" s="1">
        <f t="shared" si="14"/>
        <v>6.9999999999999993E-3</v>
      </c>
      <c r="C259" s="10" t="s">
        <v>112</v>
      </c>
      <c r="D259" s="1">
        <f t="shared" si="15"/>
        <v>5.6666666666666697E-3</v>
      </c>
    </row>
    <row r="260" spans="1:6" s="1" customFormat="1" x14ac:dyDescent="0.55000000000000004">
      <c r="A260" s="10" t="s">
        <v>113</v>
      </c>
      <c r="B260" s="1">
        <f t="shared" si="14"/>
        <v>6.9999999999999993E-3</v>
      </c>
      <c r="C260" s="10" t="s">
        <v>114</v>
      </c>
      <c r="D260" s="1">
        <f t="shared" si="15"/>
        <v>5.0000000000000044E-3</v>
      </c>
    </row>
    <row r="261" spans="1:6" s="1" customFormat="1" x14ac:dyDescent="0.55000000000000004">
      <c r="A261" s="10" t="s">
        <v>115</v>
      </c>
      <c r="B261" s="1">
        <f t="shared" si="14"/>
        <v>6.0000000000000053E-3</v>
      </c>
      <c r="C261" s="10" t="s">
        <v>116</v>
      </c>
      <c r="D261" s="1">
        <f t="shared" si="15"/>
        <v>5.0000000000000044E-3</v>
      </c>
    </row>
    <row r="262" spans="1:6" s="1" customFormat="1" x14ac:dyDescent="0.55000000000000004">
      <c r="A262" s="10" t="s">
        <v>117</v>
      </c>
      <c r="B262" s="1">
        <f t="shared" si="14"/>
        <v>7.3333333333333349E-3</v>
      </c>
      <c r="C262" s="10" t="s">
        <v>118</v>
      </c>
      <c r="D262" s="1">
        <f t="shared" si="15"/>
        <v>4.3333333333333375E-3</v>
      </c>
    </row>
    <row r="263" spans="1:6" s="1" customFormat="1" x14ac:dyDescent="0.55000000000000004"/>
    <row r="264" spans="1:6" s="1" customFormat="1" x14ac:dyDescent="0.55000000000000004">
      <c r="B264" s="1" t="s">
        <v>44</v>
      </c>
    </row>
    <row r="265" spans="1:6" s="1" customFormat="1" x14ac:dyDescent="0.55000000000000004"/>
    <row r="266" spans="1:6" s="1" customFormat="1" x14ac:dyDescent="0.55000000000000004">
      <c r="B266" s="1">
        <v>1</v>
      </c>
      <c r="C266" s="1">
        <v>2</v>
      </c>
      <c r="D266" s="1">
        <v>3</v>
      </c>
    </row>
    <row r="267" spans="1:6" s="1" customFormat="1" x14ac:dyDescent="0.55000000000000004"/>
    <row r="268" spans="1:6" s="1" customFormat="1" x14ac:dyDescent="0.55000000000000004">
      <c r="A268" s="11" t="s">
        <v>45</v>
      </c>
      <c r="B268" s="1">
        <f>B246-$B$55</f>
        <v>0.51133333333333331</v>
      </c>
      <c r="C268" s="1">
        <f>C246-$B$55</f>
        <v>0.49533333333333335</v>
      </c>
      <c r="D268" s="1">
        <f>D246-$B$55</f>
        <v>0.49933333333333335</v>
      </c>
    </row>
    <row r="269" spans="1:6" s="1" customFormat="1" x14ac:dyDescent="0.55000000000000004">
      <c r="A269" s="11" t="s">
        <v>106</v>
      </c>
      <c r="B269" s="1">
        <f>B247-$B$56</f>
        <v>0.53633333333333322</v>
      </c>
      <c r="C269" s="1">
        <f>C247-$B$56</f>
        <v>0.55133333333333323</v>
      </c>
      <c r="D269" s="1">
        <f>D247-$B$56</f>
        <v>0.55333333333333323</v>
      </c>
    </row>
    <row r="270" spans="1:6" s="1" customFormat="1" x14ac:dyDescent="0.55000000000000004">
      <c r="A270" s="11" t="s">
        <v>109</v>
      </c>
      <c r="B270" s="1">
        <f>B248-$B$57</f>
        <v>0.48899999999999999</v>
      </c>
      <c r="C270" s="1">
        <f>C248-$B$57</f>
        <v>0.498</v>
      </c>
      <c r="D270" s="1">
        <f>D248-$B$57</f>
        <v>0.49199999999999999</v>
      </c>
    </row>
    <row r="271" spans="1:6" s="1" customFormat="1" x14ac:dyDescent="0.55000000000000004">
      <c r="A271" s="11" t="s">
        <v>111</v>
      </c>
      <c r="B271" s="1">
        <f>B249-$B$58</f>
        <v>0.37866666666666665</v>
      </c>
      <c r="C271" s="1">
        <f>C249-$B$58</f>
        <v>0.35966666666666663</v>
      </c>
      <c r="D271" s="1">
        <f>D249-$B$58</f>
        <v>0.36866666666666664</v>
      </c>
    </row>
    <row r="272" spans="1:6" s="1" customFormat="1" x14ac:dyDescent="0.55000000000000004">
      <c r="A272" s="11" t="s">
        <v>113</v>
      </c>
      <c r="B272" s="1">
        <f>B250-$B$59</f>
        <v>0.41266666666666668</v>
      </c>
      <c r="C272" s="1">
        <f>C250-$B$59</f>
        <v>0.40566666666666668</v>
      </c>
      <c r="D272" s="1">
        <f>D250-$B$59</f>
        <v>0.40666666666666668</v>
      </c>
    </row>
    <row r="273" spans="1:6" s="1" customFormat="1" x14ac:dyDescent="0.55000000000000004">
      <c r="A273" s="11" t="s">
        <v>115</v>
      </c>
      <c r="B273" s="1">
        <f>B251-$B$60</f>
        <v>0.247</v>
      </c>
      <c r="C273" s="1">
        <f>C251-$B$60</f>
        <v>0.245</v>
      </c>
      <c r="D273" s="1">
        <f>D251-$B$60</f>
        <v>0.246</v>
      </c>
    </row>
    <row r="274" spans="1:6" s="1" customFormat="1" x14ac:dyDescent="0.55000000000000004">
      <c r="A274" s="11" t="s">
        <v>117</v>
      </c>
      <c r="B274" s="1">
        <f>B252-$B$61</f>
        <v>0.16166666666666668</v>
      </c>
      <c r="C274" s="1">
        <f>C252-$B$61</f>
        <v>0.15866666666666668</v>
      </c>
      <c r="D274" s="1">
        <f>D252-$B$61</f>
        <v>0.16566666666666668</v>
      </c>
    </row>
    <row r="275" spans="1:6" s="1" customFormat="1" x14ac:dyDescent="0.55000000000000004">
      <c r="A275" s="11" t="s">
        <v>104</v>
      </c>
      <c r="B275" s="1">
        <f>E245-$D$55</f>
        <v>0.30599999999999999</v>
      </c>
      <c r="C275" s="1">
        <f>F245-$D$55</f>
        <v>0.30099999999999999</v>
      </c>
      <c r="D275" s="1">
        <f>G245-$D$55</f>
        <v>0.30099999999999999</v>
      </c>
    </row>
    <row r="276" spans="1:6" s="1" customFormat="1" x14ac:dyDescent="0.55000000000000004">
      <c r="A276" s="11" t="s">
        <v>107</v>
      </c>
      <c r="B276" s="1">
        <f>E246-$D$56</f>
        <v>0.18100000000000002</v>
      </c>
      <c r="C276" s="1">
        <f>F246-$D$56</f>
        <v>0.18299999999999997</v>
      </c>
      <c r="D276" s="1">
        <f>G246-$D$56</f>
        <v>0.184</v>
      </c>
    </row>
    <row r="277" spans="1:6" s="1" customFormat="1" x14ac:dyDescent="0.55000000000000004">
      <c r="A277" s="11" t="s">
        <v>110</v>
      </c>
      <c r="B277" s="1">
        <f>E247-$D$57</f>
        <v>0.12066666666666666</v>
      </c>
      <c r="C277" s="1">
        <f>F247-$D$57</f>
        <v>0.11966666666666666</v>
      </c>
      <c r="D277" s="1">
        <f>G247-$D$57</f>
        <v>0.11866666666666666</v>
      </c>
    </row>
    <row r="278" spans="1:6" s="1" customFormat="1" x14ac:dyDescent="0.55000000000000004">
      <c r="A278" s="11" t="s">
        <v>112</v>
      </c>
      <c r="B278" s="1">
        <f>E248-$D$58</f>
        <v>0.22266666666666671</v>
      </c>
      <c r="C278" s="1">
        <f>F248-$D$58</f>
        <v>0.23566666666666666</v>
      </c>
      <c r="D278" s="1">
        <f>G248-$D$58</f>
        <v>0.23066666666666666</v>
      </c>
    </row>
    <row r="279" spans="1:6" s="1" customFormat="1" x14ac:dyDescent="0.55000000000000004">
      <c r="A279" s="11" t="s">
        <v>114</v>
      </c>
      <c r="B279" s="1">
        <f>E249-$D$59</f>
        <v>0.13666666666666669</v>
      </c>
      <c r="C279" s="1">
        <f>F249-$D$59</f>
        <v>0.14066666666666669</v>
      </c>
      <c r="D279" s="1">
        <f>G249-$D$59</f>
        <v>0.14166666666666669</v>
      </c>
    </row>
    <row r="280" spans="1:6" s="1" customFormat="1" x14ac:dyDescent="0.55000000000000004">
      <c r="A280" s="11" t="s">
        <v>116</v>
      </c>
      <c r="B280" s="1">
        <f>E250-$D$60</f>
        <v>9.2333333333333323E-2</v>
      </c>
      <c r="C280" s="1">
        <f>F250-$D$60</f>
        <v>9.133333333333335E-2</v>
      </c>
      <c r="D280" s="1">
        <f>G250-$D$60</f>
        <v>9.1333333333333322E-2</v>
      </c>
    </row>
    <row r="281" spans="1:6" s="1" customFormat="1" x14ac:dyDescent="0.55000000000000004">
      <c r="A281" s="11" t="s">
        <v>118</v>
      </c>
      <c r="B281" s="1">
        <f>E251-$D$61</f>
        <v>0.12933333333333336</v>
      </c>
      <c r="C281" s="1">
        <f>F251-$D$61</f>
        <v>0.13533333333333336</v>
      </c>
      <c r="D281" s="1">
        <f>G251-$D$61</f>
        <v>0.13233333333333336</v>
      </c>
    </row>
    <row r="282" spans="1:6" s="1" customFormat="1" x14ac:dyDescent="0.55000000000000004">
      <c r="A282" s="11" t="s">
        <v>105</v>
      </c>
      <c r="B282" s="1">
        <f>E252-$F$55</f>
        <v>8.1333333333333341E-2</v>
      </c>
      <c r="C282" s="1">
        <f>F252-$F$55</f>
        <v>8.6333333333333345E-2</v>
      </c>
      <c r="D282" s="1">
        <f>G252-$F$55</f>
        <v>8.3333333333333343E-2</v>
      </c>
    </row>
    <row r="283" spans="1:6" s="1" customFormat="1" x14ac:dyDescent="0.55000000000000004">
      <c r="A283" s="11" t="s">
        <v>108</v>
      </c>
      <c r="B283" s="1">
        <f>H245-$F$56</f>
        <v>5.149999999999999E-2</v>
      </c>
      <c r="C283" s="1">
        <f>I245-$F$56</f>
        <v>5.5500000000000008E-2</v>
      </c>
      <c r="D283" s="1">
        <f>J245-$F$56</f>
        <v>5.850000000000001E-2</v>
      </c>
    </row>
    <row r="284" spans="1:6" s="1" customFormat="1" x14ac:dyDescent="0.55000000000000004">
      <c r="A284" s="10"/>
    </row>
    <row r="285" spans="1:6" s="1" customFormat="1" x14ac:dyDescent="0.55000000000000004">
      <c r="A285" s="10"/>
    </row>
    <row r="286" spans="1:6" s="1" customFormat="1" x14ac:dyDescent="0.55000000000000004"/>
    <row r="287" spans="1:6" s="1" customFormat="1" x14ac:dyDescent="0.55000000000000004">
      <c r="F287" s="1" t="s">
        <v>48</v>
      </c>
    </row>
    <row r="288" spans="1:6" s="1" customFormat="1" x14ac:dyDescent="0.55000000000000004">
      <c r="B288" s="1" t="s">
        <v>46</v>
      </c>
      <c r="D288" s="1" t="s">
        <v>47</v>
      </c>
    </row>
    <row r="289" spans="1:4" s="1" customFormat="1" x14ac:dyDescent="0.55000000000000004">
      <c r="B289" s="1" t="s">
        <v>49</v>
      </c>
    </row>
    <row r="290" spans="1:4" s="1" customFormat="1" x14ac:dyDescent="0.55000000000000004">
      <c r="A290" s="11" t="s">
        <v>45</v>
      </c>
      <c r="B290" s="1">
        <f>(AVERAGE(B268:D268))*1.098</f>
        <v>0.55119600000000002</v>
      </c>
      <c r="D290" s="1">
        <f>STDEV(B268:D268)</f>
        <v>8.3266639978645078E-3</v>
      </c>
    </row>
    <row r="291" spans="1:4" s="1" customFormat="1" x14ac:dyDescent="0.55000000000000004">
      <c r="A291" s="11" t="s">
        <v>106</v>
      </c>
      <c r="B291" s="1">
        <f t="shared" ref="B291:B305" si="16">AVERAGE(B269:D269)</f>
        <v>0.54699999999999982</v>
      </c>
      <c r="D291" s="1">
        <f t="shared" ref="D291:D305" si="17">STDEV(B269:D269)</f>
        <v>9.2915732431775779E-3</v>
      </c>
    </row>
    <row r="292" spans="1:4" s="1" customFormat="1" x14ac:dyDescent="0.55000000000000004">
      <c r="A292" s="11" t="s">
        <v>109</v>
      </c>
      <c r="B292" s="1">
        <f t="shared" si="16"/>
        <v>0.49300000000000005</v>
      </c>
      <c r="D292" s="1">
        <f t="shared" si="17"/>
        <v>4.5825756949558439E-3</v>
      </c>
    </row>
    <row r="293" spans="1:4" s="1" customFormat="1" x14ac:dyDescent="0.55000000000000004">
      <c r="A293" s="11" t="s">
        <v>111</v>
      </c>
      <c r="B293" s="1">
        <f t="shared" si="16"/>
        <v>0.36899999999999999</v>
      </c>
      <c r="D293" s="1">
        <f t="shared" si="17"/>
        <v>9.5043849529221781E-3</v>
      </c>
    </row>
    <row r="294" spans="1:4" s="1" customFormat="1" x14ac:dyDescent="0.55000000000000004">
      <c r="A294" s="11" t="s">
        <v>113</v>
      </c>
      <c r="B294" s="1">
        <f t="shared" si="16"/>
        <v>0.40833333333333338</v>
      </c>
      <c r="D294" s="1">
        <f t="shared" si="17"/>
        <v>3.7859388972001857E-3</v>
      </c>
    </row>
    <row r="295" spans="1:4" s="1" customFormat="1" x14ac:dyDescent="0.55000000000000004">
      <c r="A295" s="11" t="s">
        <v>115</v>
      </c>
      <c r="B295" s="1">
        <f t="shared" si="16"/>
        <v>0.246</v>
      </c>
      <c r="D295" s="1">
        <f t="shared" si="17"/>
        <v>1.0000000000000009E-3</v>
      </c>
    </row>
    <row r="296" spans="1:4" s="1" customFormat="1" x14ac:dyDescent="0.55000000000000004">
      <c r="A296" s="11" t="s">
        <v>117</v>
      </c>
      <c r="B296" s="1">
        <f t="shared" si="16"/>
        <v>0.16200000000000001</v>
      </c>
      <c r="D296" s="1">
        <f t="shared" si="17"/>
        <v>3.5118845842842497E-3</v>
      </c>
    </row>
    <row r="297" spans="1:4" s="1" customFormat="1" x14ac:dyDescent="0.55000000000000004">
      <c r="A297" s="11" t="s">
        <v>104</v>
      </c>
      <c r="B297" s="1">
        <f t="shared" si="16"/>
        <v>0.30266666666666664</v>
      </c>
      <c r="D297" s="1">
        <f t="shared" si="17"/>
        <v>2.8867513459481312E-3</v>
      </c>
    </row>
    <row r="298" spans="1:4" s="1" customFormat="1" x14ac:dyDescent="0.55000000000000004">
      <c r="A298" s="11" t="s">
        <v>107</v>
      </c>
      <c r="B298" s="1">
        <f t="shared" si="16"/>
        <v>0.18266666666666667</v>
      </c>
      <c r="D298" s="1">
        <f t="shared" si="17"/>
        <v>1.5275252316519299E-3</v>
      </c>
    </row>
    <row r="299" spans="1:4" s="1" customFormat="1" x14ac:dyDescent="0.55000000000000004">
      <c r="A299" s="11" t="s">
        <v>110</v>
      </c>
      <c r="B299" s="1">
        <f t="shared" si="16"/>
        <v>0.11966666666666666</v>
      </c>
      <c r="D299" s="1">
        <f t="shared" si="17"/>
        <v>1.0000000000000009E-3</v>
      </c>
    </row>
    <row r="300" spans="1:4" s="1" customFormat="1" x14ac:dyDescent="0.55000000000000004">
      <c r="A300" s="11" t="s">
        <v>112</v>
      </c>
      <c r="B300" s="1">
        <f t="shared" si="16"/>
        <v>0.22966666666666669</v>
      </c>
      <c r="D300" s="1">
        <f t="shared" si="17"/>
        <v>6.5574385243019773E-3</v>
      </c>
    </row>
    <row r="301" spans="1:4" s="1" customFormat="1" x14ac:dyDescent="0.55000000000000004">
      <c r="A301" s="11" t="s">
        <v>114</v>
      </c>
      <c r="B301" s="1">
        <f t="shared" si="16"/>
        <v>0.13966666666666669</v>
      </c>
      <c r="D301" s="1">
        <f t="shared" si="17"/>
        <v>2.6457513110645929E-3</v>
      </c>
    </row>
    <row r="302" spans="1:4" s="1" customFormat="1" x14ac:dyDescent="0.55000000000000004">
      <c r="A302" s="11" t="s">
        <v>116</v>
      </c>
      <c r="B302" s="1">
        <f t="shared" si="16"/>
        <v>9.1666666666666674E-2</v>
      </c>
      <c r="D302" s="1">
        <f t="shared" si="17"/>
        <v>5.7735026918961832E-4</v>
      </c>
    </row>
    <row r="303" spans="1:4" s="1" customFormat="1" x14ac:dyDescent="0.55000000000000004">
      <c r="A303" s="11" t="s">
        <v>118</v>
      </c>
      <c r="B303" s="1">
        <f t="shared" si="16"/>
        <v>0.13233333333333336</v>
      </c>
      <c r="D303" s="1">
        <f t="shared" si="17"/>
        <v>3.0000000000000027E-3</v>
      </c>
    </row>
    <row r="304" spans="1:4" s="1" customFormat="1" x14ac:dyDescent="0.55000000000000004">
      <c r="A304" s="11" t="s">
        <v>105</v>
      </c>
      <c r="B304" s="1">
        <f t="shared" si="16"/>
        <v>8.3666666666666667E-2</v>
      </c>
      <c r="D304" s="1">
        <f t="shared" si="17"/>
        <v>2.5166114784235852E-3</v>
      </c>
    </row>
    <row r="305" spans="1:27" s="1" customFormat="1" x14ac:dyDescent="0.55000000000000004">
      <c r="A305" s="11" t="s">
        <v>108</v>
      </c>
      <c r="B305" s="1">
        <f t="shared" si="16"/>
        <v>5.5166666666666669E-2</v>
      </c>
      <c r="D305" s="1">
        <f t="shared" si="17"/>
        <v>3.5118845842842567E-3</v>
      </c>
    </row>
    <row r="306" spans="1:27" s="1" customFormat="1" x14ac:dyDescent="0.55000000000000004"/>
    <row r="307" spans="1:27" s="1" customFormat="1" x14ac:dyDescent="0.55000000000000004">
      <c r="A307" s="11"/>
    </row>
    <row r="308" spans="1:27" s="1" customFormat="1" x14ac:dyDescent="0.55000000000000004">
      <c r="A308" s="11" t="s">
        <v>65</v>
      </c>
    </row>
    <row r="309" spans="1:27" s="1" customFormat="1" x14ac:dyDescent="0.55000000000000004">
      <c r="H309" s="1" t="s">
        <v>66</v>
      </c>
    </row>
    <row r="310" spans="1:27" s="1" customFormat="1" x14ac:dyDescent="0.55000000000000004">
      <c r="B310" s="1" t="s">
        <v>67</v>
      </c>
      <c r="C310" s="1" t="s">
        <v>68</v>
      </c>
      <c r="D310" s="1" t="s">
        <v>69</v>
      </c>
      <c r="E310" s="1" t="s">
        <v>70</v>
      </c>
      <c r="F310" s="1" t="s">
        <v>71</v>
      </c>
      <c r="H310" s="1" t="s">
        <v>67</v>
      </c>
      <c r="I310" s="1" t="s">
        <v>68</v>
      </c>
      <c r="J310" s="1" t="s">
        <v>69</v>
      </c>
      <c r="K310" s="1" t="s">
        <v>70</v>
      </c>
      <c r="L310" s="1" t="s">
        <v>71</v>
      </c>
    </row>
    <row r="311" spans="1:27" s="1" customFormat="1" x14ac:dyDescent="0.55000000000000004">
      <c r="A311" s="1" t="s">
        <v>15</v>
      </c>
      <c r="B311" s="1">
        <f>(B291*100)/$B$89</f>
        <v>190.6295305007248</v>
      </c>
      <c r="C311" s="1">
        <f>(B294*100)/$B$89</f>
        <v>142.30418943533698</v>
      </c>
      <c r="D311" s="1">
        <f>(B297*100)/$B$89</f>
        <v>105.47935021002935</v>
      </c>
      <c r="E311" s="1">
        <f>(B300*100)/$B$89</f>
        <v>80.03884613954871</v>
      </c>
      <c r="F311" s="1">
        <f>(B303*100)/$B$89</f>
        <v>46.11817404557452</v>
      </c>
      <c r="H311" s="1">
        <f>(D291*100)/$B$90</f>
        <v>3.2113732407295776</v>
      </c>
      <c r="I311" s="1">
        <f>(D294*100)/$B$93</f>
        <v>1.3918893004412447</v>
      </c>
      <c r="J311" s="1">
        <f>(D297*100)/$B$96</f>
        <v>1.0691671651659744</v>
      </c>
      <c r="K311" s="1">
        <f>(D300*100)/$B$99</f>
        <v>2.4996589037999914</v>
      </c>
      <c r="L311" s="1">
        <f>(D303*100)/$B$102</f>
        <v>1.1627906976744196</v>
      </c>
    </row>
    <row r="312" spans="1:27" s="1" customFormat="1" x14ac:dyDescent="0.55000000000000004">
      <c r="A312" s="1" t="s">
        <v>10</v>
      </c>
      <c r="B312" s="1">
        <f>(B292*100)/$B$89</f>
        <v>171.8105274896844</v>
      </c>
      <c r="C312" s="1">
        <f>(B295*100)/$B$89</f>
        <v>85.731013716962195</v>
      </c>
      <c r="D312" s="1">
        <f>(B298*100)/$B$89</f>
        <v>63.659343518828287</v>
      </c>
      <c r="E312" s="1">
        <f>(B301*100)/$B$89</f>
        <v>48.673841121147916</v>
      </c>
      <c r="F312" s="1">
        <f>(B304*100)/$B$89</f>
        <v>29.157837998587411</v>
      </c>
      <c r="H312" s="1">
        <f>(D292*100)/$B$91</f>
        <v>1.5874973539108006</v>
      </c>
      <c r="I312" s="1">
        <f>(D295*100)/$B$94</f>
        <v>0.36855036855036882</v>
      </c>
      <c r="J312" s="1">
        <f>(D298*100)/$B$97</f>
        <v>0.55816999938560174</v>
      </c>
      <c r="K312" s="1">
        <f>(D301*100)/$B$100</f>
        <v>1.0047156877460479</v>
      </c>
      <c r="L312" s="1">
        <f>(D304*100)/$B$103</f>
        <v>0.97922625619594739</v>
      </c>
    </row>
    <row r="313" spans="1:27" s="1" customFormat="1" x14ac:dyDescent="0.55000000000000004">
      <c r="A313" s="1" t="s">
        <v>11</v>
      </c>
      <c r="B313" s="1">
        <f>(B293*100)/$B$89</f>
        <v>128.59652057544326</v>
      </c>
      <c r="C313" s="1">
        <f>(B296*100)/$B$89</f>
        <v>56.457009033121437</v>
      </c>
      <c r="D313" s="1">
        <f>(B299*100)/$B$89</f>
        <v>41.703840005947725</v>
      </c>
      <c r="E313" s="1">
        <f>(B302*100)/$B$89</f>
        <v>31.945838444667483</v>
      </c>
      <c r="F313" s="1">
        <f>(B305*100)/$B$89</f>
        <v>19.225586409427155</v>
      </c>
      <c r="H313" s="1">
        <f>(D293*100)/$B$92</f>
        <v>3.3584399126933495</v>
      </c>
      <c r="I313" s="1">
        <f>(D296*100)/$B$95</f>
        <v>1.2762754394733797</v>
      </c>
      <c r="J313" s="1">
        <f>(D299*100)/$B$98</f>
        <v>0.37313432835820926</v>
      </c>
      <c r="K313" s="1">
        <f>(D302*100)/$B$101</f>
        <v>0.22177347087949484</v>
      </c>
      <c r="L313" s="1">
        <f>(D305*100)/$B$104</f>
        <v>1.4132332331123767</v>
      </c>
    </row>
    <row r="314" spans="1:27" s="1" customFormat="1" x14ac:dyDescent="0.55000000000000004">
      <c r="A314" s="1" t="s">
        <v>72</v>
      </c>
      <c r="B314" s="1">
        <v>100</v>
      </c>
      <c r="D314" s="1">
        <v>100</v>
      </c>
    </row>
    <row r="315" spans="1:27" s="1" customFormat="1" x14ac:dyDescent="0.55000000000000004">
      <c r="A315" s="1" t="s">
        <v>73</v>
      </c>
      <c r="B315" s="1">
        <f>(D290*100)/$B$89</f>
        <v>2.9018428675506391</v>
      </c>
    </row>
    <row r="316" spans="1:27" s="1" customFormat="1" x14ac:dyDescent="0.55000000000000004"/>
    <row r="318" spans="1:27" s="8" customFormat="1" x14ac:dyDescent="0.55000000000000004"/>
    <row r="320" spans="1:27" s="1" customFormat="1" x14ac:dyDescent="0.55000000000000004">
      <c r="B320" s="1" t="s">
        <v>119</v>
      </c>
      <c r="C320" s="9" t="s">
        <v>120</v>
      </c>
      <c r="D320" s="9"/>
      <c r="E320" s="9"/>
      <c r="F320" s="9"/>
      <c r="G320" s="9"/>
      <c r="H320" s="9"/>
      <c r="I320" s="9"/>
      <c r="J320" s="9"/>
      <c r="K320" s="9"/>
      <c r="P320" s="1">
        <v>1</v>
      </c>
      <c r="Q320" s="1">
        <v>2</v>
      </c>
      <c r="R320" s="1">
        <v>3</v>
      </c>
      <c r="S320" s="1">
        <v>4</v>
      </c>
      <c r="T320" s="1">
        <v>5</v>
      </c>
      <c r="U320" s="1">
        <v>6</v>
      </c>
      <c r="V320" s="1">
        <v>7</v>
      </c>
      <c r="W320" s="1">
        <v>8</v>
      </c>
      <c r="X320" s="1">
        <v>9</v>
      </c>
      <c r="Y320" s="1">
        <v>10</v>
      </c>
      <c r="Z320" s="1">
        <v>11</v>
      </c>
      <c r="AA320" s="1">
        <v>12</v>
      </c>
    </row>
    <row r="321" spans="1:27" s="1" customFormat="1" x14ac:dyDescent="0.55000000000000004">
      <c r="B321" s="1">
        <v>1</v>
      </c>
      <c r="C321" s="1">
        <v>2</v>
      </c>
      <c r="D321" s="1">
        <v>3</v>
      </c>
      <c r="E321" s="1">
        <v>4</v>
      </c>
      <c r="F321" s="1">
        <v>5</v>
      </c>
      <c r="G321" s="1">
        <v>6</v>
      </c>
      <c r="H321" s="1">
        <v>7</v>
      </c>
      <c r="I321" s="1">
        <v>8</v>
      </c>
      <c r="J321" s="1">
        <v>9</v>
      </c>
      <c r="K321" s="1">
        <v>10</v>
      </c>
      <c r="L321" s="1">
        <v>11</v>
      </c>
      <c r="M321" s="1">
        <v>12</v>
      </c>
      <c r="P321" s="1">
        <v>5.0999999999999997E-2</v>
      </c>
      <c r="Q321" s="1">
        <v>0.05</v>
      </c>
      <c r="R321" s="1">
        <v>5.0999999999999997E-2</v>
      </c>
      <c r="S321" s="1">
        <v>0.08</v>
      </c>
      <c r="T321" s="1">
        <v>8.3000000000000004E-2</v>
      </c>
      <c r="U321" s="1">
        <v>8.5000000000000006E-2</v>
      </c>
      <c r="V321" s="1">
        <v>0.41699999999999998</v>
      </c>
      <c r="W321" s="1">
        <v>0.47599999999999998</v>
      </c>
      <c r="X321" s="1">
        <v>0.61599999999999999</v>
      </c>
      <c r="Y321" s="1">
        <v>5.7000000000000002E-2</v>
      </c>
      <c r="Z321" s="1">
        <v>5.7000000000000002E-2</v>
      </c>
      <c r="AA321" s="1">
        <v>5.7000000000000002E-2</v>
      </c>
    </row>
    <row r="322" spans="1:27" s="1" customFormat="1" x14ac:dyDescent="0.55000000000000004">
      <c r="A322" s="1" t="s">
        <v>17</v>
      </c>
      <c r="B322" s="1">
        <v>5.0999999999999997E-2</v>
      </c>
      <c r="C322" s="1">
        <v>0.05</v>
      </c>
      <c r="D322" s="1">
        <v>5.0999999999999997E-2</v>
      </c>
      <c r="E322" s="1">
        <v>0.08</v>
      </c>
      <c r="F322" s="1">
        <v>8.3000000000000004E-2</v>
      </c>
      <c r="G322" s="1">
        <v>8.5000000000000006E-2</v>
      </c>
      <c r="H322" s="1">
        <v>1.6259999999999999</v>
      </c>
      <c r="I322" s="1">
        <v>1.661</v>
      </c>
      <c r="J322" s="1">
        <v>1.698</v>
      </c>
      <c r="K322" s="1">
        <v>5.7000000000000002E-2</v>
      </c>
      <c r="L322" s="1">
        <v>5.7000000000000002E-2</v>
      </c>
      <c r="M322" s="1">
        <v>5.7000000000000002E-2</v>
      </c>
      <c r="P322" s="1">
        <v>0.13400000000000001</v>
      </c>
      <c r="Q322" s="1">
        <v>0.14000000000000001</v>
      </c>
      <c r="R322" s="1">
        <v>0.14699999999999999</v>
      </c>
      <c r="S322" s="1">
        <v>9.0999999999999998E-2</v>
      </c>
      <c r="T322" s="1">
        <v>9.4E-2</v>
      </c>
      <c r="U322" s="1">
        <v>9.8000000000000004E-2</v>
      </c>
      <c r="V322" s="1">
        <v>5.0999999999999997E-2</v>
      </c>
      <c r="W322" s="1">
        <v>5.0999999999999997E-2</v>
      </c>
      <c r="X322" s="1">
        <v>5.0999999999999997E-2</v>
      </c>
      <c r="Y322" s="1">
        <v>7.0999999999999994E-2</v>
      </c>
      <c r="Z322" s="1">
        <v>7.1999999999999995E-2</v>
      </c>
      <c r="AA322" s="1">
        <v>7.8E-2</v>
      </c>
    </row>
    <row r="323" spans="1:27" s="1" customFormat="1" x14ac:dyDescent="0.55000000000000004">
      <c r="A323" s="1" t="s">
        <v>18</v>
      </c>
      <c r="B323" s="1">
        <v>0.13400000000000001</v>
      </c>
      <c r="C323" s="1">
        <v>0.14000000000000001</v>
      </c>
      <c r="D323" s="1">
        <v>0.14699999999999999</v>
      </c>
      <c r="E323" s="1">
        <v>9.0999999999999998E-2</v>
      </c>
      <c r="F323" s="1">
        <v>9.4E-2</v>
      </c>
      <c r="G323" s="1">
        <v>9.8000000000000004E-2</v>
      </c>
      <c r="H323" s="1">
        <v>5.0999999999999997E-2</v>
      </c>
      <c r="I323" s="1">
        <v>5.0999999999999997E-2</v>
      </c>
      <c r="J323" s="1">
        <v>5.0999999999999997E-2</v>
      </c>
      <c r="K323" s="1">
        <v>0.75</v>
      </c>
      <c r="L323" s="1">
        <v>0.89900000000000002</v>
      </c>
      <c r="M323" s="1">
        <v>0.755</v>
      </c>
      <c r="P323" s="1">
        <v>0.107</v>
      </c>
      <c r="Q323" s="1">
        <v>0.115</v>
      </c>
      <c r="R323" s="1">
        <v>0.11799999999999999</v>
      </c>
      <c r="S323" s="1">
        <v>0.114</v>
      </c>
      <c r="T323" s="1">
        <v>0.11799999999999999</v>
      </c>
      <c r="U323" s="1">
        <v>0.124</v>
      </c>
      <c r="V323" s="1">
        <v>0.05</v>
      </c>
      <c r="W323" s="1">
        <v>0.05</v>
      </c>
      <c r="X323" s="1">
        <v>4.9000000000000002E-2</v>
      </c>
      <c r="Y323" s="1">
        <v>5.3999999999999999E-2</v>
      </c>
      <c r="Z323" s="1">
        <v>5.3999999999999999E-2</v>
      </c>
      <c r="AA323" s="1">
        <v>5.3999999999999999E-2</v>
      </c>
    </row>
    <row r="324" spans="1:27" s="1" customFormat="1" x14ac:dyDescent="0.55000000000000004">
      <c r="A324" s="1" t="s">
        <v>19</v>
      </c>
      <c r="B324" s="1">
        <v>0.107</v>
      </c>
      <c r="C324" s="1">
        <v>0.115</v>
      </c>
      <c r="D324" s="1">
        <v>0.11799999999999999</v>
      </c>
      <c r="E324" s="1">
        <v>1.3089999999999999</v>
      </c>
      <c r="F324" s="1">
        <v>1.258</v>
      </c>
      <c r="G324" s="1">
        <v>1.3540000000000001</v>
      </c>
      <c r="H324" s="1">
        <v>0.05</v>
      </c>
      <c r="I324" s="1">
        <v>0.05</v>
      </c>
      <c r="J324" s="1">
        <v>4.9000000000000002E-2</v>
      </c>
      <c r="K324" s="1">
        <v>5.3999999999999999E-2</v>
      </c>
      <c r="L324" s="1">
        <v>5.3999999999999999E-2</v>
      </c>
      <c r="M324" s="1">
        <v>5.3999999999999999E-2</v>
      </c>
      <c r="P324" s="1">
        <v>0.11899999999999999</v>
      </c>
      <c r="Q324" s="1">
        <v>0.127</v>
      </c>
      <c r="R324" s="1">
        <v>0.13</v>
      </c>
      <c r="S324" s="1">
        <v>7.2999999999999995E-2</v>
      </c>
      <c r="T324" s="1">
        <v>7.3999999999999996E-2</v>
      </c>
      <c r="U324" s="1">
        <v>7.5999999999999998E-2</v>
      </c>
      <c r="V324" s="1">
        <v>5.2999999999999999E-2</v>
      </c>
      <c r="W324" s="1">
        <v>5.2999999999999999E-2</v>
      </c>
      <c r="X324" s="1">
        <v>5.1999999999999998E-2</v>
      </c>
      <c r="Y324" s="1">
        <v>5.6000000000000001E-2</v>
      </c>
      <c r="Z324" s="1">
        <v>5.7000000000000002E-2</v>
      </c>
      <c r="AA324" s="1">
        <v>5.7000000000000002E-2</v>
      </c>
    </row>
    <row r="325" spans="1:27" s="1" customFormat="1" x14ac:dyDescent="0.55000000000000004">
      <c r="A325" s="1" t="s">
        <v>20</v>
      </c>
      <c r="B325" s="1">
        <v>0.11899999999999999</v>
      </c>
      <c r="C325" s="1">
        <v>0.127</v>
      </c>
      <c r="D325" s="1">
        <v>0.13</v>
      </c>
      <c r="E325" s="1">
        <v>7.2999999999999995E-2</v>
      </c>
      <c r="F325" s="1">
        <v>7.3999999999999996E-2</v>
      </c>
      <c r="G325" s="1">
        <v>7.5999999999999998E-2</v>
      </c>
      <c r="H325" s="1">
        <v>5.2999999999999999E-2</v>
      </c>
      <c r="I325" s="1">
        <v>5.2999999999999999E-2</v>
      </c>
      <c r="J325" s="1">
        <v>5.1999999999999998E-2</v>
      </c>
      <c r="K325" s="1">
        <v>0.255</v>
      </c>
      <c r="L325" s="1">
        <v>0.185</v>
      </c>
      <c r="M325" s="1">
        <v>0.28599999999999998</v>
      </c>
      <c r="P325" s="1">
        <v>0.13300000000000001</v>
      </c>
      <c r="Q325" s="1">
        <v>0.13800000000000001</v>
      </c>
      <c r="R325" s="1">
        <v>0.14399999999999999</v>
      </c>
      <c r="S325" s="1">
        <v>8.4000000000000005E-2</v>
      </c>
      <c r="T325" s="1">
        <v>8.5000000000000006E-2</v>
      </c>
      <c r="U325" s="1">
        <v>8.6999999999999994E-2</v>
      </c>
      <c r="V325" s="1">
        <v>5.2999999999999999E-2</v>
      </c>
      <c r="W325" s="1">
        <v>5.3999999999999999E-2</v>
      </c>
      <c r="X325" s="1">
        <v>5.2999999999999999E-2</v>
      </c>
      <c r="Y325" s="1">
        <v>0.245</v>
      </c>
      <c r="Z325" s="1">
        <v>0.17100000000000001</v>
      </c>
      <c r="AA325" s="1">
        <v>0.221</v>
      </c>
    </row>
    <row r="326" spans="1:27" s="1" customFormat="1" x14ac:dyDescent="0.55000000000000004">
      <c r="A326" s="1" t="s">
        <v>21</v>
      </c>
      <c r="B326" s="1">
        <v>0.13300000000000001</v>
      </c>
      <c r="C326" s="1">
        <v>0.13800000000000001</v>
      </c>
      <c r="D326" s="1">
        <v>0.14399999999999999</v>
      </c>
      <c r="E326" s="1">
        <v>0.73799999999999999</v>
      </c>
      <c r="F326" s="1">
        <v>0.748</v>
      </c>
      <c r="G326" s="1">
        <v>0.78200000000000003</v>
      </c>
      <c r="H326" s="1">
        <v>5.2999999999999999E-2</v>
      </c>
      <c r="I326" s="1">
        <v>5.3999999999999999E-2</v>
      </c>
      <c r="J326" s="1">
        <v>5.2999999999999999E-2</v>
      </c>
      <c r="K326" s="1">
        <v>1.01</v>
      </c>
      <c r="L326" s="1">
        <v>0.92300000000000004</v>
      </c>
      <c r="M326" s="1">
        <v>0.96299999999999997</v>
      </c>
      <c r="P326" s="1">
        <v>8.1000000000000003E-2</v>
      </c>
      <c r="Q326" s="1">
        <v>8.5000000000000006E-2</v>
      </c>
      <c r="R326" s="1">
        <v>8.5000000000000006E-2</v>
      </c>
      <c r="S326" s="1">
        <v>0.13100000000000001</v>
      </c>
      <c r="T326" s="1">
        <v>0.14699999999999999</v>
      </c>
      <c r="U326" s="1">
        <v>0.14399999999999999</v>
      </c>
      <c r="V326" s="1">
        <v>5.5E-2</v>
      </c>
      <c r="W326" s="1">
        <v>5.7000000000000002E-2</v>
      </c>
      <c r="X326" s="1">
        <v>5.5E-2</v>
      </c>
      <c r="Y326" s="1">
        <v>5.6000000000000001E-2</v>
      </c>
      <c r="Z326" s="1">
        <v>5.6000000000000001E-2</v>
      </c>
      <c r="AA326" s="1">
        <v>5.6000000000000001E-2</v>
      </c>
    </row>
    <row r="327" spans="1:27" s="1" customFormat="1" x14ac:dyDescent="0.55000000000000004">
      <c r="A327" s="1" t="s">
        <v>22</v>
      </c>
      <c r="B327" s="1">
        <v>8.1000000000000003E-2</v>
      </c>
      <c r="C327" s="1">
        <v>8.5000000000000006E-2</v>
      </c>
      <c r="D327" s="1">
        <v>8.5000000000000006E-2</v>
      </c>
      <c r="E327" s="1">
        <v>1.097</v>
      </c>
      <c r="F327" s="1">
        <v>1.208</v>
      </c>
      <c r="G327" s="1">
        <v>1.1399999999999999</v>
      </c>
      <c r="H327" s="1">
        <v>5.5E-2</v>
      </c>
      <c r="I327" s="1">
        <v>5.7000000000000002E-2</v>
      </c>
      <c r="J327" s="1">
        <v>5.5E-2</v>
      </c>
      <c r="K327" s="1">
        <v>5.6000000000000001E-2</v>
      </c>
      <c r="L327" s="1">
        <v>5.6000000000000001E-2</v>
      </c>
      <c r="M327" s="1">
        <v>5.6000000000000001E-2</v>
      </c>
      <c r="P327" s="1">
        <v>0.10100000000000001</v>
      </c>
      <c r="Q327" s="1">
        <v>0.106</v>
      </c>
      <c r="R327" s="1">
        <v>0.109</v>
      </c>
      <c r="S327" s="1">
        <v>7.6999999999999999E-2</v>
      </c>
      <c r="T327" s="1">
        <v>7.6999999999999999E-2</v>
      </c>
      <c r="U327" s="1">
        <v>8.4000000000000005E-2</v>
      </c>
      <c r="V327" s="1">
        <v>7.6999999999999999E-2</v>
      </c>
      <c r="W327" s="1">
        <v>6.8000000000000005E-2</v>
      </c>
      <c r="X327" s="1">
        <v>7.2999999999999995E-2</v>
      </c>
      <c r="Y327" s="1">
        <v>7.0999999999999994E-2</v>
      </c>
      <c r="Z327" s="1">
        <v>6.5000000000000002E-2</v>
      </c>
      <c r="AA327" s="1">
        <v>6.9000000000000006E-2</v>
      </c>
    </row>
    <row r="328" spans="1:27" s="1" customFormat="1" x14ac:dyDescent="0.55000000000000004">
      <c r="A328" s="1" t="s">
        <v>23</v>
      </c>
      <c r="B328" s="1">
        <v>0.10100000000000001</v>
      </c>
      <c r="C328" s="1">
        <v>0.106</v>
      </c>
      <c r="D328" s="1">
        <v>0.109</v>
      </c>
      <c r="E328" s="1">
        <v>7.6999999999999999E-2</v>
      </c>
      <c r="F328" s="1">
        <v>7.6999999999999999E-2</v>
      </c>
      <c r="G328" s="1">
        <v>8.4000000000000005E-2</v>
      </c>
      <c r="H328" s="1">
        <v>0.38200000000000001</v>
      </c>
      <c r="I328" s="1">
        <v>0.38300000000000001</v>
      </c>
      <c r="J328" s="1">
        <v>0.20799999999999999</v>
      </c>
      <c r="K328" s="1">
        <v>1.373</v>
      </c>
      <c r="L328" s="1">
        <v>1.401</v>
      </c>
      <c r="M328" s="1">
        <v>1.367</v>
      </c>
      <c r="P328" s="1">
        <v>0.114</v>
      </c>
      <c r="Q328" s="1">
        <v>0.11700000000000001</v>
      </c>
      <c r="R328" s="1">
        <v>0.122</v>
      </c>
      <c r="S328" s="1">
        <v>7.8E-2</v>
      </c>
      <c r="T328" s="1">
        <v>8.6999999999999994E-2</v>
      </c>
      <c r="U328" s="1">
        <v>8.2000000000000003E-2</v>
      </c>
      <c r="V328" s="1">
        <v>5.8999999999999997E-2</v>
      </c>
      <c r="W328" s="1">
        <v>6.5000000000000002E-2</v>
      </c>
      <c r="X328" s="1">
        <v>0.06</v>
      </c>
      <c r="Y328" s="1">
        <v>0.48799999999999999</v>
      </c>
      <c r="Z328" s="1">
        <v>0.63600000000000001</v>
      </c>
      <c r="AA328" s="1">
        <v>0.80100000000000005</v>
      </c>
    </row>
    <row r="329" spans="1:27" s="1" customFormat="1" x14ac:dyDescent="0.55000000000000004">
      <c r="A329" s="1" t="s">
        <v>24</v>
      </c>
      <c r="B329" s="1">
        <v>1.6020000000000001</v>
      </c>
      <c r="C329" s="1">
        <v>1.458</v>
      </c>
      <c r="D329" s="1">
        <v>1.5269999999999999</v>
      </c>
      <c r="E329" s="1">
        <v>1.4390000000000001</v>
      </c>
      <c r="F329" s="1">
        <v>1.44</v>
      </c>
      <c r="G329" s="1">
        <v>1.381</v>
      </c>
      <c r="H329" s="1">
        <v>5.8999999999999997E-2</v>
      </c>
      <c r="I329" s="1">
        <v>6.5000000000000002E-2</v>
      </c>
      <c r="J329" s="1">
        <v>0.06</v>
      </c>
      <c r="K329" s="1">
        <v>1.381</v>
      </c>
      <c r="L329" s="1">
        <v>1.3819999999999999</v>
      </c>
      <c r="M329" s="1">
        <v>1.405</v>
      </c>
    </row>
    <row r="330" spans="1:27" s="1" customFormat="1" x14ac:dyDescent="0.55000000000000004"/>
    <row r="331" spans="1:27" s="1" customFormat="1" x14ac:dyDescent="0.55000000000000004"/>
    <row r="332" spans="1:27" s="1" customFormat="1" x14ac:dyDescent="0.55000000000000004">
      <c r="A332" s="9" t="s">
        <v>121</v>
      </c>
      <c r="B332" s="9"/>
    </row>
    <row r="333" spans="1:27" s="1" customFormat="1" x14ac:dyDescent="0.55000000000000004">
      <c r="B333" s="1">
        <v>1</v>
      </c>
      <c r="C333" s="1">
        <v>2</v>
      </c>
      <c r="D333" s="1">
        <v>3</v>
      </c>
      <c r="E333" s="1">
        <v>4</v>
      </c>
      <c r="F333" s="1">
        <v>5</v>
      </c>
      <c r="G333" s="1">
        <v>6</v>
      </c>
      <c r="H333" s="1">
        <v>7</v>
      </c>
      <c r="I333" s="1">
        <v>8</v>
      </c>
      <c r="J333" s="1">
        <v>9</v>
      </c>
      <c r="K333" s="1">
        <v>10</v>
      </c>
      <c r="L333" s="1">
        <v>11</v>
      </c>
      <c r="M333" s="1">
        <v>12</v>
      </c>
      <c r="P333" s="1">
        <v>5.7000000000000002E-2</v>
      </c>
      <c r="Q333" s="1">
        <v>5.7000000000000002E-2</v>
      </c>
      <c r="R333" s="1">
        <v>5.7000000000000002E-2</v>
      </c>
      <c r="S333" s="1">
        <v>0.191</v>
      </c>
      <c r="T333" s="1">
        <v>0.19800000000000001</v>
      </c>
      <c r="U333" s="1">
        <v>0.20100000000000001</v>
      </c>
      <c r="V333" s="1">
        <v>1.6259999999999999</v>
      </c>
      <c r="W333" s="1">
        <v>1.661</v>
      </c>
      <c r="X333" s="1">
        <v>1.698</v>
      </c>
      <c r="Y333" s="1">
        <v>6.2E-2</v>
      </c>
      <c r="Z333" s="1">
        <v>6.2E-2</v>
      </c>
      <c r="AA333" s="1">
        <v>6.2E-2</v>
      </c>
    </row>
    <row r="334" spans="1:27" s="1" customFormat="1" x14ac:dyDescent="0.55000000000000004">
      <c r="A334" s="1" t="s">
        <v>17</v>
      </c>
      <c r="B334" s="1">
        <v>5.7000000000000002E-2</v>
      </c>
      <c r="C334" s="1">
        <v>5.7000000000000002E-2</v>
      </c>
      <c r="D334" s="1">
        <v>5.7000000000000002E-2</v>
      </c>
      <c r="E334" s="1">
        <v>0.191</v>
      </c>
      <c r="F334" s="1">
        <v>0.19800000000000001</v>
      </c>
      <c r="G334" s="1">
        <v>0.20100000000000001</v>
      </c>
      <c r="H334" s="1">
        <v>1.9339999999999999</v>
      </c>
      <c r="I334" s="1">
        <v>1.956</v>
      </c>
      <c r="J334" s="1">
        <v>2.0019999999999998</v>
      </c>
      <c r="K334" s="1">
        <v>6.2E-2</v>
      </c>
      <c r="L334" s="1">
        <v>6.2E-2</v>
      </c>
      <c r="M334" s="1">
        <v>6.2E-2</v>
      </c>
      <c r="P334" s="1">
        <v>0.60899999999999999</v>
      </c>
      <c r="Q334" s="1">
        <v>0.60199999999999998</v>
      </c>
      <c r="R334" s="1">
        <v>0.61399999999999999</v>
      </c>
      <c r="S334" s="1">
        <v>0.253</v>
      </c>
      <c r="T334" s="1">
        <v>0.25900000000000001</v>
      </c>
      <c r="U334" s="1">
        <v>0.26300000000000001</v>
      </c>
      <c r="V334" s="1">
        <v>5.8000000000000003E-2</v>
      </c>
      <c r="W334" s="1">
        <v>5.8000000000000003E-2</v>
      </c>
      <c r="X334" s="1">
        <v>5.7000000000000002E-2</v>
      </c>
      <c r="Y334" s="1">
        <v>0.55500000000000005</v>
      </c>
      <c r="Z334" s="1">
        <v>0.60899999999999999</v>
      </c>
      <c r="AA334" s="1">
        <v>0.54600000000000004</v>
      </c>
    </row>
    <row r="335" spans="1:27" s="1" customFormat="1" x14ac:dyDescent="0.55000000000000004">
      <c r="A335" s="1" t="s">
        <v>18</v>
      </c>
      <c r="B335" s="1">
        <v>0.60899999999999999</v>
      </c>
      <c r="C335" s="1">
        <v>0.60199999999999998</v>
      </c>
      <c r="D335" s="1">
        <v>0.61399999999999999</v>
      </c>
      <c r="E335" s="1">
        <v>0.253</v>
      </c>
      <c r="F335" s="1">
        <v>0.25900000000000001</v>
      </c>
      <c r="G335" s="1">
        <v>0.26300000000000001</v>
      </c>
      <c r="H335" s="1">
        <v>5.8000000000000003E-2</v>
      </c>
      <c r="I335" s="1">
        <v>5.8000000000000003E-2</v>
      </c>
      <c r="J335" s="1">
        <v>5.7000000000000002E-2</v>
      </c>
      <c r="K335" s="1">
        <v>0.75800000000000001</v>
      </c>
      <c r="L335" s="1">
        <v>0.91400000000000003</v>
      </c>
      <c r="M335" s="1">
        <v>0.76100000000000001</v>
      </c>
      <c r="P335" s="1">
        <v>0.42299999999999999</v>
      </c>
      <c r="Q335" s="1">
        <v>0.438</v>
      </c>
      <c r="R335" s="1">
        <v>0.44</v>
      </c>
      <c r="S335" s="1">
        <v>0.67</v>
      </c>
      <c r="T335" s="1">
        <v>0.60399999999999998</v>
      </c>
      <c r="U335" s="1">
        <v>0.67900000000000005</v>
      </c>
      <c r="V335" s="1">
        <v>5.7000000000000002E-2</v>
      </c>
      <c r="W335" s="1">
        <v>5.7000000000000002E-2</v>
      </c>
      <c r="X335" s="1">
        <v>5.6000000000000001E-2</v>
      </c>
      <c r="Y335" s="1">
        <v>5.8000000000000003E-2</v>
      </c>
      <c r="Z335" s="1">
        <v>5.8000000000000003E-2</v>
      </c>
      <c r="AA335" s="1">
        <v>5.8000000000000003E-2</v>
      </c>
    </row>
    <row r="336" spans="1:27" s="1" customFormat="1" x14ac:dyDescent="0.55000000000000004">
      <c r="A336" s="1" t="s">
        <v>19</v>
      </c>
      <c r="B336" s="1">
        <v>0.42299999999999999</v>
      </c>
      <c r="C336" s="1">
        <v>0.438</v>
      </c>
      <c r="D336" s="1">
        <v>0.44</v>
      </c>
      <c r="E336" s="1">
        <v>1.609</v>
      </c>
      <c r="F336" s="1">
        <v>1.56</v>
      </c>
      <c r="G336" s="1">
        <v>1.6639999999999999</v>
      </c>
      <c r="H336" s="1">
        <v>5.7000000000000002E-2</v>
      </c>
      <c r="I336" s="1">
        <v>5.7000000000000002E-2</v>
      </c>
      <c r="J336" s="1">
        <v>5.6000000000000001E-2</v>
      </c>
      <c r="K336" s="1">
        <v>5.8000000000000003E-2</v>
      </c>
      <c r="L336" s="1">
        <v>5.8000000000000003E-2</v>
      </c>
      <c r="M336" s="1">
        <v>5.8000000000000003E-2</v>
      </c>
      <c r="P336" s="1">
        <v>0.50600000000000001</v>
      </c>
      <c r="Q336" s="1">
        <v>0.51300000000000001</v>
      </c>
      <c r="R336" s="1">
        <v>0.50600000000000001</v>
      </c>
      <c r="S336" s="1">
        <v>0.156</v>
      </c>
      <c r="T336" s="1">
        <v>0.159</v>
      </c>
      <c r="U336" s="1">
        <v>0.161</v>
      </c>
      <c r="V336" s="1">
        <v>0.06</v>
      </c>
      <c r="W336" s="1">
        <v>0.06</v>
      </c>
      <c r="X336" s="1">
        <v>5.8999999999999997E-2</v>
      </c>
      <c r="Y336" s="1">
        <v>6.5000000000000002E-2</v>
      </c>
      <c r="Z336" s="1">
        <v>7.0000000000000007E-2</v>
      </c>
      <c r="AA336" s="1">
        <v>7.1999999999999995E-2</v>
      </c>
    </row>
    <row r="337" spans="1:27" s="1" customFormat="1" x14ac:dyDescent="0.55000000000000004">
      <c r="A337" s="1" t="s">
        <v>20</v>
      </c>
      <c r="B337" s="1">
        <v>0.50600000000000001</v>
      </c>
      <c r="C337" s="1">
        <v>0.51300000000000001</v>
      </c>
      <c r="D337" s="1">
        <v>0.50600000000000001</v>
      </c>
      <c r="E337" s="1">
        <v>0.156</v>
      </c>
      <c r="F337" s="1">
        <v>0.159</v>
      </c>
      <c r="G337" s="1">
        <v>0.161</v>
      </c>
      <c r="H337" s="1">
        <v>0.06</v>
      </c>
      <c r="I337" s="1">
        <v>0.06</v>
      </c>
      <c r="J337" s="1">
        <v>5.8999999999999997E-2</v>
      </c>
      <c r="K337" s="1">
        <v>0.26200000000000001</v>
      </c>
      <c r="L337" s="1">
        <v>0.20399999999999999</v>
      </c>
      <c r="M337" s="1">
        <v>0.28499999999999998</v>
      </c>
      <c r="P337" s="1">
        <v>0.58199999999999996</v>
      </c>
      <c r="Q337" s="1">
        <v>0.57899999999999996</v>
      </c>
      <c r="R337" s="1">
        <v>0.58099999999999996</v>
      </c>
      <c r="S337" s="1">
        <v>0.217</v>
      </c>
      <c r="T337" s="1">
        <v>0.216</v>
      </c>
      <c r="U337" s="1">
        <v>0.223</v>
      </c>
      <c r="V337" s="1">
        <v>5.8000000000000003E-2</v>
      </c>
      <c r="W337" s="1">
        <v>5.8000000000000003E-2</v>
      </c>
      <c r="X337" s="1">
        <v>5.8000000000000003E-2</v>
      </c>
      <c r="Y337" s="1">
        <v>1.01</v>
      </c>
      <c r="Z337" s="1">
        <v>0.92300000000000004</v>
      </c>
      <c r="AA337" s="1">
        <v>0.96299999999999997</v>
      </c>
    </row>
    <row r="338" spans="1:27" s="1" customFormat="1" x14ac:dyDescent="0.55000000000000004">
      <c r="A338" s="1" t="s">
        <v>21</v>
      </c>
      <c r="B338" s="1">
        <v>0.58199999999999996</v>
      </c>
      <c r="C338" s="1">
        <v>0.57899999999999996</v>
      </c>
      <c r="D338" s="1">
        <v>0.58099999999999996</v>
      </c>
      <c r="E338" s="1">
        <v>0.86199999999999999</v>
      </c>
      <c r="F338" s="1">
        <v>0.877</v>
      </c>
      <c r="G338" s="1">
        <v>0.91900000000000004</v>
      </c>
      <c r="H338" s="1">
        <v>5.8000000000000003E-2</v>
      </c>
      <c r="I338" s="1">
        <v>5.8000000000000003E-2</v>
      </c>
      <c r="J338" s="1">
        <v>5.8000000000000003E-2</v>
      </c>
      <c r="K338" s="1">
        <v>1.0249999999999999</v>
      </c>
      <c r="L338" s="1">
        <v>0.96</v>
      </c>
      <c r="M338" s="1">
        <v>0.98799999999999999</v>
      </c>
      <c r="P338" s="1">
        <v>0.23300000000000001</v>
      </c>
      <c r="Q338" s="1">
        <v>0.23699999999999999</v>
      </c>
      <c r="R338" s="1">
        <v>0.23699999999999999</v>
      </c>
      <c r="S338" s="1">
        <v>1.097</v>
      </c>
      <c r="T338" s="1">
        <v>1.208</v>
      </c>
      <c r="U338" s="1">
        <v>1.1399999999999999</v>
      </c>
      <c r="V338" s="1">
        <v>0.06</v>
      </c>
      <c r="W338" s="1">
        <v>6.0999999999999999E-2</v>
      </c>
      <c r="X338" s="1">
        <v>5.8999999999999997E-2</v>
      </c>
      <c r="Y338" s="1">
        <v>6.4000000000000001E-2</v>
      </c>
      <c r="Z338" s="1">
        <v>0.06</v>
      </c>
      <c r="AA338" s="1">
        <v>0.06</v>
      </c>
    </row>
    <row r="339" spans="1:27" s="1" customFormat="1" x14ac:dyDescent="0.55000000000000004">
      <c r="A339" s="1" t="s">
        <v>22</v>
      </c>
      <c r="B339" s="1">
        <v>0.23300000000000001</v>
      </c>
      <c r="C339" s="1">
        <v>0.23699999999999999</v>
      </c>
      <c r="D339" s="1">
        <v>0.23699999999999999</v>
      </c>
      <c r="E339" s="1">
        <v>1.448</v>
      </c>
      <c r="F339" s="1">
        <v>1.554</v>
      </c>
      <c r="G339" s="1">
        <v>1.5009999999999999</v>
      </c>
      <c r="H339" s="1">
        <v>0.06</v>
      </c>
      <c r="I339" s="1">
        <v>6.0999999999999999E-2</v>
      </c>
      <c r="J339" s="1">
        <v>5.8999999999999997E-2</v>
      </c>
      <c r="K339" s="1">
        <v>6.4000000000000001E-2</v>
      </c>
      <c r="L339" s="1">
        <v>0.06</v>
      </c>
      <c r="M339" s="1">
        <v>0.06</v>
      </c>
      <c r="P339" s="1">
        <v>0.312</v>
      </c>
      <c r="Q339" s="1">
        <v>0.32300000000000001</v>
      </c>
      <c r="R339" s="1">
        <v>0.32300000000000001</v>
      </c>
      <c r="S339" s="1">
        <v>0.126</v>
      </c>
      <c r="T339" s="1">
        <v>0.127</v>
      </c>
      <c r="U339" s="1">
        <v>0.13100000000000001</v>
      </c>
      <c r="V339" s="1">
        <v>0.105</v>
      </c>
      <c r="W339" s="1">
        <v>0.107</v>
      </c>
      <c r="X339" s="1">
        <v>9.5000000000000001E-2</v>
      </c>
      <c r="Y339" s="1">
        <v>1.373</v>
      </c>
      <c r="Z339" s="1">
        <v>1.401</v>
      </c>
      <c r="AA339" s="1">
        <v>1.367</v>
      </c>
    </row>
    <row r="340" spans="1:27" s="1" customFormat="1" x14ac:dyDescent="0.55000000000000004">
      <c r="A340" s="1" t="s">
        <v>23</v>
      </c>
      <c r="B340" s="1">
        <v>0.312</v>
      </c>
      <c r="C340" s="1">
        <v>0.32300000000000001</v>
      </c>
      <c r="D340" s="1">
        <v>0.32300000000000001</v>
      </c>
      <c r="E340" s="1">
        <v>0.126</v>
      </c>
      <c r="F340" s="1">
        <v>0.127</v>
      </c>
      <c r="G340" s="1">
        <v>0.13100000000000001</v>
      </c>
      <c r="H340" s="1">
        <v>0.39</v>
      </c>
      <c r="I340" s="1">
        <v>0.38800000000000001</v>
      </c>
      <c r="J340" s="1">
        <v>0.22600000000000001</v>
      </c>
      <c r="K340" s="1">
        <v>1.3540000000000001</v>
      </c>
      <c r="L340" s="1">
        <v>1.3680000000000001</v>
      </c>
      <c r="M340" s="1">
        <v>1.3380000000000001</v>
      </c>
      <c r="P340" s="1">
        <v>0.42099999999999999</v>
      </c>
      <c r="Q340" s="1">
        <v>0.39600000000000002</v>
      </c>
      <c r="R340" s="1">
        <v>0.41299999999999998</v>
      </c>
      <c r="S340" s="1">
        <v>1.4390000000000001</v>
      </c>
      <c r="T340" s="1">
        <v>1.44</v>
      </c>
      <c r="U340" s="1">
        <v>1.381</v>
      </c>
      <c r="V340" s="1">
        <v>6.3E-2</v>
      </c>
      <c r="W340" s="1">
        <v>6.7000000000000004E-2</v>
      </c>
      <c r="X340" s="1">
        <v>6.3E-2</v>
      </c>
      <c r="Y340" s="1">
        <v>1.381</v>
      </c>
      <c r="Z340" s="1">
        <v>1.3819999999999999</v>
      </c>
      <c r="AA340" s="1">
        <v>1.405</v>
      </c>
    </row>
    <row r="341" spans="1:27" s="1" customFormat="1" x14ac:dyDescent="0.55000000000000004">
      <c r="A341" s="1" t="s">
        <v>24</v>
      </c>
      <c r="B341" s="1">
        <v>1.8540000000000001</v>
      </c>
      <c r="C341" s="1">
        <v>1.6930000000000001</v>
      </c>
      <c r="D341" s="1">
        <v>1.772</v>
      </c>
      <c r="E341" s="1">
        <v>1.5669999999999999</v>
      </c>
      <c r="F341" s="1">
        <v>1.579</v>
      </c>
      <c r="G341" s="1">
        <v>1.51</v>
      </c>
      <c r="H341" s="1">
        <v>6.3E-2</v>
      </c>
      <c r="I341" s="1">
        <v>6.7000000000000004E-2</v>
      </c>
      <c r="J341" s="1">
        <v>6.3E-2</v>
      </c>
      <c r="K341" s="1">
        <v>1.393</v>
      </c>
      <c r="L341" s="1">
        <v>1.385</v>
      </c>
      <c r="M341" s="1">
        <v>1.405</v>
      </c>
    </row>
    <row r="342" spans="1:27" s="1" customFormat="1" x14ac:dyDescent="0.55000000000000004"/>
    <row r="343" spans="1:27" s="1" customFormat="1" x14ac:dyDescent="0.55000000000000004">
      <c r="B343" s="1" t="s">
        <v>26</v>
      </c>
    </row>
    <row r="344" spans="1:27" s="1" customFormat="1" x14ac:dyDescent="0.55000000000000004"/>
    <row r="345" spans="1:27" s="1" customFormat="1" x14ac:dyDescent="0.55000000000000004">
      <c r="B345" s="1">
        <v>1</v>
      </c>
      <c r="C345" s="1">
        <v>2</v>
      </c>
      <c r="D345" s="1">
        <v>3</v>
      </c>
      <c r="E345" s="1">
        <v>4</v>
      </c>
      <c r="F345" s="1">
        <v>5</v>
      </c>
      <c r="G345" s="1">
        <v>6</v>
      </c>
      <c r="H345" s="1">
        <v>7</v>
      </c>
      <c r="I345" s="1">
        <v>8</v>
      </c>
      <c r="J345" s="1">
        <v>9</v>
      </c>
      <c r="K345" s="1">
        <v>10</v>
      </c>
      <c r="L345" s="1">
        <v>11</v>
      </c>
      <c r="M345" s="1">
        <v>12</v>
      </c>
    </row>
    <row r="346" spans="1:27" s="1" customFormat="1" x14ac:dyDescent="0.55000000000000004">
      <c r="A346" s="1" t="s">
        <v>17</v>
      </c>
      <c r="B346" s="1">
        <f>B334-B322</f>
        <v>6.0000000000000053E-3</v>
      </c>
      <c r="C346" s="1">
        <f t="shared" ref="C346:M346" si="18">C334-C322</f>
        <v>6.9999999999999993E-3</v>
      </c>
      <c r="D346" s="1">
        <f t="shared" si="18"/>
        <v>6.0000000000000053E-3</v>
      </c>
      <c r="E346" s="1">
        <f t="shared" si="18"/>
        <v>0.111</v>
      </c>
      <c r="F346" s="1">
        <f t="shared" si="18"/>
        <v>0.115</v>
      </c>
      <c r="G346" s="1">
        <f t="shared" si="18"/>
        <v>0.11600000000000001</v>
      </c>
      <c r="H346" s="1">
        <f t="shared" si="18"/>
        <v>0.30800000000000005</v>
      </c>
      <c r="I346" s="1">
        <f t="shared" si="18"/>
        <v>0.29499999999999993</v>
      </c>
      <c r="J346" s="1">
        <f t="shared" si="18"/>
        <v>0.30399999999999983</v>
      </c>
      <c r="K346" s="1">
        <f t="shared" si="18"/>
        <v>4.9999999999999975E-3</v>
      </c>
      <c r="L346" s="1">
        <f t="shared" si="18"/>
        <v>4.9999999999999975E-3</v>
      </c>
      <c r="M346" s="1">
        <f t="shared" si="18"/>
        <v>4.9999999999999975E-3</v>
      </c>
    </row>
    <row r="347" spans="1:27" s="1" customFormat="1" x14ac:dyDescent="0.55000000000000004">
      <c r="A347" s="1" t="s">
        <v>18</v>
      </c>
      <c r="B347" s="1">
        <f t="shared" ref="B347:M353" si="19">B335-B323</f>
        <v>0.47499999999999998</v>
      </c>
      <c r="C347" s="1">
        <f t="shared" si="19"/>
        <v>0.46199999999999997</v>
      </c>
      <c r="D347" s="1">
        <f t="shared" si="19"/>
        <v>0.46699999999999997</v>
      </c>
      <c r="E347" s="1">
        <f t="shared" si="19"/>
        <v>0.16200000000000001</v>
      </c>
      <c r="F347" s="1">
        <f t="shared" si="19"/>
        <v>0.16500000000000001</v>
      </c>
      <c r="G347" s="1">
        <f t="shared" si="19"/>
        <v>0.16500000000000001</v>
      </c>
      <c r="H347" s="1">
        <f t="shared" si="19"/>
        <v>7.0000000000000062E-3</v>
      </c>
      <c r="I347" s="1">
        <f t="shared" si="19"/>
        <v>7.0000000000000062E-3</v>
      </c>
      <c r="J347" s="1">
        <f t="shared" si="19"/>
        <v>6.0000000000000053E-3</v>
      </c>
      <c r="K347" s="1">
        <f t="shared" si="19"/>
        <v>8.0000000000000071E-3</v>
      </c>
      <c r="L347" s="1">
        <f t="shared" si="19"/>
        <v>1.5000000000000013E-2</v>
      </c>
      <c r="M347" s="1">
        <f t="shared" si="19"/>
        <v>6.0000000000000053E-3</v>
      </c>
    </row>
    <row r="348" spans="1:27" s="1" customFormat="1" x14ac:dyDescent="0.55000000000000004">
      <c r="A348" s="1" t="s">
        <v>19</v>
      </c>
      <c r="B348" s="1">
        <f t="shared" si="19"/>
        <v>0.316</v>
      </c>
      <c r="C348" s="1">
        <f t="shared" si="19"/>
        <v>0.32300000000000001</v>
      </c>
      <c r="D348" s="1">
        <f t="shared" si="19"/>
        <v>0.32200000000000001</v>
      </c>
      <c r="E348" s="1">
        <f t="shared" si="19"/>
        <v>0.30000000000000004</v>
      </c>
      <c r="F348" s="1">
        <f t="shared" si="19"/>
        <v>0.30200000000000005</v>
      </c>
      <c r="G348" s="1">
        <f t="shared" si="19"/>
        <v>0.30999999999999983</v>
      </c>
      <c r="H348" s="1">
        <f t="shared" si="19"/>
        <v>6.9999999999999993E-3</v>
      </c>
      <c r="I348" s="1">
        <f t="shared" si="19"/>
        <v>6.9999999999999993E-3</v>
      </c>
      <c r="J348" s="1">
        <f t="shared" si="19"/>
        <v>6.9999999999999993E-3</v>
      </c>
      <c r="K348" s="1">
        <f t="shared" si="19"/>
        <v>4.0000000000000036E-3</v>
      </c>
      <c r="L348" s="1">
        <f t="shared" si="19"/>
        <v>4.0000000000000036E-3</v>
      </c>
      <c r="M348" s="1">
        <f t="shared" si="19"/>
        <v>4.0000000000000036E-3</v>
      </c>
    </row>
    <row r="349" spans="1:27" s="1" customFormat="1" x14ac:dyDescent="0.55000000000000004">
      <c r="A349" s="1" t="s">
        <v>20</v>
      </c>
      <c r="B349" s="1">
        <f t="shared" si="19"/>
        <v>0.38700000000000001</v>
      </c>
      <c r="C349" s="1">
        <f t="shared" si="19"/>
        <v>0.38600000000000001</v>
      </c>
      <c r="D349" s="1">
        <f t="shared" si="19"/>
        <v>0.376</v>
      </c>
      <c r="E349" s="1">
        <f t="shared" si="19"/>
        <v>8.3000000000000004E-2</v>
      </c>
      <c r="F349" s="1">
        <f t="shared" si="19"/>
        <v>8.5000000000000006E-2</v>
      </c>
      <c r="G349" s="1">
        <f t="shared" si="19"/>
        <v>8.5000000000000006E-2</v>
      </c>
      <c r="H349" s="1">
        <f t="shared" si="19"/>
        <v>6.9999999999999993E-3</v>
      </c>
      <c r="I349" s="1">
        <f t="shared" si="19"/>
        <v>6.9999999999999993E-3</v>
      </c>
      <c r="J349" s="1">
        <f t="shared" si="19"/>
        <v>6.9999999999999993E-3</v>
      </c>
      <c r="K349" s="1">
        <f t="shared" si="19"/>
        <v>7.0000000000000062E-3</v>
      </c>
      <c r="L349" s="1">
        <f t="shared" si="19"/>
        <v>1.8999999999999989E-2</v>
      </c>
      <c r="M349" s="1">
        <f t="shared" si="19"/>
        <v>-1.0000000000000009E-3</v>
      </c>
    </row>
    <row r="350" spans="1:27" s="1" customFormat="1" x14ac:dyDescent="0.55000000000000004">
      <c r="A350" s="1" t="s">
        <v>21</v>
      </c>
      <c r="B350" s="1">
        <f t="shared" si="19"/>
        <v>0.44899999999999995</v>
      </c>
      <c r="C350" s="1">
        <f t="shared" si="19"/>
        <v>0.44099999999999995</v>
      </c>
      <c r="D350" s="1">
        <f t="shared" si="19"/>
        <v>0.43699999999999994</v>
      </c>
      <c r="E350" s="1">
        <f t="shared" si="19"/>
        <v>0.124</v>
      </c>
      <c r="F350" s="1">
        <f t="shared" si="19"/>
        <v>0.129</v>
      </c>
      <c r="G350" s="1">
        <f t="shared" si="19"/>
        <v>0.13700000000000001</v>
      </c>
      <c r="H350" s="1">
        <f t="shared" si="19"/>
        <v>5.0000000000000044E-3</v>
      </c>
      <c r="I350" s="1">
        <f t="shared" si="19"/>
        <v>4.0000000000000036E-3</v>
      </c>
      <c r="J350" s="1">
        <f t="shared" si="19"/>
        <v>5.0000000000000044E-3</v>
      </c>
      <c r="K350" s="1">
        <f t="shared" si="19"/>
        <v>1.4999999999999902E-2</v>
      </c>
      <c r="L350" s="1">
        <f t="shared" si="19"/>
        <v>3.6999999999999922E-2</v>
      </c>
      <c r="M350" s="1">
        <f t="shared" si="19"/>
        <v>2.5000000000000022E-2</v>
      </c>
    </row>
    <row r="351" spans="1:27" s="1" customFormat="1" x14ac:dyDescent="0.55000000000000004">
      <c r="A351" s="1" t="s">
        <v>22</v>
      </c>
      <c r="B351" s="1">
        <f t="shared" si="19"/>
        <v>0.15200000000000002</v>
      </c>
      <c r="C351" s="1">
        <f t="shared" si="19"/>
        <v>0.15199999999999997</v>
      </c>
      <c r="D351" s="1">
        <f t="shared" si="19"/>
        <v>0.15199999999999997</v>
      </c>
      <c r="E351" s="1">
        <f t="shared" si="19"/>
        <v>0.35099999999999998</v>
      </c>
      <c r="F351" s="1">
        <f t="shared" si="19"/>
        <v>0.34600000000000009</v>
      </c>
      <c r="G351" s="1">
        <f t="shared" si="19"/>
        <v>0.36099999999999999</v>
      </c>
      <c r="H351" s="1">
        <f t="shared" si="19"/>
        <v>4.9999999999999975E-3</v>
      </c>
      <c r="I351" s="1">
        <f t="shared" si="19"/>
        <v>3.9999999999999966E-3</v>
      </c>
      <c r="J351" s="1">
        <f t="shared" si="19"/>
        <v>3.9999999999999966E-3</v>
      </c>
      <c r="K351" s="1">
        <f t="shared" si="19"/>
        <v>8.0000000000000002E-3</v>
      </c>
      <c r="L351" s="1">
        <f t="shared" si="19"/>
        <v>3.9999999999999966E-3</v>
      </c>
      <c r="M351" s="1">
        <f t="shared" si="19"/>
        <v>3.9999999999999966E-3</v>
      </c>
    </row>
    <row r="352" spans="1:27" s="1" customFormat="1" x14ac:dyDescent="0.55000000000000004">
      <c r="A352" s="1" t="s">
        <v>23</v>
      </c>
      <c r="B352" s="1">
        <f t="shared" si="19"/>
        <v>0.21099999999999999</v>
      </c>
      <c r="C352" s="1">
        <f t="shared" si="19"/>
        <v>0.21700000000000003</v>
      </c>
      <c r="D352" s="1">
        <f t="shared" si="19"/>
        <v>0.21400000000000002</v>
      </c>
      <c r="E352" s="1">
        <f t="shared" si="19"/>
        <v>4.9000000000000002E-2</v>
      </c>
      <c r="F352" s="1">
        <f t="shared" si="19"/>
        <v>0.05</v>
      </c>
      <c r="G352" s="1">
        <f t="shared" si="19"/>
        <v>4.7E-2</v>
      </c>
      <c r="H352" s="1">
        <f t="shared" si="19"/>
        <v>8.0000000000000071E-3</v>
      </c>
      <c r="I352" s="1">
        <f t="shared" si="19"/>
        <v>5.0000000000000044E-3</v>
      </c>
      <c r="J352" s="1">
        <f t="shared" si="19"/>
        <v>1.8000000000000016E-2</v>
      </c>
      <c r="K352" s="1">
        <f t="shared" si="19"/>
        <v>-1.8999999999999906E-2</v>
      </c>
      <c r="L352" s="1">
        <f t="shared" si="19"/>
        <v>-3.2999999999999918E-2</v>
      </c>
      <c r="M352" s="1">
        <f t="shared" si="19"/>
        <v>-2.8999999999999915E-2</v>
      </c>
    </row>
    <row r="353" spans="1:13" s="1" customFormat="1" x14ac:dyDescent="0.55000000000000004">
      <c r="A353" s="1" t="s">
        <v>24</v>
      </c>
      <c r="B353" s="1">
        <f t="shared" si="19"/>
        <v>0.252</v>
      </c>
      <c r="C353" s="1">
        <f t="shared" si="19"/>
        <v>0.2350000000000001</v>
      </c>
      <c r="D353" s="1">
        <f t="shared" si="19"/>
        <v>0.24500000000000011</v>
      </c>
      <c r="E353" s="1">
        <f t="shared" si="19"/>
        <v>0.12799999999999989</v>
      </c>
      <c r="F353" s="1">
        <f t="shared" si="19"/>
        <v>0.13900000000000001</v>
      </c>
      <c r="G353" s="1">
        <f t="shared" si="19"/>
        <v>0.129</v>
      </c>
      <c r="H353" s="1">
        <f t="shared" si="19"/>
        <v>4.0000000000000036E-3</v>
      </c>
      <c r="I353" s="1">
        <f t="shared" si="19"/>
        <v>2.0000000000000018E-3</v>
      </c>
      <c r="J353" s="1">
        <f t="shared" si="19"/>
        <v>3.0000000000000027E-3</v>
      </c>
      <c r="K353" s="1">
        <f t="shared" si="19"/>
        <v>1.2000000000000011E-2</v>
      </c>
      <c r="L353" s="1">
        <f t="shared" si="19"/>
        <v>3.0000000000001137E-3</v>
      </c>
      <c r="M353" s="1">
        <f t="shared" si="19"/>
        <v>0</v>
      </c>
    </row>
    <row r="354" spans="1:13" s="1" customFormat="1" x14ac:dyDescent="0.55000000000000004"/>
    <row r="355" spans="1:13" s="1" customFormat="1" x14ac:dyDescent="0.55000000000000004">
      <c r="B355" s="1" t="s">
        <v>27</v>
      </c>
    </row>
    <row r="356" spans="1:13" s="1" customFormat="1" x14ac:dyDescent="0.55000000000000004"/>
    <row r="357" spans="1:13" s="1" customFormat="1" x14ac:dyDescent="0.55000000000000004">
      <c r="A357" s="10" t="s">
        <v>28</v>
      </c>
      <c r="B357" s="1">
        <f>AVERAGE(B346:D346)</f>
        <v>6.3333333333333366E-3</v>
      </c>
      <c r="C357" s="10" t="s">
        <v>122</v>
      </c>
      <c r="D357" s="1">
        <f>AVERAGE(H353:J353)</f>
        <v>3.0000000000000027E-3</v>
      </c>
      <c r="E357" s="10" t="s">
        <v>123</v>
      </c>
      <c r="F357" s="1">
        <v>5.0000000000000001E-3</v>
      </c>
      <c r="H357" s="1" t="s">
        <v>124</v>
      </c>
    </row>
    <row r="358" spans="1:13" s="1" customFormat="1" x14ac:dyDescent="0.55000000000000004">
      <c r="A358" s="10" t="s">
        <v>125</v>
      </c>
      <c r="B358" s="1">
        <f>AVERAGE(H347:J347)</f>
        <v>6.6666666666666723E-3</v>
      </c>
      <c r="C358" s="10" t="s">
        <v>126</v>
      </c>
      <c r="D358" s="1">
        <f t="shared" ref="D358:D363" si="20">AVERAGE(K346:M346)</f>
        <v>4.9999999999999975E-3</v>
      </c>
      <c r="E358" s="10" t="s">
        <v>127</v>
      </c>
      <c r="F358" s="1">
        <f>AVERAGE(K353:M353)</f>
        <v>5.0000000000000417E-3</v>
      </c>
    </row>
    <row r="359" spans="1:13" s="1" customFormat="1" x14ac:dyDescent="0.55000000000000004">
      <c r="A359" s="10" t="s">
        <v>128</v>
      </c>
      <c r="B359" s="1">
        <f>AVERAGE(H348:J348)</f>
        <v>6.9999999999999993E-3</v>
      </c>
      <c r="C359" s="10" t="s">
        <v>129</v>
      </c>
      <c r="D359" s="1">
        <f t="shared" si="20"/>
        <v>9.6666666666666758E-3</v>
      </c>
    </row>
    <row r="360" spans="1:13" s="1" customFormat="1" x14ac:dyDescent="0.55000000000000004">
      <c r="A360" s="10" t="s">
        <v>130</v>
      </c>
      <c r="B360" s="1">
        <f>AVERAGE(H349:J349)</f>
        <v>6.9999999999999993E-3</v>
      </c>
      <c r="C360" s="10" t="s">
        <v>131</v>
      </c>
      <c r="D360" s="1">
        <f t="shared" si="20"/>
        <v>4.0000000000000036E-3</v>
      </c>
    </row>
    <row r="361" spans="1:13" s="1" customFormat="1" x14ac:dyDescent="0.55000000000000004">
      <c r="A361" s="10" t="s">
        <v>132</v>
      </c>
      <c r="B361" s="1">
        <f>AVERAGE(H350:J350)</f>
        <v>4.6666666666666705E-3</v>
      </c>
      <c r="C361" s="10" t="s">
        <v>133</v>
      </c>
      <c r="D361" s="1">
        <f t="shared" si="20"/>
        <v>8.3333333333333315E-3</v>
      </c>
    </row>
    <row r="362" spans="1:13" s="1" customFormat="1" x14ac:dyDescent="0.55000000000000004">
      <c r="A362" s="10" t="s">
        <v>134</v>
      </c>
      <c r="B362" s="1">
        <f>AVERAGE(H351:J351)</f>
        <v>4.3333333333333305E-3</v>
      </c>
      <c r="C362" s="10" t="s">
        <v>135</v>
      </c>
      <c r="D362" s="1">
        <f t="shared" si="20"/>
        <v>2.5666666666666615E-2</v>
      </c>
    </row>
    <row r="363" spans="1:13" s="1" customFormat="1" x14ac:dyDescent="0.55000000000000004">
      <c r="A363" s="10" t="s">
        <v>136</v>
      </c>
      <c r="B363" s="1">
        <f>AVERAGE(H352:I352)</f>
        <v>6.5000000000000058E-3</v>
      </c>
      <c r="C363" s="10" t="s">
        <v>137</v>
      </c>
      <c r="D363" s="1">
        <f t="shared" si="20"/>
        <v>5.3333333333333314E-3</v>
      </c>
    </row>
    <row r="364" spans="1:13" s="1" customFormat="1" x14ac:dyDescent="0.55000000000000004"/>
    <row r="365" spans="1:13" s="1" customFormat="1" x14ac:dyDescent="0.55000000000000004">
      <c r="B365" s="1" t="s">
        <v>44</v>
      </c>
    </row>
    <row r="366" spans="1:13" s="1" customFormat="1" x14ac:dyDescent="0.55000000000000004"/>
    <row r="367" spans="1:13" s="1" customFormat="1" x14ac:dyDescent="0.55000000000000004">
      <c r="B367" s="1">
        <v>1</v>
      </c>
      <c r="C367" s="1">
        <v>2</v>
      </c>
      <c r="D367" s="1">
        <v>3</v>
      </c>
    </row>
    <row r="368" spans="1:13" s="1" customFormat="1" x14ac:dyDescent="0.55000000000000004"/>
    <row r="369" spans="1:4" s="1" customFormat="1" x14ac:dyDescent="0.55000000000000004">
      <c r="A369" s="11" t="s">
        <v>45</v>
      </c>
      <c r="B369" s="1">
        <f>B347-$B$55</f>
        <v>0.47133333333333333</v>
      </c>
      <c r="C369" s="1">
        <f>C347-$B$55</f>
        <v>0.45833333333333331</v>
      </c>
      <c r="D369" s="1">
        <f>D347-$B$55</f>
        <v>0.46333333333333332</v>
      </c>
    </row>
    <row r="370" spans="1:4" s="1" customFormat="1" x14ac:dyDescent="0.55000000000000004">
      <c r="A370" s="11" t="s">
        <v>125</v>
      </c>
      <c r="B370" s="1">
        <f>B348-$B$56</f>
        <v>0.31233333333333335</v>
      </c>
      <c r="C370" s="1">
        <f>C348-$B$56</f>
        <v>0.31933333333333336</v>
      </c>
      <c r="D370" s="1">
        <f>D348-$B$56</f>
        <v>0.31833333333333336</v>
      </c>
    </row>
    <row r="371" spans="1:4" s="1" customFormat="1" x14ac:dyDescent="0.55000000000000004">
      <c r="A371" s="11" t="s">
        <v>138</v>
      </c>
      <c r="B371" s="1">
        <f>B349-$B$57</f>
        <v>0.38400000000000001</v>
      </c>
      <c r="C371" s="1">
        <f>C349-$B$57</f>
        <v>0.38300000000000001</v>
      </c>
      <c r="D371" s="1">
        <f>D349-$B$57</f>
        <v>0.373</v>
      </c>
    </row>
    <row r="372" spans="1:4" s="1" customFormat="1" x14ac:dyDescent="0.55000000000000004">
      <c r="A372" s="11" t="s">
        <v>130</v>
      </c>
      <c r="B372" s="1">
        <f>B350-$B$58</f>
        <v>0.4456666666666666</v>
      </c>
      <c r="C372" s="1">
        <f>C350-$B$58</f>
        <v>0.43766666666666659</v>
      </c>
      <c r="D372" s="1">
        <f>D350-$B$58</f>
        <v>0.43366666666666659</v>
      </c>
    </row>
    <row r="373" spans="1:4" s="1" customFormat="1" x14ac:dyDescent="0.55000000000000004">
      <c r="A373" s="11" t="s">
        <v>132</v>
      </c>
      <c r="B373" s="1">
        <f>B351-$B$59</f>
        <v>0.1486666666666667</v>
      </c>
      <c r="C373" s="1">
        <f>C351-$B$59</f>
        <v>0.14866666666666664</v>
      </c>
      <c r="D373" s="1">
        <f>D351-$B$59</f>
        <v>0.14866666666666664</v>
      </c>
    </row>
    <row r="374" spans="1:4" s="1" customFormat="1" x14ac:dyDescent="0.55000000000000004">
      <c r="A374" s="11" t="s">
        <v>134</v>
      </c>
      <c r="B374" s="1">
        <f>B352-$B$60</f>
        <v>0.20799999999999999</v>
      </c>
      <c r="C374" s="1">
        <f>C352-$B$60</f>
        <v>0.21400000000000002</v>
      </c>
      <c r="D374" s="1">
        <f>D352-$B$60</f>
        <v>0.21100000000000002</v>
      </c>
    </row>
    <row r="375" spans="1:4" s="1" customFormat="1" x14ac:dyDescent="0.55000000000000004">
      <c r="A375" s="11" t="s">
        <v>136</v>
      </c>
      <c r="B375" s="1">
        <f>B353-$B$61</f>
        <v>0.24766666666666667</v>
      </c>
      <c r="C375" s="1">
        <f>C353-$B$61</f>
        <v>0.23066666666666677</v>
      </c>
      <c r="D375" s="1">
        <f>D353-$B$61</f>
        <v>0.24066666666666678</v>
      </c>
    </row>
    <row r="376" spans="1:4" s="1" customFormat="1" x14ac:dyDescent="0.55000000000000004">
      <c r="A376" s="11" t="s">
        <v>122</v>
      </c>
      <c r="B376" s="1">
        <f>E346-$D$55</f>
        <v>0.108</v>
      </c>
      <c r="C376" s="1">
        <f>F346-$D$55</f>
        <v>0.112</v>
      </c>
      <c r="D376" s="1">
        <f>G346-$D$55</f>
        <v>0.113</v>
      </c>
    </row>
    <row r="377" spans="1:4" s="1" customFormat="1" x14ac:dyDescent="0.55000000000000004">
      <c r="A377" s="11" t="s">
        <v>126</v>
      </c>
      <c r="B377" s="1">
        <f>E347-$D$56</f>
        <v>0.159</v>
      </c>
      <c r="C377" s="1">
        <f>F347-$D$56</f>
        <v>0.16200000000000001</v>
      </c>
      <c r="D377" s="1">
        <f>G347-$D$56</f>
        <v>0.16200000000000001</v>
      </c>
    </row>
    <row r="378" spans="1:4" s="1" customFormat="1" x14ac:dyDescent="0.55000000000000004">
      <c r="A378" s="11" t="s">
        <v>129</v>
      </c>
      <c r="B378" s="1">
        <f>E348-$D$57</f>
        <v>0.29666666666666669</v>
      </c>
      <c r="C378" s="1">
        <f>F348-$D$57</f>
        <v>0.29866666666666669</v>
      </c>
      <c r="D378" s="1">
        <f>G348-$D$57</f>
        <v>0.30666666666666648</v>
      </c>
    </row>
    <row r="379" spans="1:4" s="1" customFormat="1" x14ac:dyDescent="0.55000000000000004">
      <c r="A379" s="11" t="s">
        <v>131</v>
      </c>
      <c r="B379" s="1">
        <f>E349-$D$58</f>
        <v>8.0666666666666678E-2</v>
      </c>
      <c r="C379" s="1">
        <f>F349-$D$58</f>
        <v>8.266666666666668E-2</v>
      </c>
      <c r="D379" s="1">
        <f>G349-$D$58</f>
        <v>8.266666666666668E-2</v>
      </c>
    </row>
    <row r="380" spans="1:4" s="1" customFormat="1" x14ac:dyDescent="0.55000000000000004">
      <c r="A380" s="11" t="s">
        <v>133</v>
      </c>
      <c r="B380" s="1">
        <f>E350-$D$59</f>
        <v>0.12166666666666667</v>
      </c>
      <c r="C380" s="1">
        <f>F350-$D$59</f>
        <v>0.12666666666666668</v>
      </c>
      <c r="D380" s="1">
        <f>G350-$D$59</f>
        <v>0.13466666666666668</v>
      </c>
    </row>
    <row r="381" spans="1:4" s="1" customFormat="1" x14ac:dyDescent="0.55000000000000004">
      <c r="A381" s="11" t="s">
        <v>135</v>
      </c>
      <c r="B381" s="1">
        <f>E351-$D$60</f>
        <v>0.34733333333333333</v>
      </c>
      <c r="C381" s="1">
        <f>F351-$D$60</f>
        <v>0.34233333333333343</v>
      </c>
      <c r="D381" s="1">
        <f>G351-$D$60</f>
        <v>0.35733333333333334</v>
      </c>
    </row>
    <row r="382" spans="1:4" s="1" customFormat="1" x14ac:dyDescent="0.55000000000000004">
      <c r="A382" s="11" t="s">
        <v>137</v>
      </c>
      <c r="B382" s="1">
        <f>E352-$D$61</f>
        <v>4.6333333333333337E-2</v>
      </c>
      <c r="C382" s="1">
        <f>F352-$D$61</f>
        <v>4.7333333333333338E-2</v>
      </c>
      <c r="D382" s="1">
        <f>G352-$D$61</f>
        <v>4.4333333333333336E-2</v>
      </c>
    </row>
    <row r="383" spans="1:4" s="1" customFormat="1" x14ac:dyDescent="0.55000000000000004">
      <c r="A383" s="11" t="s">
        <v>123</v>
      </c>
      <c r="B383" s="1">
        <f>E353-$F$55</f>
        <v>0.12433333333333323</v>
      </c>
      <c r="C383" s="1">
        <f>F353-$F$55</f>
        <v>0.13533333333333336</v>
      </c>
      <c r="D383" s="1">
        <f>G353-$F$55</f>
        <v>0.12533333333333335</v>
      </c>
    </row>
    <row r="384" spans="1:4" s="1" customFormat="1" x14ac:dyDescent="0.55000000000000004">
      <c r="A384" s="11" t="s">
        <v>127</v>
      </c>
      <c r="B384" s="1">
        <f>H346-$F$56</f>
        <v>0.30550000000000005</v>
      </c>
      <c r="C384" s="1">
        <f>I346-$F$56</f>
        <v>0.29249999999999993</v>
      </c>
      <c r="D384" s="1">
        <f>J346-$F$56</f>
        <v>0.30149999999999982</v>
      </c>
    </row>
    <row r="385" spans="1:6" s="1" customFormat="1" x14ac:dyDescent="0.55000000000000004">
      <c r="A385" s="10"/>
    </row>
    <row r="386" spans="1:6" s="1" customFormat="1" x14ac:dyDescent="0.55000000000000004">
      <c r="A386" s="10"/>
    </row>
    <row r="387" spans="1:6" s="1" customFormat="1" x14ac:dyDescent="0.55000000000000004">
      <c r="F387" s="1" t="s">
        <v>48</v>
      </c>
    </row>
    <row r="388" spans="1:6" s="1" customFormat="1" x14ac:dyDescent="0.55000000000000004"/>
    <row r="389" spans="1:6" s="1" customFormat="1" x14ac:dyDescent="0.55000000000000004">
      <c r="B389" s="1" t="s">
        <v>46</v>
      </c>
      <c r="D389" s="1" t="s">
        <v>47</v>
      </c>
    </row>
    <row r="390" spans="1:6" s="1" customFormat="1" x14ac:dyDescent="0.55000000000000004">
      <c r="B390" s="1" t="s">
        <v>49</v>
      </c>
    </row>
    <row r="391" spans="1:6" s="1" customFormat="1" x14ac:dyDescent="0.55000000000000004">
      <c r="A391" s="11" t="s">
        <v>45</v>
      </c>
      <c r="B391" s="1">
        <f>(AVERAGE(B369:D369))*1.098</f>
        <v>0.50983800000000001</v>
      </c>
      <c r="D391" s="1">
        <f>STDEV(B369:D369)</f>
        <v>6.557438524302006E-3</v>
      </c>
    </row>
    <row r="392" spans="1:6" s="1" customFormat="1" x14ac:dyDescent="0.55000000000000004">
      <c r="A392" s="11" t="s">
        <v>125</v>
      </c>
      <c r="B392" s="1">
        <f t="shared" ref="B392:B406" si="21">AVERAGE(B370:D370)</f>
        <v>0.31666666666666671</v>
      </c>
      <c r="D392" s="1">
        <f t="shared" ref="D392:D406" si="22">STDEV(B370:D370)</f>
        <v>3.7859388972001857E-3</v>
      </c>
    </row>
    <row r="393" spans="1:6" s="1" customFormat="1" x14ac:dyDescent="0.55000000000000004">
      <c r="A393" s="11" t="s">
        <v>138</v>
      </c>
      <c r="B393" s="1">
        <f t="shared" si="21"/>
        <v>0.38000000000000006</v>
      </c>
      <c r="D393" s="1">
        <f t="shared" si="22"/>
        <v>6.0827625302982248E-3</v>
      </c>
    </row>
    <row r="394" spans="1:6" s="1" customFormat="1" x14ac:dyDescent="0.55000000000000004">
      <c r="A394" s="11" t="s">
        <v>130</v>
      </c>
      <c r="B394" s="1">
        <f t="shared" si="21"/>
        <v>0.43899999999999989</v>
      </c>
      <c r="D394" s="1">
        <f t="shared" si="22"/>
        <v>6.1101009266077916E-3</v>
      </c>
    </row>
    <row r="395" spans="1:6" s="1" customFormat="1" x14ac:dyDescent="0.55000000000000004">
      <c r="A395" s="11" t="s">
        <v>132</v>
      </c>
      <c r="B395" s="1">
        <f t="shared" si="21"/>
        <v>0.14866666666666664</v>
      </c>
      <c r="D395" s="1">
        <f t="shared" si="22"/>
        <v>3.9252311467094379E-17</v>
      </c>
    </row>
    <row r="396" spans="1:6" s="1" customFormat="1" x14ac:dyDescent="0.55000000000000004">
      <c r="A396" s="11" t="s">
        <v>134</v>
      </c>
      <c r="B396" s="1">
        <f t="shared" si="21"/>
        <v>0.21099999999999999</v>
      </c>
      <c r="D396" s="1">
        <f t="shared" si="22"/>
        <v>3.0000000000000165E-3</v>
      </c>
    </row>
    <row r="397" spans="1:6" s="1" customFormat="1" x14ac:dyDescent="0.55000000000000004">
      <c r="A397" s="11" t="s">
        <v>136</v>
      </c>
      <c r="B397" s="1">
        <f t="shared" si="21"/>
        <v>0.23966666666666672</v>
      </c>
      <c r="D397" s="1">
        <f t="shared" si="22"/>
        <v>8.5440037453174862E-3</v>
      </c>
    </row>
    <row r="398" spans="1:6" s="1" customFormat="1" x14ac:dyDescent="0.55000000000000004">
      <c r="A398" s="11" t="s">
        <v>122</v>
      </c>
      <c r="B398" s="1">
        <f t="shared" si="21"/>
        <v>0.111</v>
      </c>
      <c r="D398" s="1">
        <f t="shared" si="22"/>
        <v>2.6457513110645929E-3</v>
      </c>
    </row>
    <row r="399" spans="1:6" s="1" customFormat="1" x14ac:dyDescent="0.55000000000000004">
      <c r="A399" s="11" t="s">
        <v>126</v>
      </c>
      <c r="B399" s="1">
        <f t="shared" si="21"/>
        <v>0.161</v>
      </c>
      <c r="D399" s="1">
        <f t="shared" si="22"/>
        <v>1.7320508075688791E-3</v>
      </c>
    </row>
    <row r="400" spans="1:6" s="1" customFormat="1" x14ac:dyDescent="0.55000000000000004">
      <c r="A400" s="11" t="s">
        <v>129</v>
      </c>
      <c r="B400" s="1">
        <f t="shared" si="21"/>
        <v>0.30066666666666664</v>
      </c>
      <c r="D400" s="1">
        <f t="shared" si="22"/>
        <v>5.2915026221290601E-3</v>
      </c>
    </row>
    <row r="401" spans="1:12" s="1" customFormat="1" x14ac:dyDescent="0.55000000000000004">
      <c r="A401" s="11" t="s">
        <v>131</v>
      </c>
      <c r="B401" s="1">
        <f t="shared" si="21"/>
        <v>8.2000000000000017E-2</v>
      </c>
      <c r="D401" s="1">
        <f t="shared" si="22"/>
        <v>1.1547005383792527E-3</v>
      </c>
    </row>
    <row r="402" spans="1:12" s="1" customFormat="1" x14ac:dyDescent="0.55000000000000004">
      <c r="A402" s="11" t="s">
        <v>133</v>
      </c>
      <c r="B402" s="1">
        <f t="shared" si="21"/>
        <v>0.12766666666666668</v>
      </c>
      <c r="D402" s="1">
        <f t="shared" si="22"/>
        <v>6.5574385243020068E-3</v>
      </c>
    </row>
    <row r="403" spans="1:12" s="1" customFormat="1" x14ac:dyDescent="0.55000000000000004">
      <c r="A403" s="11" t="s">
        <v>135</v>
      </c>
      <c r="B403" s="1">
        <f t="shared" si="21"/>
        <v>0.34900000000000003</v>
      </c>
      <c r="D403" s="1">
        <f t="shared" si="22"/>
        <v>7.6376261582596916E-3</v>
      </c>
    </row>
    <row r="404" spans="1:12" s="1" customFormat="1" x14ac:dyDescent="0.55000000000000004">
      <c r="A404" s="11" t="s">
        <v>137</v>
      </c>
      <c r="B404" s="1">
        <f t="shared" si="21"/>
        <v>4.6000000000000006E-2</v>
      </c>
      <c r="D404" s="1">
        <f t="shared" si="22"/>
        <v>1.5275252316519481E-3</v>
      </c>
    </row>
    <row r="405" spans="1:12" s="1" customFormat="1" x14ac:dyDescent="0.55000000000000004">
      <c r="A405" s="11" t="s">
        <v>123</v>
      </c>
      <c r="B405" s="1">
        <f t="shared" si="21"/>
        <v>0.12833333333333333</v>
      </c>
      <c r="D405" s="1">
        <f t="shared" si="22"/>
        <v>6.0827625302982665E-3</v>
      </c>
    </row>
    <row r="406" spans="1:12" s="1" customFormat="1" x14ac:dyDescent="0.55000000000000004">
      <c r="A406" s="11" t="s">
        <v>127</v>
      </c>
      <c r="B406" s="1">
        <f t="shared" si="21"/>
        <v>0.29983333333333323</v>
      </c>
      <c r="D406" s="1">
        <f t="shared" si="22"/>
        <v>6.6583281184794318E-3</v>
      </c>
    </row>
    <row r="407" spans="1:12" s="1" customFormat="1" x14ac:dyDescent="0.55000000000000004"/>
    <row r="408" spans="1:12" s="1" customFormat="1" x14ac:dyDescent="0.55000000000000004">
      <c r="A408" s="11"/>
    </row>
    <row r="409" spans="1:12" s="1" customFormat="1" x14ac:dyDescent="0.55000000000000004">
      <c r="A409" s="11" t="s">
        <v>65</v>
      </c>
    </row>
    <row r="410" spans="1:12" s="1" customFormat="1" x14ac:dyDescent="0.55000000000000004">
      <c r="H410" s="1" t="s">
        <v>66</v>
      </c>
    </row>
    <row r="411" spans="1:12" s="1" customFormat="1" x14ac:dyDescent="0.55000000000000004">
      <c r="B411" s="1" t="s">
        <v>67</v>
      </c>
      <c r="C411" s="1" t="s">
        <v>68</v>
      </c>
      <c r="D411" s="1" t="s">
        <v>69</v>
      </c>
      <c r="E411" s="1" t="s">
        <v>70</v>
      </c>
      <c r="F411" s="1" t="s">
        <v>71</v>
      </c>
      <c r="H411" s="1" t="s">
        <v>67</v>
      </c>
      <c r="I411" s="1" t="s">
        <v>68</v>
      </c>
      <c r="J411" s="1" t="s">
        <v>69</v>
      </c>
      <c r="K411" s="1" t="s">
        <v>70</v>
      </c>
      <c r="L411" s="1" t="s">
        <v>71</v>
      </c>
    </row>
    <row r="412" spans="1:12" s="1" customFormat="1" x14ac:dyDescent="0.55000000000000004">
      <c r="A412" s="1" t="s">
        <v>12</v>
      </c>
      <c r="B412" s="1">
        <f>(B392*100)/$B$89</f>
        <v>110.35835099066949</v>
      </c>
      <c r="C412" s="1">
        <f>(B395*100)/$B$89</f>
        <v>51.810341622987977</v>
      </c>
      <c r="D412" s="1">
        <f>(B398*100)/$B$89</f>
        <v>38.683506189360983</v>
      </c>
      <c r="E412" s="1">
        <f>(B401*100)/$B$89</f>
        <v>28.577004572320732</v>
      </c>
      <c r="F412" s="1">
        <f>(B404*100)/$B$89</f>
        <v>16.03100256496041</v>
      </c>
      <c r="H412" s="1">
        <f>(D392*100)/$B$90</f>
        <v>1.3085042271429213</v>
      </c>
      <c r="I412" s="1">
        <f>(D395*100)/$B$93</f>
        <v>1.4430996862902344E-14</v>
      </c>
      <c r="J412" s="1">
        <f>(D398*100)/$B$96</f>
        <v>0.9799078929868863</v>
      </c>
      <c r="K412" s="1">
        <f>(D401*100)/$B$99</f>
        <v>0.4401653894711256</v>
      </c>
      <c r="L412" s="1">
        <f>(D404*100)/$B$102</f>
        <v>0.59206404327594886</v>
      </c>
    </row>
    <row r="413" spans="1:12" s="1" customFormat="1" x14ac:dyDescent="0.55000000000000004">
      <c r="A413" s="1" t="s">
        <v>13</v>
      </c>
      <c r="B413" s="1">
        <f>(B393*100)/$B$89</f>
        <v>132.43002118880341</v>
      </c>
      <c r="C413" s="1">
        <f>(B396*100)/$B$89</f>
        <v>73.533511765361865</v>
      </c>
      <c r="D413" s="1">
        <f>(B399*100)/$B$89</f>
        <v>56.108508977361438</v>
      </c>
      <c r="E413" s="1">
        <f>(B402*100)/$B$89</f>
        <v>44.491840452027802</v>
      </c>
      <c r="F413" s="1">
        <f>(B405*100)/$B$89</f>
        <v>44.724173822534468</v>
      </c>
      <c r="H413" s="1">
        <f>(D393*100)/$B$91</f>
        <v>2.1071925624589696</v>
      </c>
      <c r="I413" s="1">
        <f>(D396*100)/$B$94</f>
        <v>1.1056511056511116</v>
      </c>
      <c r="J413" s="1">
        <f>(D399*100)/$B$97</f>
        <v>0.63290528900202647</v>
      </c>
      <c r="K413" s="1">
        <f>(D402*100)/$B$100</f>
        <v>2.4901665282159517</v>
      </c>
      <c r="L413" s="1">
        <f>(D405*100)/$B$103</f>
        <v>2.3668336693767569</v>
      </c>
    </row>
    <row r="414" spans="1:12" s="1" customFormat="1" x14ac:dyDescent="0.55000000000000004">
      <c r="A414" s="1" t="s">
        <v>14</v>
      </c>
      <c r="B414" s="1">
        <f>(B394*100)/$B$89</f>
        <v>152.99152447864387</v>
      </c>
      <c r="C414" s="1">
        <f>(B397*100)/$B$89</f>
        <v>83.523846697148812</v>
      </c>
      <c r="D414" s="1">
        <f>(B400*100)/$B$89</f>
        <v>104.78235009850933</v>
      </c>
      <c r="E414" s="1">
        <f>(B403*100)/$B$89</f>
        <v>121.62651946024312</v>
      </c>
      <c r="F414" s="1">
        <f>(B406*100)/$B$89</f>
        <v>104.49193338537596</v>
      </c>
      <c r="H414" s="1">
        <f>(D394*100)/$B$92</f>
        <v>2.159046263819008</v>
      </c>
      <c r="I414" s="1">
        <f>(D397*100)/$B$95</f>
        <v>3.1050286173170756</v>
      </c>
      <c r="J414" s="1">
        <f>(D400*100)/$B$98</f>
        <v>1.9744412769138284</v>
      </c>
      <c r="K414" s="1">
        <f>(D403*100)/$B$101</f>
        <v>2.9337872566938632</v>
      </c>
      <c r="L414" s="1">
        <f>(D406*100)/$B$104</f>
        <v>2.6794076935530908</v>
      </c>
    </row>
    <row r="415" spans="1:12" s="1" customFormat="1" x14ac:dyDescent="0.55000000000000004">
      <c r="A415" s="1" t="s">
        <v>72</v>
      </c>
      <c r="B415" s="1">
        <v>100</v>
      </c>
      <c r="D415" s="1">
        <v>100</v>
      </c>
    </row>
    <row r="416" spans="1:12" s="1" customFormat="1" x14ac:dyDescent="0.55000000000000004">
      <c r="A416" s="1" t="s">
        <v>73</v>
      </c>
      <c r="B416" s="1">
        <f>(D391*100)/$B$89</f>
        <v>2.2852676913620793</v>
      </c>
    </row>
    <row r="417" s="1" customFormat="1" x14ac:dyDescent="0.55000000000000004"/>
  </sheetData>
  <mergeCells count="8">
    <mergeCell ref="C320:K320"/>
    <mergeCell ref="A332:B332"/>
    <mergeCell ref="C18:K18"/>
    <mergeCell ref="A30:B30"/>
    <mergeCell ref="C118:K118"/>
    <mergeCell ref="A130:B130"/>
    <mergeCell ref="C219:K219"/>
    <mergeCell ref="A231:B23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Figure 6a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Kovacic, Filip</dc:creator>
  <cp:lastModifiedBy>Kovacic, Filip</cp:lastModifiedBy>
  <dcterms:created xsi:type="dcterms:W3CDTF">2021-08-19T13:51:36Z</dcterms:created>
  <dcterms:modified xsi:type="dcterms:W3CDTF">2021-08-19T13:51:58Z</dcterms:modified>
</cp:coreProperties>
</file>