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6362\ag-stm\stuff\Mitarbeiter\Myri\Paper\PML cages\Nat Microbiol\elife\revision\Source Data\"/>
    </mc:Choice>
  </mc:AlternateContent>
  <bookViews>
    <workbookView xWindow="480" yWindow="30" windowWidth="18240" windowHeight="11220" tabRatio="782" activeTab="3"/>
  </bookViews>
  <sheets>
    <sheet name="Figure 4c" sheetId="9" r:id="rId1"/>
    <sheet name="Figure 4f" sheetId="10" r:id="rId2"/>
    <sheet name="Figure 4h" sheetId="7" r:id="rId3"/>
    <sheet name="Figure 4j" sheetId="13" r:id="rId4"/>
    <sheet name="Figure 4k" sheetId="11" r:id="rId5"/>
    <sheet name="Figure 4l" sheetId="12" r:id="rId6"/>
  </sheets>
  <calcPr calcId="162913"/>
</workbook>
</file>

<file path=xl/calcChain.xml><?xml version="1.0" encoding="utf-8"?>
<calcChain xmlns="http://schemas.openxmlformats.org/spreadsheetml/2006/main">
  <c r="L9" i="13" l="1"/>
  <c r="K9" i="13"/>
  <c r="J9" i="13"/>
  <c r="I9" i="13"/>
  <c r="I8" i="13" l="1"/>
  <c r="L6" i="13" l="1"/>
  <c r="K6" i="13"/>
  <c r="J6" i="13"/>
  <c r="I6" i="13"/>
  <c r="L5" i="13"/>
  <c r="K5" i="13"/>
  <c r="J5" i="13"/>
  <c r="I5" i="13"/>
  <c r="L4" i="13"/>
  <c r="L8" i="13" s="1"/>
  <c r="K4" i="13"/>
  <c r="K8" i="13" s="1"/>
  <c r="J4" i="13"/>
  <c r="J8" i="13" s="1"/>
  <c r="I4" i="13"/>
  <c r="G7" i="11" l="1"/>
  <c r="H7" i="11"/>
  <c r="I7" i="11"/>
  <c r="G8" i="11"/>
  <c r="H8" i="11"/>
  <c r="I8" i="11"/>
  <c r="G9" i="11"/>
  <c r="H9" i="11"/>
  <c r="I9" i="11"/>
  <c r="H6" i="11"/>
  <c r="I6" i="11"/>
  <c r="G6" i="11"/>
  <c r="M9" i="12" l="1"/>
  <c r="I18" i="12"/>
  <c r="H18" i="12"/>
  <c r="G18" i="12"/>
  <c r="I17" i="12"/>
  <c r="H17" i="12"/>
  <c r="G17" i="12"/>
  <c r="I16" i="12"/>
  <c r="H16" i="12"/>
  <c r="G16" i="12"/>
  <c r="I15" i="12"/>
  <c r="H15" i="12"/>
  <c r="G15" i="12"/>
  <c r="I9" i="12"/>
  <c r="H9" i="12"/>
  <c r="G9" i="12"/>
  <c r="J9" i="12" s="1"/>
  <c r="I8" i="12"/>
  <c r="H8" i="12"/>
  <c r="G8" i="12"/>
  <c r="I7" i="12"/>
  <c r="H7" i="12"/>
  <c r="G7" i="12"/>
  <c r="I6" i="12"/>
  <c r="H6" i="12"/>
  <c r="G6" i="12"/>
  <c r="J6" i="12" s="1"/>
  <c r="I18" i="11"/>
  <c r="H18" i="11"/>
  <c r="G18" i="11"/>
  <c r="I17" i="11"/>
  <c r="H17" i="11"/>
  <c r="G17" i="11"/>
  <c r="J17" i="11" s="1"/>
  <c r="I16" i="11"/>
  <c r="H16" i="11"/>
  <c r="G16" i="11"/>
  <c r="I15" i="11"/>
  <c r="H15" i="11"/>
  <c r="G15" i="11"/>
  <c r="I27" i="10"/>
  <c r="J27" i="10" s="1"/>
  <c r="H27" i="10"/>
  <c r="G27" i="10"/>
  <c r="I26" i="10"/>
  <c r="J26" i="10" s="1"/>
  <c r="H26" i="10"/>
  <c r="G26" i="10"/>
  <c r="I25" i="10"/>
  <c r="H25" i="10"/>
  <c r="G25" i="10"/>
  <c r="I24" i="10"/>
  <c r="H24" i="10"/>
  <c r="G24" i="10"/>
  <c r="I18" i="10"/>
  <c r="H18" i="10"/>
  <c r="G18" i="10"/>
  <c r="I17" i="10"/>
  <c r="H17" i="10"/>
  <c r="G17" i="10"/>
  <c r="I16" i="10"/>
  <c r="H16" i="10"/>
  <c r="G16" i="10"/>
  <c r="I15" i="10"/>
  <c r="H15" i="10"/>
  <c r="G15" i="10"/>
  <c r="I9" i="10"/>
  <c r="H9" i="10"/>
  <c r="G9" i="10"/>
  <c r="I8" i="10"/>
  <c r="H8" i="10"/>
  <c r="G8" i="10"/>
  <c r="I7" i="10"/>
  <c r="H7" i="10"/>
  <c r="G7" i="10"/>
  <c r="I6" i="10"/>
  <c r="H6" i="10"/>
  <c r="G6" i="10"/>
  <c r="D26" i="9"/>
  <c r="D27" i="9"/>
  <c r="D25" i="9"/>
  <c r="D16" i="9"/>
  <c r="D17" i="9"/>
  <c r="D18" i="9"/>
  <c r="D8" i="9"/>
  <c r="D9" i="9"/>
  <c r="D7" i="9"/>
  <c r="C25" i="9"/>
  <c r="C26" i="9"/>
  <c r="C27" i="9"/>
  <c r="C24" i="9"/>
  <c r="C16" i="9"/>
  <c r="C17" i="9"/>
  <c r="C18" i="9"/>
  <c r="C15" i="9"/>
  <c r="C7" i="9"/>
  <c r="C8" i="9"/>
  <c r="C9" i="9"/>
  <c r="C6" i="9"/>
  <c r="N3" i="7"/>
  <c r="R3" i="7"/>
  <c r="B4" i="7"/>
  <c r="M4" i="7" s="1"/>
  <c r="B5" i="7"/>
  <c r="M5" i="7" s="1"/>
  <c r="B6" i="7"/>
  <c r="M6" i="7" s="1"/>
  <c r="B7" i="7"/>
  <c r="M7" i="7" s="1"/>
  <c r="B8" i="7"/>
  <c r="M8" i="7" s="1"/>
  <c r="B9" i="7"/>
  <c r="M9" i="7" s="1"/>
  <c r="B10" i="7"/>
  <c r="M10" i="7" s="1"/>
  <c r="B11" i="7"/>
  <c r="M11" i="7" s="1"/>
  <c r="B15" i="7"/>
  <c r="M15" i="7" s="1"/>
  <c r="B16" i="7"/>
  <c r="M16" i="7" s="1"/>
  <c r="B17" i="7"/>
  <c r="M17" i="7" s="1"/>
  <c r="B12" i="7"/>
  <c r="M12" i="7" s="1"/>
  <c r="B13" i="7"/>
  <c r="M13" i="7" s="1"/>
  <c r="B14" i="7"/>
  <c r="M14" i="7" s="1"/>
  <c r="B18" i="7"/>
  <c r="M18" i="7" s="1"/>
  <c r="B19" i="7"/>
  <c r="M19" i="7" s="1"/>
  <c r="B20" i="7"/>
  <c r="M20" i="7" s="1"/>
  <c r="B21" i="7"/>
  <c r="M21" i="7" s="1"/>
  <c r="B22" i="7"/>
  <c r="M22" i="7" s="1"/>
  <c r="B23" i="7"/>
  <c r="M23" i="7" s="1"/>
  <c r="B24" i="7"/>
  <c r="M24" i="7" s="1"/>
  <c r="B25" i="7"/>
  <c r="M25" i="7" s="1"/>
  <c r="B26" i="7"/>
  <c r="M26" i="7" s="1"/>
  <c r="B3" i="7"/>
  <c r="O3" i="7" s="1"/>
  <c r="M34" i="7" l="1"/>
  <c r="M3" i="7"/>
  <c r="Q3" i="7"/>
  <c r="T18" i="7"/>
  <c r="T10" i="7"/>
  <c r="T37" i="7" s="1"/>
  <c r="T3" i="7"/>
  <c r="P3" i="7"/>
  <c r="T13" i="7"/>
  <c r="P15" i="7"/>
  <c r="S3" i="7"/>
  <c r="P17" i="7"/>
  <c r="J18" i="11"/>
  <c r="J8" i="11"/>
  <c r="J7" i="11"/>
  <c r="J15" i="11"/>
  <c r="M17" i="11" s="1"/>
  <c r="J16" i="11"/>
  <c r="J6" i="11"/>
  <c r="J9" i="11"/>
  <c r="J16" i="12"/>
  <c r="J8" i="12"/>
  <c r="J7" i="12"/>
  <c r="M7" i="12" s="1"/>
  <c r="M8" i="12"/>
  <c r="J15" i="12"/>
  <c r="M16" i="12" s="1"/>
  <c r="J18" i="12"/>
  <c r="J17" i="12"/>
  <c r="J17" i="10"/>
  <c r="J8" i="10"/>
  <c r="J18" i="10"/>
  <c r="J24" i="10"/>
  <c r="J16" i="10"/>
  <c r="J15" i="10"/>
  <c r="J6" i="10"/>
  <c r="J25" i="10"/>
  <c r="M25" i="10" s="1"/>
  <c r="J9" i="10"/>
  <c r="J7" i="10"/>
  <c r="M27" i="10"/>
  <c r="M26" i="10"/>
  <c r="T21" i="7"/>
  <c r="T16" i="7"/>
  <c r="T26" i="7"/>
  <c r="P16" i="7"/>
  <c r="T8" i="7"/>
  <c r="T24" i="7"/>
  <c r="T17" i="7"/>
  <c r="T15" i="7"/>
  <c r="T5" i="7"/>
  <c r="P26" i="7"/>
  <c r="P24" i="7"/>
  <c r="P21" i="7"/>
  <c r="P18" i="7"/>
  <c r="P13" i="7"/>
  <c r="P10" i="7"/>
  <c r="P8" i="7"/>
  <c r="P35" i="7" s="1"/>
  <c r="P5" i="7"/>
  <c r="T25" i="7"/>
  <c r="T22" i="7"/>
  <c r="T20" i="7"/>
  <c r="T14" i="7"/>
  <c r="T9" i="7"/>
  <c r="T6" i="7"/>
  <c r="T33" i="7" s="1"/>
  <c r="T4" i="7"/>
  <c r="T31" i="7" s="1"/>
  <c r="P25" i="7"/>
  <c r="P22" i="7"/>
  <c r="P20" i="7"/>
  <c r="P14" i="7"/>
  <c r="P9" i="7"/>
  <c r="P6" i="7"/>
  <c r="P4" i="7"/>
  <c r="P31" i="7" s="1"/>
  <c r="M32" i="7"/>
  <c r="M35" i="7"/>
  <c r="M31" i="7"/>
  <c r="M36" i="7"/>
  <c r="M37" i="7"/>
  <c r="M33" i="7"/>
  <c r="M30" i="7"/>
  <c r="P19" i="7"/>
  <c r="P12" i="7"/>
  <c r="T7" i="7"/>
  <c r="S26" i="7"/>
  <c r="O26" i="7"/>
  <c r="S25" i="7"/>
  <c r="O25" i="7"/>
  <c r="S24" i="7"/>
  <c r="O24" i="7"/>
  <c r="S23" i="7"/>
  <c r="O23" i="7"/>
  <c r="S22" i="7"/>
  <c r="O22" i="7"/>
  <c r="S21" i="7"/>
  <c r="O21" i="7"/>
  <c r="S20" i="7"/>
  <c r="O20" i="7"/>
  <c r="S19" i="7"/>
  <c r="O19" i="7"/>
  <c r="S18" i="7"/>
  <c r="O18" i="7"/>
  <c r="S14" i="7"/>
  <c r="O14" i="7"/>
  <c r="S13" i="7"/>
  <c r="O13" i="7"/>
  <c r="S12" i="7"/>
  <c r="O12" i="7"/>
  <c r="S17" i="7"/>
  <c r="O17" i="7"/>
  <c r="S16" i="7"/>
  <c r="O16" i="7"/>
  <c r="S15" i="7"/>
  <c r="O15" i="7"/>
  <c r="S11" i="7"/>
  <c r="O11" i="7"/>
  <c r="S10" i="7"/>
  <c r="O10" i="7"/>
  <c r="O37" i="7" s="1"/>
  <c r="S9" i="7"/>
  <c r="S36" i="7" s="1"/>
  <c r="O9" i="7"/>
  <c r="S8" i="7"/>
  <c r="O8" i="7"/>
  <c r="O35" i="7" s="1"/>
  <c r="S7" i="7"/>
  <c r="S34" i="7" s="1"/>
  <c r="O7" i="7"/>
  <c r="S6" i="7"/>
  <c r="O6" i="7"/>
  <c r="O33" i="7" s="1"/>
  <c r="S5" i="7"/>
  <c r="S32" i="7" s="1"/>
  <c r="O5" i="7"/>
  <c r="S4" i="7"/>
  <c r="O4" i="7"/>
  <c r="O31" i="7" s="1"/>
  <c r="P23" i="7"/>
  <c r="T12" i="7"/>
  <c r="P11" i="7"/>
  <c r="R26" i="7"/>
  <c r="N26" i="7"/>
  <c r="R25" i="7"/>
  <c r="N25" i="7"/>
  <c r="R24" i="7"/>
  <c r="N24" i="7"/>
  <c r="R23" i="7"/>
  <c r="N23" i="7"/>
  <c r="R22" i="7"/>
  <c r="N22" i="7"/>
  <c r="R21" i="7"/>
  <c r="N21" i="7"/>
  <c r="R20" i="7"/>
  <c r="N20" i="7"/>
  <c r="R19" i="7"/>
  <c r="N19" i="7"/>
  <c r="R18" i="7"/>
  <c r="N18" i="7"/>
  <c r="R14" i="7"/>
  <c r="N14" i="7"/>
  <c r="R13" i="7"/>
  <c r="N13" i="7"/>
  <c r="R12" i="7"/>
  <c r="N12" i="7"/>
  <c r="R17" i="7"/>
  <c r="N17" i="7"/>
  <c r="R16" i="7"/>
  <c r="N16" i="7"/>
  <c r="R15" i="7"/>
  <c r="N15" i="7"/>
  <c r="R11" i="7"/>
  <c r="N11" i="7"/>
  <c r="R10" i="7"/>
  <c r="R37" i="7" s="1"/>
  <c r="N10" i="7"/>
  <c r="N37" i="7" s="1"/>
  <c r="R9" i="7"/>
  <c r="N9" i="7"/>
  <c r="R8" i="7"/>
  <c r="R35" i="7" s="1"/>
  <c r="N8" i="7"/>
  <c r="N35" i="7" s="1"/>
  <c r="R7" i="7"/>
  <c r="N7" i="7"/>
  <c r="R6" i="7"/>
  <c r="R33" i="7" s="1"/>
  <c r="N6" i="7"/>
  <c r="N33" i="7" s="1"/>
  <c r="R5" i="7"/>
  <c r="N5" i="7"/>
  <c r="R4" i="7"/>
  <c r="R31" i="7" s="1"/>
  <c r="N4" i="7"/>
  <c r="N31" i="7" s="1"/>
  <c r="T23" i="7"/>
  <c r="T19" i="7"/>
  <c r="T11" i="7"/>
  <c r="P7" i="7"/>
  <c r="P34" i="7" s="1"/>
  <c r="Q26" i="7"/>
  <c r="Q25" i="7"/>
  <c r="Q24" i="7"/>
  <c r="Q23" i="7"/>
  <c r="Q22" i="7"/>
  <c r="Q21" i="7"/>
  <c r="Q20" i="7"/>
  <c r="Q19" i="7"/>
  <c r="Q18" i="7"/>
  <c r="Q14" i="7"/>
  <c r="Q13" i="7"/>
  <c r="Q12" i="7"/>
  <c r="Q17" i="7"/>
  <c r="Q16" i="7"/>
  <c r="Q15" i="7"/>
  <c r="Q11" i="7"/>
  <c r="Q10" i="7"/>
  <c r="Q9" i="7"/>
  <c r="Q8" i="7"/>
  <c r="Q35" i="7" s="1"/>
  <c r="Q7" i="7"/>
  <c r="Q34" i="7" s="1"/>
  <c r="Q6" i="7"/>
  <c r="Q5" i="7"/>
  <c r="Q4" i="7"/>
  <c r="Q31" i="7" s="1"/>
  <c r="P37" i="7" l="1"/>
  <c r="N30" i="7"/>
  <c r="Q32" i="7"/>
  <c r="N34" i="7"/>
  <c r="S33" i="7"/>
  <c r="S37" i="7"/>
  <c r="P33" i="7"/>
  <c r="T36" i="7"/>
  <c r="P30" i="7"/>
  <c r="Q30" i="7"/>
  <c r="R30" i="7"/>
  <c r="Q36" i="7"/>
  <c r="N32" i="7"/>
  <c r="N36" i="7"/>
  <c r="S31" i="7"/>
  <c r="S35" i="7"/>
  <c r="Q33" i="7"/>
  <c r="Q37" i="7"/>
  <c r="R32" i="7"/>
  <c r="R34" i="7"/>
  <c r="R36" i="7"/>
  <c r="O32" i="7"/>
  <c r="O34" i="7"/>
  <c r="O36" i="7"/>
  <c r="T34" i="7"/>
  <c r="P36" i="7"/>
  <c r="P32" i="7"/>
  <c r="T32" i="7"/>
  <c r="T35" i="7"/>
  <c r="S30" i="7"/>
  <c r="T30" i="7"/>
  <c r="O30" i="7"/>
  <c r="M18" i="11"/>
  <c r="M16" i="11"/>
  <c r="M7" i="11"/>
  <c r="M9" i="11"/>
  <c r="M8" i="11"/>
  <c r="M18" i="12"/>
  <c r="M17" i="12"/>
  <c r="M17" i="10"/>
  <c r="M8" i="10"/>
  <c r="M18" i="10"/>
  <c r="M9" i="10"/>
  <c r="M7" i="10"/>
  <c r="M16" i="10"/>
</calcChain>
</file>

<file path=xl/sharedStrings.xml><?xml version="1.0" encoding="utf-8"?>
<sst xmlns="http://schemas.openxmlformats.org/spreadsheetml/2006/main" count="228" uniqueCount="66">
  <si>
    <t>mock</t>
  </si>
  <si>
    <t>Figure 4f</t>
  </si>
  <si>
    <t>IFN 3d</t>
  </si>
  <si>
    <t>IFN 6d</t>
  </si>
  <si>
    <t>DMSO</t>
  </si>
  <si>
    <t>IFN</t>
  </si>
  <si>
    <t>CPT 2d</t>
  </si>
  <si>
    <t>CPT 4d</t>
  </si>
  <si>
    <t>IFN+CPT 2d</t>
  </si>
  <si>
    <t>IFN+CPT 4d</t>
  </si>
  <si>
    <t>Figure 4h</t>
  </si>
  <si>
    <t>ATMi</t>
  </si>
  <si>
    <t>analyzed cells</t>
  </si>
  <si>
    <t>Doxo 2d</t>
  </si>
  <si>
    <t>IFN+Doxo 2d</t>
  </si>
  <si>
    <t># Cells with PML circles</t>
  </si>
  <si>
    <t># Cells with PML caps</t>
  </si>
  <si>
    <t># Cells with PML forks</t>
  </si>
  <si>
    <t># Cells with PML caps and circles</t>
  </si>
  <si>
    <t># Cells with PML forks and circles</t>
  </si>
  <si>
    <t># Cells with normal PML-NBs</t>
  </si>
  <si>
    <t># Cells with PML forks and caps</t>
  </si>
  <si>
    <t># Cells with PML circles,forks and caps</t>
  </si>
  <si>
    <t># analyzed cells</t>
  </si>
  <si>
    <t>% Cells with normal PML-NBs</t>
  </si>
  <si>
    <t>% Cells with PML circles</t>
  </si>
  <si>
    <t>% Cells with PML caps</t>
  </si>
  <si>
    <t>% Cells with PML forks</t>
  </si>
  <si>
    <t>% Cells with PML caps and circles</t>
  </si>
  <si>
    <t>% Cells with PML forks and circles</t>
  </si>
  <si>
    <t>% Cells with PML forks and caps</t>
  </si>
  <si>
    <t>% Cells with PML circles,forks and caps</t>
  </si>
  <si>
    <t>Mean values</t>
  </si>
  <si>
    <t>DMSO + IFN</t>
  </si>
  <si>
    <t>CPT 2d + IFN</t>
  </si>
  <si>
    <t>CPT 4d + IFN</t>
  </si>
  <si>
    <t># total PML foci</t>
  </si>
  <si>
    <t xml:space="preserve"># PML foci per cell </t>
  </si>
  <si>
    <t>% PML foci</t>
  </si>
  <si>
    <t>mean value</t>
  </si>
  <si>
    <t>all foci</t>
  </si>
  <si>
    <t>foci &lt; 3 µM</t>
  </si>
  <si>
    <t>foci 3-10 µM</t>
  </si>
  <si>
    <t>foci &gt; 10 µM</t>
  </si>
  <si>
    <t>infected</t>
  </si>
  <si>
    <t>foci &lt; 3</t>
  </si>
  <si>
    <t>foci 3-10</t>
  </si>
  <si>
    <t>foci &gt;10</t>
  </si>
  <si>
    <t>Figure 4j</t>
  </si>
  <si>
    <t>Figure 4k</t>
  </si>
  <si>
    <t># PML circles</t>
  </si>
  <si>
    <t># PML caps</t>
  </si>
  <si>
    <t># PML forks</t>
  </si>
  <si>
    <t>% PML circles</t>
  </si>
  <si>
    <t>% PML circles+caps+forks</t>
  </si>
  <si>
    <t>yH2AX positive</t>
  </si>
  <si>
    <t>yH2AX negativ</t>
  </si>
  <si>
    <t>Mean values:</t>
  </si>
  <si>
    <t>Figure 4c</t>
  </si>
  <si>
    <t>p-value (unpaired, two-tailed t-test; compared to group without IFN)</t>
  </si>
  <si>
    <t>Cells with PML circles</t>
  </si>
  <si>
    <t>p-value (unpaired, two-tailed t-test; compared to DMSO)</t>
  </si>
  <si>
    <t>SD</t>
  </si>
  <si>
    <t>p-value (unpaired, one-tailed t-test; compared to DMSO)</t>
  </si>
  <si>
    <t>infected + mAb-IFNAR</t>
  </si>
  <si>
    <t>Figure 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</si>
</sst>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NumberFormat="1"/>
    <xf numFmtId="164" fontId="0" fillId="0" borderId="0" xfId="1" applyNumberFormat="1" applyFont="1"/>
    <xf numFmtId="9" fontId="0" fillId="0" borderId="0" xfId="1" applyFont="1"/>
    <xf numFmtId="0" fontId="0" fillId="0" borderId="0" xfId="0" applyAlignment="1">
      <alignment wrapText="1"/>
    </xf>
    <xf numFmtId="9" fontId="0" fillId="0" borderId="0" xfId="0" applyNumberFormat="1"/>
    <xf numFmtId="165" fontId="0" fillId="0" borderId="0" xfId="0" applyNumberFormat="1"/>
    <xf numFmtId="0" fontId="1" fillId="0" borderId="0" xfId="0" quotePrefix="1" applyFont="1" applyAlignment="1">
      <alignment horizontal="left"/>
    </xf>
    <xf numFmtId="2" fontId="0" fillId="0" borderId="0" xfId="0" applyNumberFormat="1" applyAlignment="1">
      <alignment horizontal="right"/>
    </xf>
    <xf numFmtId="9" fontId="0" fillId="0" borderId="0" xfId="1" applyNumberFormat="1" applyFont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9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0" fillId="0" borderId="0" xfId="0" quotePrefix="1" applyAlignment="1">
      <alignment horizontal="center"/>
    </xf>
    <xf numFmtId="1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2" fontId="0" fillId="0" borderId="0" xfId="1" applyNumberFormat="1" applyFont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0" fillId="0" borderId="0" xfId="1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0" fontId="1" fillId="0" borderId="0" xfId="0" applyNumberFormat="1" applyFont="1"/>
    <xf numFmtId="0" fontId="0" fillId="0" borderId="0" xfId="0" applyNumberFormat="1" applyAlignment="1"/>
    <xf numFmtId="0" fontId="0" fillId="0" borderId="0" xfId="1" applyNumberFormat="1" applyFont="1" applyAlignment="1"/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right"/>
    </xf>
    <xf numFmtId="0" fontId="0" fillId="0" borderId="0" xfId="1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1" applyNumberFormat="1" applyFont="1"/>
    <xf numFmtId="164" fontId="0" fillId="0" borderId="0" xfId="1" applyNumberFormat="1" applyFont="1" applyAlignment="1">
      <alignment horizontal="right"/>
    </xf>
    <xf numFmtId="9" fontId="0" fillId="0" borderId="0" xfId="1" applyFont="1" applyAlignment="1"/>
    <xf numFmtId="0" fontId="0" fillId="0" borderId="0" xfId="0" applyNumberFormat="1" applyFont="1" applyAlignment="1"/>
    <xf numFmtId="0" fontId="0" fillId="0" borderId="0" xfId="0" applyAlignment="1">
      <alignment horizontal="left" wrapText="1"/>
    </xf>
    <xf numFmtId="9" fontId="0" fillId="0" borderId="0" xfId="1" applyNumberFormat="1" applyFont="1" applyAlignment="1">
      <alignment horizontal="right"/>
    </xf>
    <xf numFmtId="0" fontId="4" fillId="0" borderId="0" xfId="0" applyFont="1"/>
    <xf numFmtId="0" fontId="0" fillId="0" borderId="1" xfId="0" applyBorder="1"/>
    <xf numFmtId="0" fontId="0" fillId="0" borderId="0" xfId="0" applyBorder="1"/>
    <xf numFmtId="11" fontId="0" fillId="0" borderId="0" xfId="0" applyNumberFormat="1" applyFont="1" applyFill="1" applyBorder="1" applyAlignment="1"/>
    <xf numFmtId="0" fontId="5" fillId="0" borderId="0" xfId="0" applyFont="1"/>
    <xf numFmtId="0" fontId="4" fillId="0" borderId="0" xfId="0" applyFont="1" applyAlignment="1">
      <alignment horizontal="right"/>
    </xf>
    <xf numFmtId="2" fontId="4" fillId="0" borderId="0" xfId="0" applyNumberFormat="1" applyFont="1"/>
    <xf numFmtId="165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6" fillId="0" borderId="0" xfId="0" applyFont="1"/>
    <xf numFmtId="0" fontId="0" fillId="0" borderId="0" xfId="0" applyFont="1" applyFill="1" applyBorder="1" applyAlignment="1"/>
    <xf numFmtId="0" fontId="0" fillId="0" borderId="1" xfId="0" applyBorder="1" applyAlignment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165" fontId="0" fillId="0" borderId="1" xfId="0" applyNumberFormat="1" applyBorder="1"/>
    <xf numFmtId="0" fontId="0" fillId="0" borderId="1" xfId="0" applyNumberFormat="1" applyBorder="1"/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zoomScale="70" zoomScaleNormal="70" workbookViewId="0">
      <selection activeCell="A24" sqref="A24"/>
    </sheetView>
  </sheetViews>
  <sheetFormatPr baseColWidth="10" defaultRowHeight="15" x14ac:dyDescent="0.25"/>
  <cols>
    <col min="1" max="1" width="14.140625" customWidth="1"/>
    <col min="2" max="2" width="20" customWidth="1"/>
    <col min="3" max="3" width="22.5703125" customWidth="1"/>
    <col min="4" max="4" width="16.140625" customWidth="1"/>
    <col min="5" max="5" width="42.140625" customWidth="1"/>
    <col min="6" max="6" width="39.42578125" customWidth="1"/>
    <col min="7" max="8" width="11.42578125" customWidth="1"/>
    <col min="9" max="9" width="12.5703125" customWidth="1"/>
    <col min="10" max="10" width="12.85546875" customWidth="1"/>
    <col min="11" max="11" width="21.42578125" customWidth="1"/>
    <col min="12" max="12" width="13.140625" customWidth="1"/>
    <col min="13" max="13" width="11.42578125" style="16"/>
    <col min="14" max="14" width="27.140625" style="16" customWidth="1"/>
    <col min="15" max="15" width="21.85546875" customWidth="1"/>
    <col min="16" max="16" width="24.7109375" customWidth="1"/>
    <col min="17" max="17" width="20.42578125" customWidth="1"/>
  </cols>
  <sheetData>
    <row r="1" spans="1:26" x14ac:dyDescent="0.25">
      <c r="A1" s="1" t="s">
        <v>58</v>
      </c>
    </row>
    <row r="3" spans="1:26" x14ac:dyDescent="0.25">
      <c r="B3" s="44" t="s">
        <v>36</v>
      </c>
      <c r="C3" s="44" t="s">
        <v>37</v>
      </c>
      <c r="D3" s="44" t="s">
        <v>38</v>
      </c>
      <c r="E3" s="44"/>
      <c r="F3" s="1"/>
      <c r="L3" s="1"/>
      <c r="V3" s="16"/>
      <c r="W3" s="16"/>
    </row>
    <row r="4" spans="1:26" x14ac:dyDescent="0.25">
      <c r="J4" s="1"/>
      <c r="M4" s="2"/>
      <c r="N4" s="2"/>
      <c r="O4" s="2"/>
      <c r="V4" s="16"/>
      <c r="W4" s="16"/>
    </row>
    <row r="5" spans="1:26" x14ac:dyDescent="0.25">
      <c r="A5" s="17" t="s">
        <v>0</v>
      </c>
      <c r="B5" s="2"/>
      <c r="C5" s="2"/>
      <c r="D5" s="2"/>
      <c r="F5" s="17"/>
      <c r="J5" s="1"/>
      <c r="L5" s="17"/>
      <c r="P5" s="1"/>
      <c r="V5" s="16"/>
      <c r="W5" s="16"/>
    </row>
    <row r="6" spans="1:26" x14ac:dyDescent="0.25">
      <c r="A6" t="s">
        <v>40</v>
      </c>
      <c r="B6" s="40">
        <v>1141</v>
      </c>
      <c r="C6" s="41">
        <f>B6/$B$11</f>
        <v>22.82</v>
      </c>
      <c r="D6" s="2"/>
      <c r="E6" s="4"/>
      <c r="G6" s="10"/>
      <c r="H6" s="10"/>
      <c r="I6" s="10"/>
      <c r="J6" s="18"/>
      <c r="R6" s="2"/>
      <c r="S6" s="2"/>
      <c r="T6" s="2"/>
      <c r="V6" s="16"/>
      <c r="W6" s="16"/>
    </row>
    <row r="7" spans="1:26" x14ac:dyDescent="0.25">
      <c r="A7" t="s">
        <v>41</v>
      </c>
      <c r="B7" s="18">
        <v>1108</v>
      </c>
      <c r="C7" s="41">
        <f t="shared" ref="C7:C9" si="0">B7/$B$11</f>
        <v>22.16</v>
      </c>
      <c r="D7" s="6">
        <f>C7/$C$6</f>
        <v>0.97107800175284842</v>
      </c>
      <c r="G7" s="10"/>
      <c r="H7" s="10"/>
      <c r="I7" s="10"/>
      <c r="J7" s="18"/>
      <c r="M7" s="19"/>
      <c r="Q7" s="9"/>
      <c r="R7" s="4"/>
      <c r="S7" s="4"/>
      <c r="T7" s="4"/>
      <c r="V7" s="16"/>
      <c r="W7" s="16"/>
    </row>
    <row r="8" spans="1:26" x14ac:dyDescent="0.25">
      <c r="A8" t="s">
        <v>42</v>
      </c>
      <c r="B8" s="41">
        <v>33</v>
      </c>
      <c r="C8" s="41">
        <f t="shared" si="0"/>
        <v>0.66</v>
      </c>
      <c r="D8" s="6">
        <f t="shared" ref="D8:D9" si="1">C8/$C$6</f>
        <v>2.8921998247151623E-2</v>
      </c>
      <c r="G8" s="10"/>
      <c r="H8" s="10"/>
      <c r="I8" s="10"/>
      <c r="J8" s="18"/>
      <c r="M8" s="19"/>
      <c r="N8" s="2"/>
      <c r="R8" s="20"/>
      <c r="S8" s="21"/>
      <c r="T8" s="21"/>
      <c r="V8" s="16"/>
      <c r="W8" s="16"/>
    </row>
    <row r="9" spans="1:26" x14ac:dyDescent="0.25">
      <c r="A9" t="s">
        <v>43</v>
      </c>
      <c r="B9" s="41">
        <v>0</v>
      </c>
      <c r="C9" s="41">
        <f t="shared" si="0"/>
        <v>0</v>
      </c>
      <c r="D9" s="6">
        <f t="shared" si="1"/>
        <v>0</v>
      </c>
      <c r="G9" s="10"/>
      <c r="H9" s="10"/>
      <c r="I9" s="10"/>
      <c r="J9" s="18"/>
      <c r="M9" s="19"/>
      <c r="N9"/>
      <c r="R9" s="20"/>
      <c r="S9" s="21"/>
      <c r="T9" s="21"/>
      <c r="V9" s="16"/>
      <c r="W9" s="16"/>
      <c r="X9" s="10"/>
      <c r="Y9" s="10"/>
      <c r="Z9" s="10"/>
    </row>
    <row r="10" spans="1:26" x14ac:dyDescent="0.25">
      <c r="B10" s="41"/>
      <c r="C10" s="41"/>
      <c r="D10" s="7"/>
      <c r="G10" s="10"/>
      <c r="H10" s="10"/>
      <c r="I10" s="10"/>
      <c r="J10" s="18"/>
      <c r="M10" s="19"/>
      <c r="N10"/>
      <c r="R10" s="20"/>
      <c r="S10" s="21"/>
      <c r="T10" s="21"/>
      <c r="V10" s="16"/>
      <c r="W10" s="16"/>
      <c r="X10" s="10"/>
      <c r="Y10" s="10"/>
      <c r="Z10" s="10"/>
    </row>
    <row r="11" spans="1:26" x14ac:dyDescent="0.25">
      <c r="A11" t="s">
        <v>12</v>
      </c>
      <c r="B11" s="41">
        <v>50</v>
      </c>
      <c r="C11" s="41"/>
      <c r="D11" s="7"/>
      <c r="G11" s="10"/>
      <c r="H11" s="10"/>
      <c r="I11" s="10"/>
      <c r="J11" s="18"/>
      <c r="M11" s="22"/>
      <c r="N11" s="2"/>
      <c r="O11" s="2"/>
      <c r="P11" s="2"/>
      <c r="Q11" s="2"/>
      <c r="R11" s="20"/>
      <c r="S11" s="21"/>
      <c r="T11" s="21"/>
      <c r="V11" s="16"/>
      <c r="W11" s="16"/>
      <c r="X11" s="10"/>
      <c r="Y11" s="10"/>
      <c r="Z11" s="10"/>
    </row>
    <row r="12" spans="1:26" x14ac:dyDescent="0.25">
      <c r="B12" s="42"/>
      <c r="C12" s="42"/>
      <c r="D12" s="6"/>
      <c r="G12" s="10"/>
      <c r="H12" s="10"/>
      <c r="I12" s="10"/>
      <c r="J12" s="18"/>
      <c r="M12" s="22"/>
      <c r="N12" s="2"/>
      <c r="O12" s="2"/>
      <c r="P12" s="2"/>
      <c r="Q12" s="2"/>
      <c r="R12" s="2"/>
      <c r="S12" s="2"/>
      <c r="T12" s="2"/>
      <c r="V12" s="16"/>
      <c r="W12" s="16"/>
      <c r="X12" s="10"/>
      <c r="Y12" s="10"/>
      <c r="Z12" s="10"/>
    </row>
    <row r="13" spans="1:26" x14ac:dyDescent="0.25">
      <c r="B13" s="41"/>
      <c r="C13" s="41"/>
      <c r="D13" s="7"/>
      <c r="G13" s="10"/>
      <c r="H13" s="10"/>
      <c r="I13" s="10"/>
      <c r="M13" s="22"/>
      <c r="N13" s="2"/>
      <c r="O13" s="2"/>
      <c r="P13" s="2"/>
      <c r="Q13" s="2"/>
      <c r="R13" s="3"/>
      <c r="S13" s="3"/>
      <c r="T13" s="3"/>
      <c r="V13" s="13"/>
      <c r="W13" s="23"/>
      <c r="X13" s="10"/>
      <c r="Y13" s="10"/>
      <c r="Z13" s="10"/>
    </row>
    <row r="14" spans="1:26" x14ac:dyDescent="0.25">
      <c r="A14" s="17" t="s">
        <v>44</v>
      </c>
      <c r="B14" s="41"/>
      <c r="C14" s="41"/>
      <c r="D14" s="7"/>
      <c r="F14" s="17"/>
      <c r="G14" s="10"/>
      <c r="H14" s="10"/>
      <c r="I14" s="10"/>
      <c r="J14" s="1"/>
      <c r="L14" s="17"/>
      <c r="M14" s="22"/>
      <c r="N14" s="2"/>
      <c r="O14" s="2"/>
      <c r="P14" s="2"/>
      <c r="Q14" s="2"/>
      <c r="R14" s="3"/>
      <c r="S14" s="3"/>
      <c r="T14" s="3"/>
      <c r="V14" s="13"/>
      <c r="W14" s="23"/>
      <c r="X14" s="13"/>
      <c r="Y14" s="13"/>
      <c r="Z14" s="13"/>
    </row>
    <row r="15" spans="1:26" x14ac:dyDescent="0.25">
      <c r="A15" t="s">
        <v>40</v>
      </c>
      <c r="B15" s="40">
        <v>986</v>
      </c>
      <c r="C15" s="41">
        <f>B15/$B$20</f>
        <v>19.72</v>
      </c>
      <c r="D15" s="7"/>
      <c r="E15" s="10"/>
      <c r="G15" s="10"/>
      <c r="H15" s="10"/>
      <c r="I15" s="10"/>
      <c r="J15" s="18"/>
      <c r="M15" s="22"/>
      <c r="N15" s="4"/>
      <c r="O15" s="4"/>
      <c r="P15" s="4"/>
      <c r="Q15" s="4"/>
      <c r="R15" s="3"/>
      <c r="S15" s="3"/>
      <c r="T15" s="3"/>
      <c r="V15" s="13"/>
      <c r="W15" s="23"/>
      <c r="X15" s="13"/>
      <c r="Y15" s="13"/>
      <c r="Z15" s="13"/>
    </row>
    <row r="16" spans="1:26" x14ac:dyDescent="0.25">
      <c r="A16" t="s">
        <v>41</v>
      </c>
      <c r="B16" s="18">
        <v>628</v>
      </c>
      <c r="C16" s="41">
        <f t="shared" ref="C16:C18" si="2">B16/$B$20</f>
        <v>12.56</v>
      </c>
      <c r="D16" s="6">
        <f>C16/$C$15</f>
        <v>0.63691683569979718</v>
      </c>
      <c r="E16" s="10"/>
      <c r="G16" s="10"/>
      <c r="H16" s="10"/>
      <c r="I16" s="10"/>
      <c r="J16" s="18"/>
      <c r="M16" s="19"/>
      <c r="N16"/>
      <c r="V16" s="16"/>
      <c r="W16" s="16"/>
      <c r="X16" s="13"/>
      <c r="Y16" s="13"/>
      <c r="Z16" s="13"/>
    </row>
    <row r="17" spans="1:26" x14ac:dyDescent="0.25">
      <c r="A17" t="s">
        <v>42</v>
      </c>
      <c r="B17" s="41">
        <v>315</v>
      </c>
      <c r="C17" s="41">
        <f t="shared" si="2"/>
        <v>6.3</v>
      </c>
      <c r="D17" s="6">
        <f t="shared" ref="D17:D18" si="3">C17/$C$15</f>
        <v>0.31947261663286003</v>
      </c>
      <c r="E17" s="10"/>
      <c r="G17" s="10"/>
      <c r="H17" s="10"/>
      <c r="I17" s="10"/>
      <c r="J17" s="18"/>
      <c r="M17" s="19"/>
      <c r="N17"/>
      <c r="S17" s="2"/>
      <c r="T17" s="2"/>
      <c r="U17" s="2"/>
      <c r="V17" s="16"/>
      <c r="W17" s="16"/>
      <c r="X17" s="13"/>
      <c r="Y17" s="13"/>
      <c r="Z17" s="13"/>
    </row>
    <row r="18" spans="1:26" x14ac:dyDescent="0.25">
      <c r="A18" t="s">
        <v>43</v>
      </c>
      <c r="B18" s="41">
        <v>43</v>
      </c>
      <c r="C18" s="41">
        <f t="shared" si="2"/>
        <v>0.86</v>
      </c>
      <c r="D18" s="6">
        <f t="shared" si="3"/>
        <v>4.3610547667342799E-2</v>
      </c>
      <c r="E18" s="10"/>
      <c r="G18" s="10"/>
      <c r="H18" s="10"/>
      <c r="I18" s="10"/>
      <c r="J18" s="18"/>
      <c r="M18" s="19"/>
      <c r="N18" s="2"/>
      <c r="O18" s="2"/>
      <c r="P18" s="2"/>
      <c r="Q18" s="2"/>
      <c r="S18" s="2"/>
      <c r="T18" s="2"/>
      <c r="U18" s="2"/>
      <c r="V18" s="16"/>
      <c r="W18" s="16"/>
    </row>
    <row r="19" spans="1:26" x14ac:dyDescent="0.25">
      <c r="B19" s="41"/>
      <c r="C19" s="41"/>
      <c r="D19" s="7"/>
      <c r="G19" s="10"/>
      <c r="H19" s="10"/>
      <c r="I19" s="10"/>
      <c r="J19" s="18"/>
      <c r="L19" s="24"/>
      <c r="M19" s="22"/>
      <c r="N19" s="2"/>
      <c r="O19" s="2"/>
      <c r="P19" s="2"/>
      <c r="Q19" s="2"/>
      <c r="R19" s="2"/>
      <c r="S19" s="2"/>
      <c r="T19" s="2"/>
      <c r="U19" s="2"/>
      <c r="V19" s="16"/>
      <c r="W19" s="16"/>
    </row>
    <row r="20" spans="1:26" x14ac:dyDescent="0.25">
      <c r="A20" t="s">
        <v>12</v>
      </c>
      <c r="B20" s="41">
        <v>50</v>
      </c>
      <c r="C20" s="41"/>
      <c r="D20" s="7"/>
      <c r="G20" s="10"/>
      <c r="H20" s="10"/>
      <c r="I20" s="10"/>
      <c r="J20" s="18"/>
      <c r="L20" s="24"/>
      <c r="M20" s="2"/>
      <c r="N20" s="2"/>
      <c r="O20" s="2"/>
      <c r="P20" s="2"/>
      <c r="Q20" s="2"/>
      <c r="R20" s="25"/>
      <c r="S20" s="4"/>
      <c r="T20" s="9"/>
      <c r="V20" s="16"/>
      <c r="W20" s="16"/>
    </row>
    <row r="21" spans="1:26" x14ac:dyDescent="0.25">
      <c r="B21" s="41"/>
      <c r="C21" s="41"/>
      <c r="D21" s="7"/>
      <c r="G21" s="10"/>
      <c r="H21" s="10"/>
      <c r="I21" s="10"/>
      <c r="J21" s="18"/>
      <c r="L21" s="24"/>
      <c r="M21" s="2"/>
      <c r="N21" s="2"/>
      <c r="O21" s="2"/>
      <c r="P21" s="2"/>
      <c r="Q21" s="2"/>
      <c r="R21" s="26"/>
      <c r="S21" s="21"/>
      <c r="T21" s="21"/>
      <c r="V21" s="16"/>
      <c r="W21" s="16"/>
    </row>
    <row r="22" spans="1:26" x14ac:dyDescent="0.25">
      <c r="B22" s="41"/>
      <c r="C22" s="41"/>
      <c r="D22" s="7"/>
      <c r="G22" s="10"/>
      <c r="H22" s="10"/>
      <c r="I22" s="10"/>
      <c r="J22" s="18"/>
      <c r="L22" s="2"/>
      <c r="M22" s="4"/>
      <c r="N22" s="4"/>
      <c r="O22" s="4"/>
      <c r="P22" s="4"/>
      <c r="Q22" s="2"/>
      <c r="R22" s="26"/>
      <c r="S22" s="21"/>
      <c r="T22" s="21"/>
      <c r="V22" s="16"/>
      <c r="W22" s="16"/>
    </row>
    <row r="23" spans="1:26" x14ac:dyDescent="0.25">
      <c r="A23" s="1" t="s">
        <v>64</v>
      </c>
      <c r="B23" s="41"/>
      <c r="C23" s="41"/>
      <c r="D23" s="7"/>
      <c r="F23" s="1"/>
      <c r="G23" s="10"/>
      <c r="H23" s="10"/>
      <c r="I23" s="10"/>
      <c r="J23" s="18"/>
      <c r="L23" s="2"/>
      <c r="M23" s="4"/>
      <c r="N23"/>
      <c r="R23" s="26"/>
      <c r="S23" s="21"/>
      <c r="T23" s="21"/>
      <c r="V23" s="16"/>
      <c r="W23" s="16"/>
    </row>
    <row r="24" spans="1:26" x14ac:dyDescent="0.25">
      <c r="A24" t="s">
        <v>40</v>
      </c>
      <c r="B24" s="41">
        <v>1063</v>
      </c>
      <c r="C24" s="41">
        <f>B24/$B$29</f>
        <v>21.26</v>
      </c>
      <c r="D24" s="8"/>
      <c r="G24" s="10"/>
      <c r="H24" s="10"/>
      <c r="I24" s="10"/>
      <c r="J24" s="18"/>
      <c r="L24" s="2"/>
      <c r="M24"/>
      <c r="N24"/>
      <c r="R24" s="26"/>
      <c r="S24" s="21"/>
      <c r="T24" s="21"/>
      <c r="V24" s="16"/>
      <c r="W24" s="16"/>
    </row>
    <row r="25" spans="1:26" x14ac:dyDescent="0.25">
      <c r="A25" t="s">
        <v>41</v>
      </c>
      <c r="B25" s="18">
        <v>826</v>
      </c>
      <c r="C25" s="41">
        <f t="shared" ref="C25:C27" si="4">B25/$B$29</f>
        <v>16.52</v>
      </c>
      <c r="D25" s="6">
        <f>C25/$C$24</f>
        <v>0.77704609595484475</v>
      </c>
      <c r="G25" s="10"/>
      <c r="H25" s="10"/>
      <c r="I25" s="10"/>
      <c r="J25" s="18"/>
      <c r="L25" s="2"/>
      <c r="M25"/>
      <c r="N25" s="2"/>
      <c r="O25" s="2"/>
      <c r="P25" s="2"/>
      <c r="Q25" s="2"/>
      <c r="R25" s="2"/>
      <c r="S25" s="2"/>
      <c r="T25" s="2"/>
      <c r="V25" s="16"/>
      <c r="W25" s="16"/>
    </row>
    <row r="26" spans="1:26" x14ac:dyDescent="0.25">
      <c r="A26" t="s">
        <v>42</v>
      </c>
      <c r="B26" s="41">
        <v>233</v>
      </c>
      <c r="C26" s="41">
        <f t="shared" si="4"/>
        <v>4.66</v>
      </c>
      <c r="D26" s="6">
        <f t="shared" ref="D26:D27" si="5">C26/$C$24</f>
        <v>0.21919096895578549</v>
      </c>
      <c r="G26" s="10"/>
      <c r="H26" s="10"/>
      <c r="I26" s="10"/>
      <c r="J26" s="18"/>
      <c r="L26" s="2"/>
      <c r="M26"/>
      <c r="N26" s="2"/>
      <c r="O26" s="2"/>
      <c r="P26" s="2"/>
      <c r="Q26" s="2"/>
      <c r="R26" s="3"/>
      <c r="S26" s="3"/>
      <c r="T26" s="3"/>
      <c r="V26" s="13"/>
      <c r="W26" s="23"/>
    </row>
    <row r="27" spans="1:26" x14ac:dyDescent="0.25">
      <c r="A27" t="s">
        <v>43</v>
      </c>
      <c r="B27" s="41">
        <v>4</v>
      </c>
      <c r="C27" s="41">
        <f t="shared" si="4"/>
        <v>0.08</v>
      </c>
      <c r="D27" s="6">
        <f t="shared" si="5"/>
        <v>3.7629350893697081E-3</v>
      </c>
      <c r="G27" s="10"/>
      <c r="H27" s="10"/>
      <c r="I27" s="10"/>
      <c r="J27" s="18"/>
      <c r="L27" s="27"/>
      <c r="M27"/>
      <c r="N27" s="2"/>
      <c r="O27" s="2"/>
      <c r="P27" s="2"/>
      <c r="Q27" s="2"/>
      <c r="R27" s="3"/>
      <c r="S27" s="3"/>
      <c r="T27" s="3"/>
      <c r="V27" s="13"/>
      <c r="W27" s="23"/>
    </row>
    <row r="28" spans="1:26" x14ac:dyDescent="0.25">
      <c r="C28" s="41"/>
      <c r="D28" s="2"/>
      <c r="G28" s="10"/>
      <c r="H28" s="10"/>
      <c r="I28" s="10"/>
      <c r="J28" s="18"/>
      <c r="L28" s="2"/>
      <c r="M28"/>
      <c r="N28"/>
      <c r="R28" s="3"/>
      <c r="S28" s="3"/>
      <c r="T28" s="3"/>
      <c r="V28" s="13"/>
      <c r="W28" s="23"/>
    </row>
    <row r="29" spans="1:26" x14ac:dyDescent="0.25">
      <c r="A29" t="s">
        <v>12</v>
      </c>
      <c r="B29" s="43">
        <v>50</v>
      </c>
      <c r="C29" s="40"/>
      <c r="D29" s="2"/>
      <c r="G29" s="10"/>
      <c r="H29" s="10"/>
      <c r="I29" s="10"/>
      <c r="J29" s="18"/>
      <c r="L29" s="2"/>
      <c r="M29"/>
      <c r="N29" s="28"/>
      <c r="O29" s="28"/>
      <c r="P29" s="28"/>
      <c r="Q29" s="28"/>
      <c r="V29" s="16"/>
      <c r="W29" s="16"/>
    </row>
    <row r="30" spans="1:26" x14ac:dyDescent="0.25">
      <c r="B30" s="2"/>
      <c r="C30" s="2"/>
      <c r="D30" s="2"/>
      <c r="G30" s="10"/>
      <c r="H30" s="10"/>
      <c r="I30" s="10"/>
      <c r="J30" s="18"/>
      <c r="L30" s="24"/>
      <c r="M30"/>
      <c r="N30" s="29"/>
      <c r="O30" s="30"/>
      <c r="P30" s="30"/>
      <c r="Q30" s="30"/>
      <c r="R30" s="2"/>
      <c r="S30" s="2"/>
      <c r="T30" s="2"/>
      <c r="V30" s="23"/>
      <c r="W30" s="23"/>
    </row>
    <row r="31" spans="1:26" x14ac:dyDescent="0.25">
      <c r="B31" s="2"/>
      <c r="C31" s="2"/>
      <c r="D31" s="2"/>
      <c r="G31" s="10"/>
      <c r="H31" s="10"/>
      <c r="I31" s="10"/>
      <c r="J31" s="18"/>
      <c r="L31" s="24"/>
      <c r="M31"/>
      <c r="N31" s="29"/>
      <c r="O31" s="30"/>
      <c r="P31" s="30"/>
      <c r="Q31" s="30"/>
      <c r="V31" s="16"/>
      <c r="W31" s="16"/>
    </row>
    <row r="32" spans="1:26" x14ac:dyDescent="0.25">
      <c r="A32" s="1"/>
      <c r="B32" s="2"/>
      <c r="C32" s="2"/>
      <c r="D32" s="2"/>
      <c r="F32" s="1"/>
      <c r="G32" s="10"/>
      <c r="H32" s="10"/>
      <c r="I32" s="10"/>
      <c r="J32" s="18"/>
      <c r="L32" s="24"/>
      <c r="M32"/>
      <c r="N32" s="29"/>
      <c r="O32" s="30"/>
      <c r="P32" s="30"/>
      <c r="Q32" s="30"/>
      <c r="R32" s="2"/>
      <c r="S32" s="2"/>
      <c r="T32" s="2"/>
      <c r="V32" s="16"/>
      <c r="W32" s="16"/>
    </row>
    <row r="33" spans="1:23" x14ac:dyDescent="0.25">
      <c r="B33" s="4"/>
      <c r="C33" s="4"/>
      <c r="D33" s="4"/>
      <c r="G33" s="10"/>
      <c r="H33" s="10"/>
      <c r="I33" s="10"/>
      <c r="J33" s="18"/>
      <c r="L33" s="2"/>
      <c r="M33"/>
      <c r="N33" s="31"/>
      <c r="O33" s="32"/>
      <c r="P33" s="32"/>
      <c r="Q33" s="32"/>
      <c r="R33" s="25"/>
      <c r="S33" s="4"/>
      <c r="T33" s="2"/>
      <c r="V33" s="16"/>
      <c r="W33" s="16"/>
    </row>
    <row r="34" spans="1:23" x14ac:dyDescent="0.25">
      <c r="B34" s="4"/>
      <c r="C34" s="4"/>
      <c r="D34" s="4"/>
      <c r="G34" s="10"/>
      <c r="H34" s="10"/>
      <c r="I34" s="10"/>
      <c r="J34" s="18"/>
      <c r="L34" s="2"/>
      <c r="M34"/>
      <c r="N34"/>
      <c r="O34" s="33"/>
      <c r="P34" s="33"/>
      <c r="Q34" s="33"/>
      <c r="R34" s="21"/>
      <c r="S34" s="21"/>
      <c r="T34" s="21"/>
      <c r="V34" s="16"/>
      <c r="W34" s="16"/>
    </row>
    <row r="35" spans="1:23" x14ac:dyDescent="0.25">
      <c r="B35" s="4"/>
      <c r="C35" s="4"/>
      <c r="D35" s="4"/>
      <c r="G35" s="10"/>
      <c r="H35" s="10"/>
      <c r="I35" s="10"/>
      <c r="J35" s="18"/>
      <c r="L35" s="2"/>
      <c r="M35"/>
      <c r="N35"/>
      <c r="R35" s="21"/>
      <c r="S35" s="21"/>
      <c r="T35" s="21"/>
      <c r="V35" s="16"/>
      <c r="W35" s="16"/>
    </row>
    <row r="36" spans="1:23" x14ac:dyDescent="0.25">
      <c r="B36" s="4"/>
      <c r="C36" s="4"/>
      <c r="D36" s="4"/>
      <c r="G36" s="10"/>
      <c r="H36" s="10"/>
      <c r="I36" s="10"/>
      <c r="J36" s="18"/>
      <c r="L36" s="2"/>
      <c r="M36"/>
      <c r="N36" s="28"/>
      <c r="O36" s="28"/>
      <c r="P36" s="28"/>
      <c r="Q36" s="28"/>
      <c r="R36" s="21"/>
      <c r="S36" s="21"/>
      <c r="T36" s="21"/>
      <c r="V36" s="16"/>
      <c r="W36" s="16"/>
    </row>
    <row r="37" spans="1:23" x14ac:dyDescent="0.25">
      <c r="B37" s="2"/>
      <c r="C37" s="2"/>
      <c r="D37" s="2"/>
      <c r="G37" s="10"/>
      <c r="H37" s="10"/>
      <c r="I37" s="10"/>
      <c r="J37" s="18"/>
      <c r="L37" s="24"/>
      <c r="M37"/>
      <c r="N37" s="31"/>
      <c r="O37" s="30"/>
      <c r="P37" s="30"/>
      <c r="Q37" s="30"/>
      <c r="R37" s="21"/>
      <c r="S37" s="21"/>
      <c r="T37" s="21"/>
      <c r="V37" s="16"/>
      <c r="W37" s="16"/>
    </row>
    <row r="38" spans="1:23" x14ac:dyDescent="0.25">
      <c r="B38" s="25"/>
      <c r="C38" s="4"/>
      <c r="D38" s="2"/>
      <c r="G38" s="10"/>
      <c r="H38" s="10"/>
      <c r="I38" s="10"/>
      <c r="J38" s="18"/>
      <c r="L38" s="24"/>
      <c r="M38"/>
      <c r="N38" s="31"/>
      <c r="O38" s="30"/>
      <c r="P38" s="30"/>
      <c r="Q38" s="30"/>
      <c r="R38" s="2"/>
      <c r="S38" s="2"/>
      <c r="T38" s="2"/>
      <c r="V38" s="16"/>
      <c r="W38" s="16"/>
    </row>
    <row r="39" spans="1:23" x14ac:dyDescent="0.25">
      <c r="B39" s="3"/>
      <c r="C39" s="3"/>
      <c r="D39" s="3"/>
      <c r="G39" s="10"/>
      <c r="H39" s="10"/>
      <c r="I39" s="10"/>
      <c r="J39" s="18"/>
      <c r="L39" s="24"/>
      <c r="M39"/>
      <c r="N39" s="31"/>
      <c r="O39" s="30"/>
      <c r="P39" s="30"/>
      <c r="Q39" s="30"/>
      <c r="R39" s="3"/>
      <c r="S39" s="3"/>
      <c r="T39" s="3"/>
      <c r="V39" s="13"/>
      <c r="W39" s="23"/>
    </row>
    <row r="40" spans="1:23" x14ac:dyDescent="0.25">
      <c r="G40" s="10"/>
      <c r="H40" s="10"/>
      <c r="I40" s="10"/>
      <c r="J40" s="18"/>
      <c r="L40" s="2"/>
      <c r="M40"/>
      <c r="N40" s="31"/>
      <c r="O40" s="32"/>
      <c r="P40" s="32"/>
      <c r="Q40" s="32"/>
      <c r="R40" s="3"/>
      <c r="S40" s="3"/>
      <c r="T40" s="3"/>
      <c r="V40" s="13"/>
      <c r="W40" s="23"/>
    </row>
    <row r="41" spans="1:23" x14ac:dyDescent="0.25">
      <c r="A41" s="1"/>
      <c r="B41" s="2"/>
      <c r="C41" s="2"/>
      <c r="D41" s="2"/>
      <c r="F41" s="1"/>
      <c r="G41" s="10"/>
      <c r="H41" s="10"/>
      <c r="I41" s="10"/>
      <c r="J41" s="18"/>
      <c r="L41" s="2"/>
      <c r="M41"/>
      <c r="N41" s="28"/>
      <c r="O41" s="33"/>
      <c r="P41" s="33"/>
      <c r="Q41" s="33"/>
      <c r="R41" s="3"/>
      <c r="S41" s="3"/>
      <c r="T41" s="6"/>
      <c r="V41" s="13"/>
      <c r="W41" s="23"/>
    </row>
    <row r="42" spans="1:23" x14ac:dyDescent="0.25">
      <c r="B42" s="4"/>
      <c r="C42" s="34"/>
      <c r="D42" s="34"/>
      <c r="G42" s="10"/>
      <c r="H42" s="10"/>
      <c r="I42" s="10"/>
      <c r="J42" s="18"/>
      <c r="R42" s="3"/>
      <c r="S42" s="3"/>
      <c r="T42" s="3"/>
      <c r="V42" s="16"/>
      <c r="W42" s="16"/>
    </row>
    <row r="43" spans="1:23" x14ac:dyDescent="0.25">
      <c r="B43" s="4"/>
      <c r="C43" s="34"/>
      <c r="D43" s="34"/>
      <c r="G43" s="10"/>
      <c r="H43" s="10"/>
      <c r="I43" s="10"/>
      <c r="J43" s="18"/>
      <c r="R43" s="3"/>
      <c r="S43" s="3"/>
      <c r="T43" s="3"/>
      <c r="V43" s="16"/>
      <c r="W43" s="16"/>
    </row>
    <row r="44" spans="1:23" x14ac:dyDescent="0.25">
      <c r="B44" s="4"/>
      <c r="C44" s="34"/>
      <c r="D44" s="34"/>
      <c r="G44" s="10"/>
      <c r="H44" s="10"/>
      <c r="I44" s="10"/>
      <c r="J44" s="18"/>
      <c r="P44" s="1"/>
      <c r="V44" s="16"/>
      <c r="W44" s="16"/>
    </row>
    <row r="45" spans="1:23" x14ac:dyDescent="0.25">
      <c r="B45" s="4"/>
      <c r="C45" s="34"/>
      <c r="D45" s="34"/>
      <c r="G45" s="10"/>
      <c r="H45" s="10"/>
      <c r="I45" s="10"/>
      <c r="J45" s="18"/>
      <c r="R45" s="2"/>
      <c r="S45" s="2"/>
      <c r="T45" s="2"/>
      <c r="V45" s="16"/>
      <c r="W45" s="16"/>
    </row>
    <row r="46" spans="1:23" x14ac:dyDescent="0.25">
      <c r="G46" s="10"/>
      <c r="H46" s="10"/>
      <c r="I46" s="10"/>
      <c r="J46" s="18"/>
      <c r="Q46" s="9"/>
      <c r="R46" s="25"/>
      <c r="S46" s="4"/>
      <c r="T46" s="2"/>
      <c r="V46" s="16"/>
      <c r="W46" s="16"/>
    </row>
    <row r="47" spans="1:23" x14ac:dyDescent="0.25">
      <c r="B47" s="35"/>
      <c r="C47" s="2"/>
      <c r="D47" s="2"/>
      <c r="G47" s="10"/>
      <c r="H47" s="10"/>
      <c r="I47" s="10"/>
      <c r="J47" s="18"/>
      <c r="R47" s="21"/>
      <c r="S47" s="21"/>
      <c r="T47" s="21"/>
      <c r="V47" s="16"/>
      <c r="W47" s="16"/>
    </row>
    <row r="48" spans="1:23" x14ac:dyDescent="0.25">
      <c r="G48" s="10"/>
      <c r="H48" s="10"/>
      <c r="I48" s="10"/>
      <c r="J48" s="18"/>
      <c r="R48" s="21"/>
      <c r="S48" s="21"/>
      <c r="T48" s="21"/>
      <c r="V48" s="16"/>
      <c r="W48" s="16"/>
    </row>
    <row r="49" spans="1:23" x14ac:dyDescent="0.25">
      <c r="G49" s="10"/>
      <c r="H49" s="10"/>
      <c r="I49" s="10"/>
      <c r="J49" s="18"/>
      <c r="R49" s="21"/>
      <c r="S49" s="21"/>
      <c r="T49" s="21"/>
      <c r="V49" s="16"/>
      <c r="W49" s="16"/>
    </row>
    <row r="50" spans="1:23" x14ac:dyDescent="0.25">
      <c r="A50" s="1"/>
      <c r="B50" s="2"/>
      <c r="C50" s="2"/>
      <c r="D50" s="2"/>
      <c r="F50" s="1"/>
      <c r="G50" s="10"/>
      <c r="H50" s="10"/>
      <c r="I50" s="10"/>
      <c r="J50" s="18"/>
      <c r="R50" s="21"/>
      <c r="S50" s="21"/>
      <c r="T50" s="21"/>
      <c r="V50" s="16"/>
      <c r="W50" s="16"/>
    </row>
    <row r="51" spans="1:23" x14ac:dyDescent="0.25">
      <c r="B51" s="4"/>
      <c r="C51" s="34"/>
      <c r="D51" s="34"/>
      <c r="G51" s="10"/>
      <c r="H51" s="10"/>
      <c r="I51" s="10"/>
      <c r="J51" s="18"/>
      <c r="R51" s="2"/>
      <c r="S51" s="2"/>
      <c r="T51" s="2"/>
      <c r="V51" s="16"/>
      <c r="W51" s="16"/>
    </row>
    <row r="52" spans="1:23" x14ac:dyDescent="0.25">
      <c r="B52" s="4"/>
      <c r="C52" s="34"/>
      <c r="D52" s="34"/>
      <c r="G52" s="10"/>
      <c r="H52" s="10"/>
      <c r="I52" s="10"/>
      <c r="J52" s="18"/>
      <c r="R52" s="3"/>
      <c r="S52" s="3"/>
      <c r="T52" s="3"/>
      <c r="V52" s="13"/>
      <c r="W52" s="23"/>
    </row>
    <row r="53" spans="1:23" x14ac:dyDescent="0.25">
      <c r="B53" s="4"/>
      <c r="C53" s="34"/>
      <c r="D53" s="34"/>
      <c r="G53" s="10"/>
      <c r="H53" s="10"/>
      <c r="I53" s="10"/>
      <c r="J53" s="18"/>
      <c r="R53" s="3"/>
      <c r="S53" s="3"/>
      <c r="T53" s="3"/>
      <c r="V53" s="13"/>
      <c r="W53" s="23"/>
    </row>
    <row r="54" spans="1:23" x14ac:dyDescent="0.25">
      <c r="B54" s="4"/>
      <c r="C54" s="34"/>
      <c r="D54" s="34"/>
      <c r="G54" s="10"/>
      <c r="H54" s="10"/>
      <c r="I54" s="10"/>
      <c r="J54" s="18"/>
      <c r="R54" s="3"/>
      <c r="S54" s="3"/>
      <c r="T54" s="3"/>
      <c r="V54" s="13"/>
      <c r="W54" s="23"/>
    </row>
    <row r="55" spans="1:23" x14ac:dyDescent="0.25">
      <c r="V55" s="16"/>
      <c r="W55" s="16"/>
    </row>
    <row r="56" spans="1:23" x14ac:dyDescent="0.25">
      <c r="B56" s="2"/>
      <c r="C56" s="35"/>
      <c r="D56" s="2"/>
      <c r="V56" s="16"/>
      <c r="W56" s="16"/>
    </row>
    <row r="57" spans="1:23" x14ac:dyDescent="0.25">
      <c r="P57" s="1"/>
      <c r="R57" s="2"/>
      <c r="S57" s="2"/>
      <c r="T57" s="2"/>
      <c r="V57" s="16"/>
      <c r="W57" s="16"/>
    </row>
    <row r="58" spans="1:23" x14ac:dyDescent="0.25">
      <c r="R58" s="2"/>
      <c r="S58" s="2"/>
      <c r="T58" s="2"/>
      <c r="V58" s="16"/>
      <c r="W58" s="16"/>
    </row>
    <row r="59" spans="1:23" x14ac:dyDescent="0.25">
      <c r="Q59" s="9"/>
      <c r="R59" s="2"/>
      <c r="S59" s="35"/>
      <c r="T59" s="2"/>
      <c r="V59" s="16"/>
      <c r="W59" s="16"/>
    </row>
    <row r="60" spans="1:23" x14ac:dyDescent="0.25">
      <c r="R60" s="36"/>
      <c r="S60" s="36"/>
      <c r="T60" s="36"/>
      <c r="V60" s="16"/>
      <c r="W60" s="16"/>
    </row>
    <row r="61" spans="1:23" x14ac:dyDescent="0.25">
      <c r="R61" s="36"/>
      <c r="S61" s="36"/>
      <c r="T61" s="36"/>
      <c r="V61" s="16"/>
      <c r="W61" s="16"/>
    </row>
    <row r="62" spans="1:23" x14ac:dyDescent="0.25">
      <c r="R62" s="36"/>
      <c r="S62" s="36"/>
      <c r="T62" s="36"/>
      <c r="V62" s="16"/>
      <c r="W62" s="16"/>
    </row>
    <row r="63" spans="1:23" x14ac:dyDescent="0.25">
      <c r="R63" s="36"/>
      <c r="S63" s="36"/>
      <c r="T63" s="36"/>
      <c r="V63" s="16"/>
      <c r="W63" s="16"/>
    </row>
    <row r="64" spans="1:23" x14ac:dyDescent="0.25">
      <c r="B64" s="20"/>
      <c r="C64" s="20"/>
      <c r="D64" s="37"/>
      <c r="R64" s="21"/>
      <c r="S64" s="21"/>
      <c r="T64" s="38"/>
      <c r="V64" s="16"/>
      <c r="W64" s="16"/>
    </row>
    <row r="65" spans="2:23" x14ac:dyDescent="0.25">
      <c r="B65" s="3"/>
      <c r="C65" s="3"/>
      <c r="D65" s="3"/>
      <c r="R65" s="3"/>
      <c r="S65" s="3"/>
      <c r="T65" s="3"/>
      <c r="V65" s="13"/>
      <c r="W65" s="23"/>
    </row>
    <row r="66" spans="2:23" x14ac:dyDescent="0.25">
      <c r="B66" s="3"/>
      <c r="C66" s="3"/>
      <c r="D66" s="3"/>
      <c r="R66" s="3"/>
      <c r="S66" s="3"/>
      <c r="T66" s="3"/>
      <c r="V66" s="13"/>
      <c r="W66" s="23"/>
    </row>
    <row r="67" spans="2:23" x14ac:dyDescent="0.25">
      <c r="B67" s="3"/>
      <c r="C67" s="3"/>
      <c r="D67" s="3"/>
      <c r="R67" s="3"/>
      <c r="S67" s="3"/>
      <c r="T67" s="3"/>
      <c r="V67" s="13"/>
      <c r="W67" s="23"/>
    </row>
    <row r="68" spans="2:23" x14ac:dyDescent="0.25">
      <c r="V68" s="16"/>
      <c r="W68" s="16"/>
    </row>
    <row r="69" spans="2:23" x14ac:dyDescent="0.25">
      <c r="V69" s="16"/>
      <c r="W69" s="16"/>
    </row>
    <row r="70" spans="2:23" x14ac:dyDescent="0.25">
      <c r="P70" s="1"/>
      <c r="R70" s="2"/>
      <c r="S70" s="2"/>
      <c r="T70" s="2"/>
      <c r="V70" s="16"/>
      <c r="W70" s="16"/>
    </row>
    <row r="71" spans="2:23" x14ac:dyDescent="0.25">
      <c r="R71" s="2"/>
      <c r="S71" s="2"/>
      <c r="T71" s="2"/>
      <c r="V71" s="16"/>
      <c r="W71" s="16"/>
    </row>
    <row r="72" spans="2:23" x14ac:dyDescent="0.25">
      <c r="Q72" s="9"/>
      <c r="R72" s="2"/>
      <c r="S72" s="35"/>
      <c r="T72" s="2"/>
      <c r="V72" s="16"/>
      <c r="W72" s="16"/>
    </row>
    <row r="73" spans="2:23" x14ac:dyDescent="0.25">
      <c r="R73" s="36"/>
      <c r="S73" s="36"/>
      <c r="T73" s="36"/>
      <c r="V73" s="16"/>
      <c r="W73" s="16"/>
    </row>
    <row r="74" spans="2:23" x14ac:dyDescent="0.25">
      <c r="R74" s="21"/>
      <c r="S74" s="36"/>
      <c r="T74" s="36"/>
      <c r="V74" s="16"/>
      <c r="W74" s="16"/>
    </row>
    <row r="75" spans="2:23" x14ac:dyDescent="0.25">
      <c r="R75" s="36"/>
      <c r="S75" s="36"/>
      <c r="T75" s="36"/>
      <c r="V75" s="16"/>
      <c r="W75" s="16"/>
    </row>
    <row r="76" spans="2:23" x14ac:dyDescent="0.25">
      <c r="R76" s="36"/>
      <c r="S76" s="36"/>
      <c r="T76" s="36"/>
      <c r="V76" s="16"/>
      <c r="W76" s="16"/>
    </row>
    <row r="77" spans="2:23" x14ac:dyDescent="0.25">
      <c r="B77" s="20"/>
      <c r="C77" s="20"/>
      <c r="D77" s="37"/>
      <c r="R77" s="21"/>
      <c r="S77" s="21"/>
      <c r="T77" s="38"/>
      <c r="V77" s="16"/>
      <c r="W77" s="16"/>
    </row>
    <row r="78" spans="2:23" x14ac:dyDescent="0.25">
      <c r="B78" s="3"/>
      <c r="C78" s="3"/>
      <c r="D78" s="3"/>
      <c r="R78" s="3"/>
      <c r="S78" s="3"/>
      <c r="T78" s="3"/>
      <c r="V78" s="13"/>
      <c r="W78" s="39"/>
    </row>
    <row r="79" spans="2:23" x14ac:dyDescent="0.25">
      <c r="B79" s="3"/>
      <c r="C79" s="3"/>
      <c r="D79" s="3"/>
      <c r="R79" s="3"/>
      <c r="S79" s="3"/>
      <c r="T79" s="3"/>
      <c r="V79" s="13"/>
      <c r="W79" s="39"/>
    </row>
    <row r="80" spans="2:23" x14ac:dyDescent="0.25">
      <c r="B80" s="3"/>
      <c r="C80" s="3"/>
      <c r="D80" s="3"/>
      <c r="R80" s="3"/>
      <c r="S80" s="3"/>
      <c r="T80" s="3"/>
      <c r="V80" s="13"/>
      <c r="W80" s="3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zoomScale="70" zoomScaleNormal="70" workbookViewId="0">
      <selection activeCell="M2" sqref="M2"/>
    </sheetView>
  </sheetViews>
  <sheetFormatPr baseColWidth="10" defaultRowHeight="15" x14ac:dyDescent="0.25"/>
  <cols>
    <col min="1" max="1" width="14.140625" customWidth="1"/>
    <col min="2" max="2" width="12.5703125" customWidth="1"/>
    <col min="3" max="3" width="12.85546875" customWidth="1"/>
    <col min="5" max="5" width="11.42578125" customWidth="1"/>
    <col min="6" max="6" width="14.140625" customWidth="1"/>
    <col min="7" max="8" width="11.42578125" customWidth="1"/>
    <col min="9" max="9" width="12.140625" customWidth="1"/>
    <col min="10" max="10" width="14.42578125" customWidth="1"/>
    <col min="11" max="12" width="14.28515625" customWidth="1"/>
    <col min="13" max="13" width="11.42578125" style="16"/>
    <col min="14" max="14" width="9.85546875" style="16" customWidth="1"/>
    <col min="17" max="17" width="27.7109375" customWidth="1"/>
    <col min="18" max="18" width="31.140625" customWidth="1"/>
  </cols>
  <sheetData>
    <row r="1" spans="1:26" x14ac:dyDescent="0.25">
      <c r="A1" s="1" t="s">
        <v>1</v>
      </c>
    </row>
    <row r="3" spans="1:26" x14ac:dyDescent="0.25">
      <c r="A3" s="1" t="s">
        <v>36</v>
      </c>
      <c r="B3" s="1"/>
      <c r="C3" s="1"/>
      <c r="D3" s="1"/>
      <c r="E3" s="1"/>
      <c r="F3" s="1" t="s">
        <v>37</v>
      </c>
      <c r="L3" s="1" t="s">
        <v>38</v>
      </c>
      <c r="P3" s="1"/>
      <c r="V3" s="16"/>
      <c r="W3" s="16"/>
    </row>
    <row r="4" spans="1:26" x14ac:dyDescent="0.25">
      <c r="B4" s="41"/>
      <c r="C4" s="41"/>
      <c r="D4" s="41"/>
      <c r="J4" s="1"/>
      <c r="S4" s="2"/>
      <c r="V4" s="16"/>
      <c r="W4" s="16"/>
    </row>
    <row r="5" spans="1:26" x14ac:dyDescent="0.25">
      <c r="A5" s="1" t="s">
        <v>0</v>
      </c>
      <c r="B5" s="41"/>
      <c r="C5" s="41"/>
      <c r="D5" s="41"/>
      <c r="F5" s="1" t="s">
        <v>0</v>
      </c>
      <c r="J5" s="1" t="s">
        <v>39</v>
      </c>
      <c r="L5" s="1" t="s">
        <v>0</v>
      </c>
      <c r="P5" s="1"/>
      <c r="S5" s="2"/>
      <c r="V5" s="16"/>
      <c r="W5" s="16"/>
    </row>
    <row r="6" spans="1:26" x14ac:dyDescent="0.25">
      <c r="A6" t="s">
        <v>40</v>
      </c>
      <c r="B6" s="52">
        <v>1234</v>
      </c>
      <c r="C6" s="52">
        <v>1577</v>
      </c>
      <c r="D6" s="52">
        <v>1539</v>
      </c>
      <c r="F6" t="s">
        <v>40</v>
      </c>
      <c r="G6" s="10">
        <f>B6/B$11</f>
        <v>24.68</v>
      </c>
      <c r="H6" s="10">
        <f t="shared" ref="H6:I9" si="0">C6/C$11</f>
        <v>25.031746031746032</v>
      </c>
      <c r="I6" s="10">
        <f t="shared" si="0"/>
        <v>22.304347826086957</v>
      </c>
      <c r="J6" s="18">
        <f>AVERAGE(G6:I6)</f>
        <v>24.00536461927766</v>
      </c>
      <c r="R6" s="2"/>
      <c r="S6" s="2"/>
      <c r="T6" s="2"/>
      <c r="V6" s="16"/>
      <c r="W6" s="16"/>
    </row>
    <row r="7" spans="1:26" x14ac:dyDescent="0.25">
      <c r="A7" t="s">
        <v>41</v>
      </c>
      <c r="B7" s="52">
        <v>1218</v>
      </c>
      <c r="C7" s="52">
        <v>1559</v>
      </c>
      <c r="D7" s="52">
        <v>1526</v>
      </c>
      <c r="F7" t="s">
        <v>41</v>
      </c>
      <c r="G7" s="10">
        <f t="shared" ref="G7:G9" si="1">B7/B$11</f>
        <v>24.36</v>
      </c>
      <c r="H7" s="10">
        <f t="shared" si="0"/>
        <v>24.746031746031747</v>
      </c>
      <c r="I7" s="10">
        <f t="shared" si="0"/>
        <v>22.115942028985508</v>
      </c>
      <c r="J7" s="18">
        <f t="shared" ref="J7:J9" si="2">AVERAGE(G7:I7)</f>
        <v>23.740657925005753</v>
      </c>
      <c r="L7" t="s">
        <v>41</v>
      </c>
      <c r="M7" s="13">
        <f>J7/$J$6</f>
        <v>0.9889730192200733</v>
      </c>
      <c r="Q7" s="9"/>
      <c r="R7" s="4"/>
      <c r="S7" s="4"/>
      <c r="T7" s="4"/>
      <c r="V7" s="16"/>
      <c r="W7" s="16"/>
    </row>
    <row r="8" spans="1:26" x14ac:dyDescent="0.25">
      <c r="A8" t="s">
        <v>42</v>
      </c>
      <c r="B8" s="52">
        <v>16</v>
      </c>
      <c r="C8" s="52">
        <v>18</v>
      </c>
      <c r="D8" s="52">
        <v>13</v>
      </c>
      <c r="F8" t="s">
        <v>42</v>
      </c>
      <c r="G8" s="10">
        <f t="shared" si="1"/>
        <v>0.32</v>
      </c>
      <c r="H8" s="10">
        <f t="shared" si="0"/>
        <v>0.2857142857142857</v>
      </c>
      <c r="I8" s="10">
        <f t="shared" si="0"/>
        <v>0.18840579710144928</v>
      </c>
      <c r="J8" s="18">
        <f t="shared" si="2"/>
        <v>0.26470669427191162</v>
      </c>
      <c r="L8" t="s">
        <v>42</v>
      </c>
      <c r="M8" s="13">
        <f t="shared" ref="M8:M9" si="3">J8/$J$6</f>
        <v>1.1026980779926886E-2</v>
      </c>
      <c r="R8" s="20"/>
      <c r="S8" s="21"/>
      <c r="T8" s="21"/>
      <c r="V8" s="16"/>
      <c r="W8" s="16"/>
    </row>
    <row r="9" spans="1:26" x14ac:dyDescent="0.25">
      <c r="A9" t="s">
        <v>43</v>
      </c>
      <c r="B9" s="52">
        <v>0</v>
      </c>
      <c r="C9" s="52">
        <v>0</v>
      </c>
      <c r="D9" s="52">
        <v>0</v>
      </c>
      <c r="F9" t="s">
        <v>43</v>
      </c>
      <c r="G9" s="10">
        <f t="shared" si="1"/>
        <v>0</v>
      </c>
      <c r="H9" s="10">
        <f t="shared" si="0"/>
        <v>0</v>
      </c>
      <c r="I9" s="10">
        <f t="shared" si="0"/>
        <v>0</v>
      </c>
      <c r="J9" s="18">
        <f t="shared" si="2"/>
        <v>0</v>
      </c>
      <c r="L9" t="s">
        <v>43</v>
      </c>
      <c r="M9" s="13">
        <f t="shared" si="3"/>
        <v>0</v>
      </c>
      <c r="O9" s="11"/>
      <c r="P9" s="11"/>
      <c r="Q9" s="11"/>
      <c r="R9" s="45"/>
      <c r="S9" s="45"/>
      <c r="T9" s="45"/>
      <c r="V9" s="16"/>
      <c r="W9" s="16"/>
      <c r="X9" s="10"/>
      <c r="Y9" s="10"/>
      <c r="Z9" s="10"/>
    </row>
    <row r="10" spans="1:26" x14ac:dyDescent="0.25">
      <c r="B10" s="41"/>
      <c r="C10" s="41"/>
      <c r="D10" s="41"/>
      <c r="G10" s="10"/>
      <c r="H10" s="10"/>
      <c r="I10" s="10"/>
      <c r="J10" s="18"/>
      <c r="O10" s="11"/>
      <c r="P10" s="11"/>
      <c r="Q10" s="11"/>
      <c r="R10" s="45"/>
      <c r="S10" s="45"/>
      <c r="T10" s="45"/>
      <c r="V10" s="16"/>
      <c r="W10" s="16"/>
      <c r="X10" s="10"/>
      <c r="Y10" s="10"/>
      <c r="Z10" s="10"/>
    </row>
    <row r="11" spans="1:26" x14ac:dyDescent="0.25">
      <c r="A11" t="s">
        <v>12</v>
      </c>
      <c r="B11" s="40">
        <v>50</v>
      </c>
      <c r="C11" s="40">
        <v>63</v>
      </c>
      <c r="D11" s="40">
        <v>69</v>
      </c>
      <c r="E11" s="9"/>
      <c r="G11" s="10"/>
      <c r="H11" s="10"/>
      <c r="I11" s="10"/>
      <c r="J11" s="18"/>
      <c r="O11" s="11"/>
      <c r="P11" s="11"/>
      <c r="Q11" s="11"/>
      <c r="R11" s="45"/>
      <c r="S11" s="45"/>
      <c r="T11" s="45"/>
      <c r="V11" s="16"/>
      <c r="W11" s="16"/>
      <c r="X11" s="10"/>
      <c r="Y11" s="10"/>
      <c r="Z11" s="10"/>
    </row>
    <row r="12" spans="1:26" x14ac:dyDescent="0.25">
      <c r="B12" s="42"/>
      <c r="C12" s="42"/>
      <c r="D12" s="42"/>
      <c r="G12" s="10"/>
      <c r="H12" s="10"/>
      <c r="I12" s="10"/>
      <c r="J12" s="18"/>
      <c r="O12" s="11"/>
      <c r="P12" s="11"/>
      <c r="Q12" s="11"/>
      <c r="R12" s="45"/>
      <c r="S12" s="45"/>
      <c r="T12" s="45"/>
      <c r="V12" s="16"/>
      <c r="W12" s="16"/>
      <c r="X12" s="10"/>
      <c r="Y12" s="10"/>
      <c r="Z12" s="10"/>
    </row>
    <row r="13" spans="1:26" x14ac:dyDescent="0.25">
      <c r="B13" s="41"/>
      <c r="C13" s="41"/>
      <c r="D13" s="41"/>
      <c r="G13" s="10"/>
      <c r="H13" s="10"/>
      <c r="I13" s="10"/>
      <c r="J13" s="18"/>
      <c r="O13" s="11"/>
      <c r="P13" s="11"/>
      <c r="Q13" s="11"/>
      <c r="R13" s="46"/>
      <c r="S13" s="46"/>
      <c r="T13" s="46"/>
      <c r="V13" s="13"/>
      <c r="W13" s="23"/>
      <c r="X13" s="10"/>
      <c r="Y13" s="10"/>
      <c r="Z13" s="10"/>
    </row>
    <row r="14" spans="1:26" x14ac:dyDescent="0.25">
      <c r="A14" s="1" t="s">
        <v>2</v>
      </c>
      <c r="B14" s="41"/>
      <c r="C14" s="41"/>
      <c r="D14" s="41"/>
      <c r="F14" s="1" t="s">
        <v>2</v>
      </c>
      <c r="G14" s="10"/>
      <c r="H14" s="10"/>
      <c r="I14" s="10"/>
      <c r="J14" s="1" t="s">
        <v>39</v>
      </c>
      <c r="L14" s="1" t="s">
        <v>2</v>
      </c>
      <c r="O14" s="11"/>
      <c r="P14" s="11"/>
      <c r="Q14" s="11"/>
      <c r="R14" s="46"/>
      <c r="S14" s="46"/>
      <c r="T14" s="46"/>
      <c r="V14" s="13"/>
      <c r="W14" s="23"/>
      <c r="X14" s="13"/>
      <c r="Y14" s="13"/>
      <c r="Z14" s="13"/>
    </row>
    <row r="15" spans="1:26" x14ac:dyDescent="0.25">
      <c r="A15" t="s">
        <v>40</v>
      </c>
      <c r="B15" s="52">
        <v>3294</v>
      </c>
      <c r="C15" s="52">
        <v>2847</v>
      </c>
      <c r="D15" s="52">
        <v>3215</v>
      </c>
      <c r="F15" t="s">
        <v>40</v>
      </c>
      <c r="G15" s="10">
        <f>B15/B$20</f>
        <v>65.88</v>
      </c>
      <c r="H15" s="10">
        <f t="shared" ref="H15:I18" si="4">C15/C$20</f>
        <v>54.75</v>
      </c>
      <c r="I15" s="10">
        <f t="shared" si="4"/>
        <v>55.431034482758619</v>
      </c>
      <c r="J15" s="18">
        <f>AVERAGE(G15:I15)</f>
        <v>58.687011494252864</v>
      </c>
      <c r="O15" s="11"/>
      <c r="P15" s="11"/>
      <c r="Q15" s="11"/>
      <c r="R15" s="46"/>
      <c r="S15" s="46"/>
      <c r="T15" s="46"/>
      <c r="V15" s="13"/>
      <c r="W15" s="23"/>
      <c r="X15" s="13"/>
      <c r="Y15" s="13"/>
      <c r="Z15" s="13"/>
    </row>
    <row r="16" spans="1:26" x14ac:dyDescent="0.25">
      <c r="A16" t="s">
        <v>41</v>
      </c>
      <c r="B16" s="53">
        <v>3053</v>
      </c>
      <c r="C16" s="53">
        <v>2658</v>
      </c>
      <c r="D16" s="53">
        <v>2989</v>
      </c>
      <c r="F16" t="s">
        <v>41</v>
      </c>
      <c r="G16" s="10">
        <f>B16/B$20</f>
        <v>61.06</v>
      </c>
      <c r="H16" s="10">
        <f t="shared" si="4"/>
        <v>51.115384615384613</v>
      </c>
      <c r="I16" s="10">
        <f t="shared" si="4"/>
        <v>51.53448275862069</v>
      </c>
      <c r="J16" s="18">
        <f t="shared" ref="J16:J18" si="5">AVERAGE(G16:I16)</f>
        <v>54.569955791335104</v>
      </c>
      <c r="L16" t="s">
        <v>41</v>
      </c>
      <c r="M16" s="13">
        <f>J16/$J$15</f>
        <v>0.92984724220757198</v>
      </c>
      <c r="O16" s="11"/>
      <c r="P16" s="11"/>
      <c r="Q16" s="11"/>
      <c r="R16" s="45"/>
      <c r="S16" s="45"/>
      <c r="T16" s="45"/>
      <c r="V16" s="16"/>
      <c r="W16" s="16"/>
      <c r="X16" s="13"/>
      <c r="Y16" s="13"/>
      <c r="Z16" s="13"/>
    </row>
    <row r="17" spans="1:26" x14ac:dyDescent="0.25">
      <c r="A17" t="s">
        <v>42</v>
      </c>
      <c r="B17" s="53">
        <v>241</v>
      </c>
      <c r="C17" s="53">
        <v>189</v>
      </c>
      <c r="D17" s="53">
        <v>226</v>
      </c>
      <c r="F17" t="s">
        <v>42</v>
      </c>
      <c r="G17" s="10">
        <f>B17/B$20</f>
        <v>4.82</v>
      </c>
      <c r="H17" s="10">
        <f t="shared" si="4"/>
        <v>3.6346153846153846</v>
      </c>
      <c r="I17" s="10">
        <f t="shared" si="4"/>
        <v>3.896551724137931</v>
      </c>
      <c r="J17" s="18">
        <f t="shared" si="5"/>
        <v>4.1170557029177717</v>
      </c>
      <c r="L17" t="s">
        <v>42</v>
      </c>
      <c r="M17" s="13">
        <f t="shared" ref="M17:M18" si="6">J17/$J$15</f>
        <v>7.0152757792428216E-2</v>
      </c>
      <c r="O17" s="11"/>
      <c r="P17" s="11"/>
      <c r="Q17" s="11"/>
      <c r="R17" s="45"/>
      <c r="S17" s="45"/>
      <c r="T17" s="45"/>
      <c r="V17" s="16"/>
      <c r="W17" s="16"/>
      <c r="X17" s="13"/>
      <c r="Y17" s="13"/>
      <c r="Z17" s="13"/>
    </row>
    <row r="18" spans="1:26" x14ac:dyDescent="0.25">
      <c r="A18" t="s">
        <v>43</v>
      </c>
      <c r="B18" s="53">
        <v>0</v>
      </c>
      <c r="C18" s="53">
        <v>0</v>
      </c>
      <c r="D18" s="53">
        <v>0</v>
      </c>
      <c r="F18" t="s">
        <v>43</v>
      </c>
      <c r="G18" s="10">
        <f>B18/B$20</f>
        <v>0</v>
      </c>
      <c r="H18" s="10">
        <f t="shared" si="4"/>
        <v>0</v>
      </c>
      <c r="I18" s="10">
        <f t="shared" si="4"/>
        <v>0</v>
      </c>
      <c r="J18" s="18">
        <f t="shared" si="5"/>
        <v>0</v>
      </c>
      <c r="L18" t="s">
        <v>43</v>
      </c>
      <c r="M18" s="13">
        <f t="shared" si="6"/>
        <v>0</v>
      </c>
      <c r="O18" s="11"/>
      <c r="P18" s="50"/>
      <c r="Q18" s="11"/>
      <c r="R18" s="45"/>
      <c r="S18" s="45"/>
      <c r="T18" s="45"/>
      <c r="V18" s="16"/>
      <c r="W18" s="16"/>
    </row>
    <row r="19" spans="1:26" x14ac:dyDescent="0.25">
      <c r="B19" s="41"/>
      <c r="C19" s="41"/>
      <c r="D19" s="41"/>
      <c r="G19" s="10"/>
      <c r="H19" s="10"/>
      <c r="I19" s="10"/>
      <c r="J19" s="18"/>
      <c r="R19" s="2"/>
      <c r="S19" s="2"/>
      <c r="T19" s="2"/>
      <c r="V19" s="16"/>
      <c r="W19" s="16"/>
    </row>
    <row r="20" spans="1:26" x14ac:dyDescent="0.25">
      <c r="A20" t="s">
        <v>12</v>
      </c>
      <c r="B20" s="52">
        <v>50</v>
      </c>
      <c r="C20" s="52">
        <v>52</v>
      </c>
      <c r="D20" s="52">
        <v>58</v>
      </c>
      <c r="E20" s="9"/>
      <c r="G20" s="10"/>
      <c r="H20" s="10"/>
      <c r="I20" s="10"/>
      <c r="J20" s="18"/>
      <c r="Q20" s="9"/>
      <c r="R20" s="25"/>
      <c r="S20" s="4"/>
      <c r="T20" s="4"/>
      <c r="V20" s="16"/>
      <c r="W20" s="16"/>
    </row>
    <row r="21" spans="1:26" x14ac:dyDescent="0.25">
      <c r="B21" s="41"/>
      <c r="C21" s="41"/>
      <c r="D21" s="41"/>
      <c r="G21" s="10"/>
      <c r="H21" s="10"/>
      <c r="I21" s="10"/>
      <c r="J21" s="18"/>
      <c r="R21" s="26"/>
      <c r="S21" s="21"/>
      <c r="T21" s="21"/>
      <c r="V21" s="16"/>
      <c r="W21" s="16"/>
    </row>
    <row r="22" spans="1:26" x14ac:dyDescent="0.25">
      <c r="B22" s="41"/>
      <c r="C22" s="41"/>
      <c r="D22" s="41"/>
      <c r="G22" s="10"/>
      <c r="H22" s="10"/>
      <c r="I22" s="10"/>
      <c r="J22" s="18"/>
      <c r="Q22" s="9"/>
      <c r="R22" s="9"/>
      <c r="S22" s="9"/>
      <c r="T22" s="9"/>
      <c r="V22" s="16"/>
      <c r="W22" s="16"/>
    </row>
    <row r="23" spans="1:26" x14ac:dyDescent="0.25">
      <c r="A23" s="1" t="s">
        <v>3</v>
      </c>
      <c r="B23" s="41"/>
      <c r="C23" s="41"/>
      <c r="D23" s="41"/>
      <c r="F23" s="1" t="s">
        <v>3</v>
      </c>
      <c r="G23" s="10"/>
      <c r="H23" s="10"/>
      <c r="I23" s="10"/>
      <c r="J23" s="1" t="s">
        <v>39</v>
      </c>
      <c r="L23" s="1" t="s">
        <v>3</v>
      </c>
      <c r="Q23" s="9"/>
      <c r="R23" s="9"/>
      <c r="S23" s="9"/>
      <c r="T23" s="9"/>
      <c r="V23" s="16"/>
      <c r="W23" s="16"/>
    </row>
    <row r="24" spans="1:26" x14ac:dyDescent="0.25">
      <c r="A24" t="s">
        <v>40</v>
      </c>
      <c r="B24" s="52">
        <v>3554</v>
      </c>
      <c r="C24" s="52">
        <v>3388</v>
      </c>
      <c r="D24" s="52">
        <v>3502</v>
      </c>
      <c r="F24" t="s">
        <v>40</v>
      </c>
      <c r="G24" s="10">
        <f>B24/B$29</f>
        <v>71.08</v>
      </c>
      <c r="H24" s="10">
        <f t="shared" ref="H24:I27" si="7">C24/C$29</f>
        <v>58.413793103448278</v>
      </c>
      <c r="I24" s="10">
        <f t="shared" si="7"/>
        <v>61.438596491228068</v>
      </c>
      <c r="J24" s="18">
        <f>AVERAGE(G24:I24)</f>
        <v>63.644129864892115</v>
      </c>
      <c r="Q24" s="9"/>
      <c r="R24" s="9"/>
      <c r="S24" s="9"/>
      <c r="T24" s="9"/>
      <c r="V24" s="16"/>
      <c r="W24" s="16"/>
    </row>
    <row r="25" spans="1:26" x14ac:dyDescent="0.25">
      <c r="A25" t="s">
        <v>41</v>
      </c>
      <c r="B25" s="52">
        <v>3290</v>
      </c>
      <c r="C25" s="52">
        <v>3091</v>
      </c>
      <c r="D25" s="52">
        <v>3231</v>
      </c>
      <c r="F25" t="s">
        <v>41</v>
      </c>
      <c r="G25" s="10">
        <f t="shared" ref="G25:G27" si="8">B25/B$29</f>
        <v>65.8</v>
      </c>
      <c r="H25" s="10">
        <f t="shared" si="7"/>
        <v>53.293103448275865</v>
      </c>
      <c r="I25" s="10">
        <f t="shared" si="7"/>
        <v>56.684210526315788</v>
      </c>
      <c r="J25" s="18">
        <f t="shared" ref="J25:J27" si="9">AVERAGE(G25:I25)</f>
        <v>58.592437991530545</v>
      </c>
      <c r="L25" t="s">
        <v>41</v>
      </c>
      <c r="M25" s="13">
        <f>J25/$J$24</f>
        <v>0.92062595742787856</v>
      </c>
      <c r="Q25" s="9"/>
      <c r="R25" s="9"/>
      <c r="S25" s="9"/>
      <c r="T25" s="9"/>
      <c r="V25" s="16"/>
      <c r="W25" s="16"/>
    </row>
    <row r="26" spans="1:26" x14ac:dyDescent="0.25">
      <c r="A26" t="s">
        <v>42</v>
      </c>
      <c r="B26" s="52">
        <v>264</v>
      </c>
      <c r="C26" s="52">
        <v>297</v>
      </c>
      <c r="D26" s="52">
        <v>271</v>
      </c>
      <c r="F26" t="s">
        <v>42</v>
      </c>
      <c r="G26" s="10">
        <f t="shared" si="8"/>
        <v>5.28</v>
      </c>
      <c r="H26" s="10">
        <f t="shared" si="7"/>
        <v>5.1206896551724137</v>
      </c>
      <c r="I26" s="10">
        <f t="shared" si="7"/>
        <v>4.7543859649122808</v>
      </c>
      <c r="J26" s="18">
        <f t="shared" si="9"/>
        <v>5.0516918733615652</v>
      </c>
      <c r="L26" t="s">
        <v>42</v>
      </c>
      <c r="M26" s="13">
        <f t="shared" ref="M26:M27" si="10">J26/$J$24</f>
        <v>7.9374042572121328E-2</v>
      </c>
      <c r="Q26" s="9"/>
      <c r="R26" s="9"/>
      <c r="S26" s="9"/>
      <c r="T26" s="9"/>
      <c r="V26" s="13"/>
      <c r="W26" s="23"/>
    </row>
    <row r="27" spans="1:26" x14ac:dyDescent="0.25">
      <c r="A27" t="s">
        <v>43</v>
      </c>
      <c r="B27" s="52">
        <v>0</v>
      </c>
      <c r="C27" s="52">
        <v>0</v>
      </c>
      <c r="D27" s="52">
        <v>0</v>
      </c>
      <c r="F27" t="s">
        <v>43</v>
      </c>
      <c r="G27" s="10">
        <f t="shared" si="8"/>
        <v>0</v>
      </c>
      <c r="H27" s="10">
        <f t="shared" si="7"/>
        <v>0</v>
      </c>
      <c r="I27" s="10">
        <f t="shared" si="7"/>
        <v>0</v>
      </c>
      <c r="J27" s="18">
        <f t="shared" si="9"/>
        <v>0</v>
      </c>
      <c r="L27" t="s">
        <v>43</v>
      </c>
      <c r="M27" s="13">
        <f t="shared" si="10"/>
        <v>0</v>
      </c>
      <c r="Q27" s="9"/>
      <c r="R27" s="9"/>
      <c r="S27" s="9"/>
      <c r="T27" s="9"/>
      <c r="V27" s="13"/>
      <c r="W27" s="23"/>
    </row>
    <row r="28" spans="1:26" x14ac:dyDescent="0.25">
      <c r="B28" s="41"/>
      <c r="C28" s="41"/>
      <c r="D28" s="41"/>
      <c r="G28" s="10"/>
      <c r="H28" s="10"/>
      <c r="I28" s="10"/>
      <c r="J28" s="18"/>
      <c r="Q28" s="9"/>
      <c r="R28" s="9"/>
      <c r="S28" s="9"/>
      <c r="T28" s="9"/>
      <c r="V28" s="13"/>
      <c r="W28" s="23"/>
    </row>
    <row r="29" spans="1:26" x14ac:dyDescent="0.25">
      <c r="A29" t="s">
        <v>12</v>
      </c>
      <c r="B29" s="52">
        <v>50</v>
      </c>
      <c r="C29" s="52">
        <v>58</v>
      </c>
      <c r="D29" s="54">
        <v>57</v>
      </c>
      <c r="E29" s="9"/>
      <c r="G29" s="10"/>
      <c r="H29" s="10"/>
      <c r="I29" s="10"/>
      <c r="J29" s="18"/>
      <c r="Q29" s="9"/>
      <c r="R29" s="9"/>
      <c r="S29" s="9"/>
      <c r="T29" s="9"/>
      <c r="V29" s="16"/>
      <c r="W29" s="16"/>
    </row>
    <row r="30" spans="1:26" x14ac:dyDescent="0.25">
      <c r="B30" s="52"/>
      <c r="C30" s="41"/>
      <c r="D30" s="41"/>
      <c r="G30" s="10"/>
      <c r="H30" s="10"/>
      <c r="I30" s="10"/>
      <c r="J30" s="18"/>
      <c r="Q30" s="9"/>
      <c r="R30" s="9"/>
      <c r="S30" s="9"/>
      <c r="T30" s="9"/>
      <c r="V30" s="23"/>
      <c r="W30" s="23"/>
    </row>
    <row r="31" spans="1:26" x14ac:dyDescent="0.25">
      <c r="B31" s="50"/>
      <c r="G31" s="10"/>
      <c r="H31" s="10"/>
      <c r="I31" s="10"/>
      <c r="J31" s="18"/>
      <c r="P31" s="1"/>
      <c r="Q31" s="9"/>
      <c r="R31" s="9"/>
      <c r="S31" s="9"/>
      <c r="T31" s="9"/>
      <c r="V31" s="16"/>
      <c r="W31" s="16"/>
    </row>
    <row r="32" spans="1:26" x14ac:dyDescent="0.25">
      <c r="A32" s="1"/>
      <c r="F32" s="1"/>
      <c r="G32" s="10"/>
      <c r="H32" s="10"/>
      <c r="I32" s="10"/>
      <c r="J32" s="1"/>
      <c r="L32" s="1"/>
      <c r="R32" s="2"/>
      <c r="S32" s="2"/>
      <c r="T32" s="2"/>
      <c r="V32" s="16"/>
      <c r="W32" s="16"/>
    </row>
    <row r="33" spans="1:23" x14ac:dyDescent="0.25">
      <c r="B33" s="4"/>
      <c r="C33" s="4"/>
      <c r="D33" s="4"/>
      <c r="G33" s="10"/>
      <c r="H33" s="10"/>
      <c r="I33" s="10"/>
      <c r="J33" s="18"/>
      <c r="Q33" s="9"/>
      <c r="R33" s="25"/>
      <c r="S33" s="4"/>
      <c r="T33" s="2"/>
      <c r="V33" s="16"/>
      <c r="W33" s="16"/>
    </row>
    <row r="34" spans="1:23" x14ac:dyDescent="0.25">
      <c r="B34" s="4"/>
      <c r="C34" s="4"/>
      <c r="D34" s="4"/>
      <c r="G34" s="10"/>
      <c r="H34" s="10"/>
      <c r="I34" s="10"/>
      <c r="J34" s="18"/>
      <c r="M34" s="13"/>
      <c r="R34" s="21"/>
      <c r="S34" s="21"/>
      <c r="T34" s="21"/>
      <c r="V34" s="16"/>
      <c r="W34" s="16"/>
    </row>
    <row r="35" spans="1:23" x14ac:dyDescent="0.25">
      <c r="B35" s="4"/>
      <c r="C35" s="4"/>
      <c r="D35" s="4"/>
      <c r="G35" s="10"/>
      <c r="H35" s="10"/>
      <c r="I35" s="10"/>
      <c r="J35" s="18"/>
      <c r="M35" s="13"/>
      <c r="R35" s="21"/>
      <c r="S35" s="21"/>
      <c r="T35" s="21"/>
      <c r="V35" s="16"/>
      <c r="W35" s="16"/>
    </row>
    <row r="36" spans="1:23" x14ac:dyDescent="0.25">
      <c r="B36" s="4"/>
      <c r="C36" s="4"/>
      <c r="D36" s="4"/>
      <c r="G36" s="10"/>
      <c r="H36" s="10"/>
      <c r="I36" s="10"/>
      <c r="J36" s="18"/>
      <c r="M36" s="13"/>
      <c r="R36" s="21"/>
      <c r="S36" s="21"/>
      <c r="T36" s="21"/>
      <c r="V36" s="16"/>
      <c r="W36" s="16"/>
    </row>
    <row r="37" spans="1:23" x14ac:dyDescent="0.25">
      <c r="B37" s="2"/>
      <c r="C37" s="2"/>
      <c r="D37" s="2"/>
      <c r="E37" s="9"/>
      <c r="G37" s="10"/>
      <c r="H37" s="10"/>
      <c r="I37" s="10"/>
      <c r="J37" s="18"/>
      <c r="R37" s="21"/>
      <c r="S37" s="21"/>
      <c r="T37" s="21"/>
      <c r="V37" s="16"/>
      <c r="W37" s="16"/>
    </row>
    <row r="38" spans="1:23" x14ac:dyDescent="0.25">
      <c r="B38" s="25"/>
      <c r="C38" s="4"/>
      <c r="D38" s="2"/>
      <c r="E38" s="9"/>
      <c r="G38" s="10"/>
      <c r="H38" s="10"/>
      <c r="I38" s="10"/>
      <c r="J38" s="18"/>
      <c r="R38" s="2"/>
      <c r="S38" s="2"/>
      <c r="T38" s="2"/>
      <c r="V38" s="16"/>
      <c r="W38" s="16"/>
    </row>
    <row r="39" spans="1:23" x14ac:dyDescent="0.25">
      <c r="B39" s="3"/>
      <c r="C39" s="3"/>
      <c r="D39" s="3"/>
      <c r="G39" s="10"/>
      <c r="H39" s="10"/>
      <c r="I39" s="10"/>
      <c r="J39" s="18"/>
      <c r="R39" s="3"/>
      <c r="S39" s="3"/>
      <c r="T39" s="3"/>
      <c r="V39" s="13"/>
      <c r="W39" s="23"/>
    </row>
    <row r="40" spans="1:23" x14ac:dyDescent="0.25">
      <c r="G40" s="10"/>
      <c r="H40" s="10"/>
      <c r="I40" s="10"/>
      <c r="J40" s="18"/>
      <c r="R40" s="3"/>
      <c r="S40" s="3"/>
      <c r="T40" s="3"/>
      <c r="V40" s="13"/>
      <c r="W40" s="23"/>
    </row>
    <row r="41" spans="1:23" x14ac:dyDescent="0.25">
      <c r="A41" s="1"/>
      <c r="B41" s="2"/>
      <c r="C41" s="2"/>
      <c r="D41" s="2"/>
      <c r="F41" s="1"/>
      <c r="G41" s="10"/>
      <c r="H41" s="10"/>
      <c r="I41" s="10"/>
      <c r="J41" s="1"/>
      <c r="L41" s="1"/>
      <c r="R41" s="3"/>
      <c r="S41" s="3"/>
      <c r="T41" s="6"/>
      <c r="V41" s="13"/>
      <c r="W41" s="23"/>
    </row>
    <row r="42" spans="1:23" x14ac:dyDescent="0.25">
      <c r="B42" s="4"/>
      <c r="C42" s="34"/>
      <c r="D42" s="34"/>
      <c r="G42" s="10"/>
      <c r="H42" s="10"/>
      <c r="I42" s="10"/>
      <c r="J42" s="18"/>
      <c r="R42" s="3"/>
      <c r="S42" s="3"/>
      <c r="T42" s="3"/>
      <c r="V42" s="16"/>
      <c r="W42" s="16"/>
    </row>
    <row r="43" spans="1:23" x14ac:dyDescent="0.25">
      <c r="B43" s="4"/>
      <c r="C43" s="34"/>
      <c r="D43" s="34"/>
      <c r="G43" s="10"/>
      <c r="H43" s="10"/>
      <c r="I43" s="10"/>
      <c r="J43" s="18"/>
      <c r="M43" s="13"/>
      <c r="R43" s="3"/>
      <c r="S43" s="3"/>
      <c r="T43" s="3"/>
      <c r="V43" s="16"/>
      <c r="W43" s="16"/>
    </row>
    <row r="44" spans="1:23" x14ac:dyDescent="0.25">
      <c r="B44" s="4"/>
      <c r="C44" s="34"/>
      <c r="D44" s="34"/>
      <c r="G44" s="10"/>
      <c r="H44" s="10"/>
      <c r="I44" s="10"/>
      <c r="J44" s="18"/>
      <c r="M44" s="13"/>
      <c r="P44" s="1"/>
      <c r="V44" s="16"/>
      <c r="W44" s="16"/>
    </row>
    <row r="45" spans="1:23" x14ac:dyDescent="0.25">
      <c r="B45" s="4"/>
      <c r="C45" s="34"/>
      <c r="D45" s="34"/>
      <c r="G45" s="10"/>
      <c r="H45" s="10"/>
      <c r="I45" s="10"/>
      <c r="J45" s="18"/>
      <c r="M45" s="13"/>
      <c r="R45" s="2"/>
      <c r="S45" s="2"/>
      <c r="T45" s="2"/>
      <c r="V45" s="16"/>
      <c r="W45" s="16"/>
    </row>
    <row r="46" spans="1:23" x14ac:dyDescent="0.25">
      <c r="G46" s="10"/>
      <c r="H46" s="10"/>
      <c r="I46" s="10"/>
      <c r="J46" s="18"/>
      <c r="Q46" s="9"/>
      <c r="R46" s="25"/>
      <c r="S46" s="4"/>
      <c r="T46" s="2"/>
      <c r="V46" s="16"/>
      <c r="W46" s="16"/>
    </row>
    <row r="47" spans="1:23" x14ac:dyDescent="0.25">
      <c r="B47" s="35"/>
      <c r="C47" s="2"/>
      <c r="D47" s="2"/>
      <c r="G47" s="10"/>
      <c r="H47" s="10"/>
      <c r="I47" s="10"/>
      <c r="J47" s="18"/>
      <c r="R47" s="21"/>
      <c r="S47" s="21"/>
      <c r="T47" s="21"/>
      <c r="V47" s="16"/>
      <c r="W47" s="16"/>
    </row>
    <row r="48" spans="1:23" x14ac:dyDescent="0.25">
      <c r="G48" s="10"/>
      <c r="H48" s="10"/>
      <c r="I48" s="10"/>
      <c r="J48" s="18"/>
      <c r="R48" s="21"/>
      <c r="S48" s="21"/>
      <c r="T48" s="21"/>
      <c r="V48" s="16"/>
      <c r="W48" s="16"/>
    </row>
    <row r="49" spans="1:23" x14ac:dyDescent="0.25">
      <c r="G49" s="10"/>
      <c r="H49" s="10"/>
      <c r="I49" s="10"/>
      <c r="J49" s="18"/>
      <c r="R49" s="21"/>
      <c r="S49" s="21"/>
      <c r="T49" s="21"/>
      <c r="V49" s="16"/>
      <c r="W49" s="16"/>
    </row>
    <row r="50" spans="1:23" x14ac:dyDescent="0.25">
      <c r="A50" s="1"/>
      <c r="B50" s="2"/>
      <c r="C50" s="2"/>
      <c r="D50" s="2"/>
      <c r="F50" s="1"/>
      <c r="G50" s="10"/>
      <c r="H50" s="10"/>
      <c r="I50" s="10"/>
      <c r="J50" s="1"/>
      <c r="L50" s="1"/>
      <c r="R50" s="21"/>
      <c r="S50" s="21"/>
      <c r="T50" s="21"/>
      <c r="V50" s="16"/>
      <c r="W50" s="16"/>
    </row>
    <row r="51" spans="1:23" x14ac:dyDescent="0.25">
      <c r="B51" s="4"/>
      <c r="C51" s="34"/>
      <c r="D51" s="34"/>
      <c r="G51" s="10"/>
      <c r="H51" s="10"/>
      <c r="I51" s="10"/>
      <c r="J51" s="18"/>
      <c r="R51" s="2"/>
      <c r="S51" s="2"/>
      <c r="T51" s="2"/>
      <c r="V51" s="16"/>
      <c r="W51" s="16"/>
    </row>
    <row r="52" spans="1:23" x14ac:dyDescent="0.25">
      <c r="B52" s="4"/>
      <c r="C52" s="34"/>
      <c r="D52" s="34"/>
      <c r="G52" s="10"/>
      <c r="H52" s="10"/>
      <c r="I52" s="10"/>
      <c r="J52" s="18"/>
      <c r="M52" s="13"/>
      <c r="R52" s="3"/>
      <c r="S52" s="3"/>
      <c r="T52" s="3"/>
      <c r="V52" s="13"/>
      <c r="W52" s="23"/>
    </row>
    <row r="53" spans="1:23" x14ac:dyDescent="0.25">
      <c r="B53" s="4"/>
      <c r="C53" s="34"/>
      <c r="D53" s="34"/>
      <c r="G53" s="10"/>
      <c r="H53" s="10"/>
      <c r="I53" s="10"/>
      <c r="J53" s="18"/>
      <c r="M53" s="13"/>
      <c r="R53" s="3"/>
      <c r="S53" s="3"/>
      <c r="T53" s="3"/>
      <c r="V53" s="13"/>
      <c r="W53" s="23"/>
    </row>
    <row r="54" spans="1:23" x14ac:dyDescent="0.25">
      <c r="B54" s="4"/>
      <c r="C54" s="34"/>
      <c r="D54" s="34"/>
      <c r="G54" s="10"/>
      <c r="H54" s="10"/>
      <c r="I54" s="10"/>
      <c r="J54" s="18"/>
      <c r="M54" s="13"/>
      <c r="R54" s="3"/>
      <c r="S54" s="3"/>
      <c r="T54" s="3"/>
      <c r="V54" s="13"/>
      <c r="W54" s="23"/>
    </row>
    <row r="55" spans="1:23" x14ac:dyDescent="0.25">
      <c r="V55" s="16"/>
      <c r="W55" s="16"/>
    </row>
    <row r="56" spans="1:23" x14ac:dyDescent="0.25">
      <c r="B56" s="2"/>
      <c r="C56" s="35"/>
      <c r="D56" s="2"/>
      <c r="V56" s="16"/>
      <c r="W56" s="16"/>
    </row>
    <row r="57" spans="1:23" x14ac:dyDescent="0.25">
      <c r="P57" s="1"/>
      <c r="R57" s="2"/>
      <c r="S57" s="2"/>
      <c r="T57" s="2"/>
      <c r="V57" s="16"/>
      <c r="W57" s="16"/>
    </row>
    <row r="58" spans="1:23" x14ac:dyDescent="0.25">
      <c r="R58" s="2"/>
      <c r="S58" s="2"/>
      <c r="T58" s="2"/>
      <c r="V58" s="16"/>
      <c r="W58" s="16"/>
    </row>
    <row r="59" spans="1:23" x14ac:dyDescent="0.25">
      <c r="Q59" s="9"/>
      <c r="R59" s="2"/>
      <c r="S59" s="35"/>
      <c r="T59" s="2"/>
      <c r="V59" s="16"/>
      <c r="W59" s="16"/>
    </row>
    <row r="60" spans="1:23" x14ac:dyDescent="0.25">
      <c r="R60" s="36"/>
      <c r="S60" s="36"/>
      <c r="T60" s="36"/>
      <c r="V60" s="16"/>
      <c r="W60" s="16"/>
    </row>
    <row r="61" spans="1:23" x14ac:dyDescent="0.25">
      <c r="R61" s="36"/>
      <c r="S61" s="36"/>
      <c r="T61" s="36"/>
      <c r="V61" s="16"/>
      <c r="W61" s="16"/>
    </row>
    <row r="62" spans="1:23" x14ac:dyDescent="0.25">
      <c r="R62" s="36"/>
      <c r="S62" s="36"/>
      <c r="T62" s="36"/>
      <c r="V62" s="16"/>
      <c r="W62" s="16"/>
    </row>
    <row r="63" spans="1:23" x14ac:dyDescent="0.25">
      <c r="R63" s="36"/>
      <c r="S63" s="36"/>
      <c r="T63" s="36"/>
      <c r="V63" s="16"/>
      <c r="W63" s="16"/>
    </row>
    <row r="64" spans="1:23" x14ac:dyDescent="0.25">
      <c r="B64" s="20"/>
      <c r="C64" s="20"/>
      <c r="D64" s="37"/>
      <c r="R64" s="21"/>
      <c r="S64" s="21"/>
      <c r="T64" s="38"/>
      <c r="V64" s="16"/>
      <c r="W64" s="16"/>
    </row>
    <row r="65" spans="2:23" x14ac:dyDescent="0.25">
      <c r="B65" s="3"/>
      <c r="C65" s="3"/>
      <c r="D65" s="3"/>
      <c r="R65" s="3"/>
      <c r="S65" s="3"/>
      <c r="T65" s="3"/>
      <c r="V65" s="13"/>
      <c r="W65" s="23"/>
    </row>
    <row r="66" spans="2:23" x14ac:dyDescent="0.25">
      <c r="B66" s="3"/>
      <c r="C66" s="3"/>
      <c r="D66" s="3"/>
      <c r="R66" s="3"/>
      <c r="S66" s="3"/>
      <c r="T66" s="3"/>
      <c r="V66" s="13"/>
      <c r="W66" s="23"/>
    </row>
    <row r="67" spans="2:23" x14ac:dyDescent="0.25">
      <c r="B67" s="3"/>
      <c r="C67" s="3"/>
      <c r="D67" s="3"/>
      <c r="R67" s="3"/>
      <c r="S67" s="3"/>
      <c r="T67" s="3"/>
      <c r="V67" s="13"/>
      <c r="W67" s="23"/>
    </row>
    <row r="68" spans="2:23" x14ac:dyDescent="0.25">
      <c r="V68" s="16"/>
      <c r="W68" s="16"/>
    </row>
    <row r="69" spans="2:23" x14ac:dyDescent="0.25">
      <c r="V69" s="16"/>
      <c r="W69" s="16"/>
    </row>
    <row r="70" spans="2:23" x14ac:dyDescent="0.25">
      <c r="P70" s="1"/>
      <c r="R70" s="2"/>
      <c r="S70" s="2"/>
      <c r="T70" s="2"/>
      <c r="V70" s="16"/>
      <c r="W70" s="16"/>
    </row>
    <row r="71" spans="2:23" x14ac:dyDescent="0.25">
      <c r="R71" s="2"/>
      <c r="S71" s="2"/>
      <c r="T71" s="2"/>
      <c r="V71" s="16"/>
      <c r="W71" s="16"/>
    </row>
    <row r="72" spans="2:23" x14ac:dyDescent="0.25">
      <c r="Q72" s="9"/>
      <c r="R72" s="2"/>
      <c r="S72" s="35"/>
      <c r="T72" s="2"/>
      <c r="V72" s="16"/>
      <c r="W72" s="16"/>
    </row>
    <row r="73" spans="2:23" x14ac:dyDescent="0.25">
      <c r="R73" s="36"/>
      <c r="S73" s="36"/>
      <c r="T73" s="36"/>
      <c r="V73" s="16"/>
      <c r="W73" s="16"/>
    </row>
    <row r="74" spans="2:23" x14ac:dyDescent="0.25">
      <c r="R74" s="21"/>
      <c r="S74" s="36"/>
      <c r="T74" s="36"/>
      <c r="V74" s="16"/>
      <c r="W74" s="16"/>
    </row>
    <row r="75" spans="2:23" x14ac:dyDescent="0.25">
      <c r="R75" s="36"/>
      <c r="S75" s="36"/>
      <c r="T75" s="36"/>
      <c r="V75" s="16"/>
      <c r="W75" s="16"/>
    </row>
    <row r="76" spans="2:23" x14ac:dyDescent="0.25">
      <c r="R76" s="36"/>
      <c r="S76" s="36"/>
      <c r="T76" s="36"/>
      <c r="V76" s="16"/>
      <c r="W76" s="16"/>
    </row>
    <row r="77" spans="2:23" x14ac:dyDescent="0.25">
      <c r="B77" s="20"/>
      <c r="C77" s="20"/>
      <c r="D77" s="37"/>
      <c r="R77" s="21"/>
      <c r="S77" s="21"/>
      <c r="T77" s="38"/>
      <c r="V77" s="16"/>
      <c r="W77" s="16"/>
    </row>
    <row r="78" spans="2:23" x14ac:dyDescent="0.25">
      <c r="B78" s="3"/>
      <c r="C78" s="3"/>
      <c r="D78" s="3"/>
      <c r="R78" s="3"/>
      <c r="S78" s="3"/>
      <c r="T78" s="3"/>
      <c r="V78" s="13"/>
      <c r="W78" s="39"/>
    </row>
    <row r="79" spans="2:23" x14ac:dyDescent="0.25">
      <c r="B79" s="3"/>
      <c r="C79" s="3"/>
      <c r="D79" s="3"/>
      <c r="R79" s="3"/>
      <c r="S79" s="3"/>
      <c r="T79" s="3"/>
      <c r="V79" s="13"/>
      <c r="W79" s="39"/>
    </row>
    <row r="80" spans="2:23" x14ac:dyDescent="0.25">
      <c r="B80" s="3"/>
      <c r="C80" s="3"/>
      <c r="D80" s="3"/>
      <c r="R80" s="3"/>
      <c r="S80" s="3"/>
      <c r="T80" s="3"/>
      <c r="V80" s="13"/>
      <c r="W80" s="39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zoomScale="85" zoomScaleNormal="85" workbookViewId="0">
      <selection activeCell="E30" sqref="E30"/>
    </sheetView>
  </sheetViews>
  <sheetFormatPr baseColWidth="10" defaultRowHeight="15" x14ac:dyDescent="0.25"/>
  <cols>
    <col min="1" max="1" width="13.28515625" customWidth="1"/>
    <col min="2" max="2" width="11" customWidth="1"/>
    <col min="3" max="3" width="15.7109375" customWidth="1"/>
    <col min="4" max="4" width="13.5703125" customWidth="1"/>
    <col min="5" max="5" width="12.28515625" customWidth="1"/>
    <col min="6" max="6" width="11.5703125" customWidth="1"/>
    <col min="7" max="7" width="16.85546875" customWidth="1"/>
    <col min="8" max="8" width="15.7109375" customWidth="1"/>
    <col min="9" max="9" width="16.5703125" customWidth="1"/>
    <col min="10" max="10" width="21.28515625" customWidth="1"/>
    <col min="11" max="11" width="12.85546875" customWidth="1"/>
    <col min="12" max="12" width="14.28515625" customWidth="1"/>
    <col min="13" max="13" width="15.85546875" customWidth="1"/>
    <col min="14" max="14" width="13.85546875" customWidth="1"/>
    <col min="15" max="15" width="13.5703125" customWidth="1"/>
    <col min="16" max="16" width="14.28515625" customWidth="1"/>
    <col min="17" max="17" width="18.85546875" customWidth="1"/>
    <col min="18" max="18" width="17.42578125" customWidth="1"/>
    <col min="19" max="19" width="16.5703125" customWidth="1"/>
    <col min="20" max="21" width="20.7109375" customWidth="1"/>
  </cols>
  <sheetData>
    <row r="1" spans="1:21" x14ac:dyDescent="0.25">
      <c r="A1" s="1" t="s">
        <v>10</v>
      </c>
      <c r="B1" s="1"/>
    </row>
    <row r="2" spans="1:21" ht="30" x14ac:dyDescent="0.25">
      <c r="B2" s="14" t="s">
        <v>23</v>
      </c>
      <c r="C2" s="14" t="s">
        <v>20</v>
      </c>
      <c r="D2" s="14" t="s">
        <v>15</v>
      </c>
      <c r="E2" s="14" t="s">
        <v>16</v>
      </c>
      <c r="F2" s="14" t="s">
        <v>17</v>
      </c>
      <c r="G2" s="14" t="s">
        <v>18</v>
      </c>
      <c r="H2" s="14" t="s">
        <v>19</v>
      </c>
      <c r="I2" s="14" t="s">
        <v>21</v>
      </c>
      <c r="J2" s="14" t="s">
        <v>22</v>
      </c>
      <c r="K2" s="14"/>
      <c r="M2" s="14" t="s">
        <v>24</v>
      </c>
      <c r="N2" s="14" t="s">
        <v>25</v>
      </c>
      <c r="O2" s="14" t="s">
        <v>26</v>
      </c>
      <c r="P2" s="14" t="s">
        <v>27</v>
      </c>
      <c r="Q2" s="14" t="s">
        <v>28</v>
      </c>
      <c r="R2" s="14" t="s">
        <v>29</v>
      </c>
      <c r="S2" s="14" t="s">
        <v>30</v>
      </c>
      <c r="T2" s="14" t="s">
        <v>31</v>
      </c>
      <c r="U2" s="14"/>
    </row>
    <row r="3" spans="1:21" x14ac:dyDescent="0.25">
      <c r="A3" t="s">
        <v>4</v>
      </c>
      <c r="B3">
        <f>SUM(C3:J3)</f>
        <v>333</v>
      </c>
      <c r="C3">
        <v>329</v>
      </c>
      <c r="D3">
        <v>4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L3" t="s">
        <v>4</v>
      </c>
      <c r="M3" s="13">
        <f>C3/$B3</f>
        <v>0.98798798798798804</v>
      </c>
      <c r="N3" s="13">
        <f t="shared" ref="N3:T3" si="0">D3/$B3</f>
        <v>1.2012012012012012E-2</v>
      </c>
      <c r="O3" s="13">
        <f t="shared" si="0"/>
        <v>0</v>
      </c>
      <c r="P3" s="13">
        <f t="shared" si="0"/>
        <v>0</v>
      </c>
      <c r="Q3" s="13">
        <f t="shared" si="0"/>
        <v>0</v>
      </c>
      <c r="R3" s="13">
        <f t="shared" si="0"/>
        <v>0</v>
      </c>
      <c r="S3" s="13">
        <f t="shared" si="0"/>
        <v>0</v>
      </c>
      <c r="T3" s="13">
        <f t="shared" si="0"/>
        <v>0</v>
      </c>
      <c r="U3" s="13"/>
    </row>
    <row r="4" spans="1:21" x14ac:dyDescent="0.25">
      <c r="B4">
        <f t="shared" ref="B4:B26" si="1">SUM(C4:J4)</f>
        <v>700</v>
      </c>
      <c r="C4">
        <v>686</v>
      </c>
      <c r="D4">
        <v>14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M4" s="13">
        <f t="shared" ref="M4:M26" si="2">C4/$B4</f>
        <v>0.98</v>
      </c>
      <c r="N4" s="13">
        <f t="shared" ref="N4:N26" si="3">D4/$B4</f>
        <v>0.02</v>
      </c>
      <c r="O4" s="13">
        <f t="shared" ref="O4:O26" si="4">E4/$B4</f>
        <v>0</v>
      </c>
      <c r="P4" s="13">
        <f t="shared" ref="P4:P26" si="5">F4/$B4</f>
        <v>0</v>
      </c>
      <c r="Q4" s="13">
        <f t="shared" ref="Q4:Q26" si="6">G4/$B4</f>
        <v>0</v>
      </c>
      <c r="R4" s="13">
        <f t="shared" ref="R4:R26" si="7">H4/$B4</f>
        <v>0</v>
      </c>
      <c r="S4" s="13">
        <f t="shared" ref="S4:S26" si="8">I4/$B4</f>
        <v>0</v>
      </c>
      <c r="T4" s="13">
        <f t="shared" ref="T4:T26" si="9">J4/$B4</f>
        <v>0</v>
      </c>
      <c r="U4" s="13"/>
    </row>
    <row r="5" spans="1:21" x14ac:dyDescent="0.25">
      <c r="B5">
        <f t="shared" si="1"/>
        <v>304</v>
      </c>
      <c r="C5">
        <v>297</v>
      </c>
      <c r="D5">
        <v>7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M5" s="13">
        <f t="shared" si="2"/>
        <v>0.97697368421052633</v>
      </c>
      <c r="N5" s="13">
        <f t="shared" si="3"/>
        <v>2.3026315789473683E-2</v>
      </c>
      <c r="O5" s="13">
        <f t="shared" si="4"/>
        <v>0</v>
      </c>
      <c r="P5" s="13">
        <f t="shared" si="5"/>
        <v>0</v>
      </c>
      <c r="Q5" s="13">
        <f t="shared" si="6"/>
        <v>0</v>
      </c>
      <c r="R5" s="13">
        <f t="shared" si="7"/>
        <v>0</v>
      </c>
      <c r="S5" s="13">
        <f t="shared" si="8"/>
        <v>0</v>
      </c>
      <c r="T5" s="13">
        <f t="shared" si="9"/>
        <v>0</v>
      </c>
      <c r="U5" s="13"/>
    </row>
    <row r="6" spans="1:21" x14ac:dyDescent="0.25">
      <c r="A6" t="s">
        <v>33</v>
      </c>
      <c r="B6">
        <f t="shared" si="1"/>
        <v>330</v>
      </c>
      <c r="C6">
        <v>312</v>
      </c>
      <c r="D6">
        <v>18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L6" t="s">
        <v>5</v>
      </c>
      <c r="M6" s="13">
        <f t="shared" si="2"/>
        <v>0.94545454545454544</v>
      </c>
      <c r="N6" s="13">
        <f t="shared" si="3"/>
        <v>5.4545454545454543E-2</v>
      </c>
      <c r="O6" s="13">
        <f t="shared" si="4"/>
        <v>0</v>
      </c>
      <c r="P6" s="13">
        <f t="shared" si="5"/>
        <v>0</v>
      </c>
      <c r="Q6" s="13">
        <f t="shared" si="6"/>
        <v>0</v>
      </c>
      <c r="R6" s="13">
        <f t="shared" si="7"/>
        <v>0</v>
      </c>
      <c r="S6" s="13">
        <f t="shared" si="8"/>
        <v>0</v>
      </c>
      <c r="T6" s="13">
        <f t="shared" si="9"/>
        <v>0</v>
      </c>
      <c r="U6" s="13"/>
    </row>
    <row r="7" spans="1:21" x14ac:dyDescent="0.25">
      <c r="B7">
        <f t="shared" si="1"/>
        <v>715</v>
      </c>
      <c r="C7">
        <v>687</v>
      </c>
      <c r="D7">
        <v>28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M7" s="13">
        <f t="shared" si="2"/>
        <v>0.96083916083916088</v>
      </c>
      <c r="N7" s="13">
        <f t="shared" si="3"/>
        <v>3.9160839160839164E-2</v>
      </c>
      <c r="O7" s="13">
        <f t="shared" si="4"/>
        <v>0</v>
      </c>
      <c r="P7" s="13">
        <f t="shared" si="5"/>
        <v>0</v>
      </c>
      <c r="Q7" s="13">
        <f t="shared" si="6"/>
        <v>0</v>
      </c>
      <c r="R7" s="13">
        <f t="shared" si="7"/>
        <v>0</v>
      </c>
      <c r="S7" s="13">
        <f t="shared" si="8"/>
        <v>0</v>
      </c>
      <c r="T7" s="13">
        <f t="shared" si="9"/>
        <v>0</v>
      </c>
      <c r="U7" s="13"/>
    </row>
    <row r="8" spans="1:21" x14ac:dyDescent="0.25">
      <c r="B8">
        <f t="shared" si="1"/>
        <v>514</v>
      </c>
      <c r="C8">
        <v>488</v>
      </c>
      <c r="D8">
        <v>24</v>
      </c>
      <c r="E8">
        <v>1</v>
      </c>
      <c r="F8">
        <v>0</v>
      </c>
      <c r="G8">
        <v>0</v>
      </c>
      <c r="H8">
        <v>0</v>
      </c>
      <c r="I8">
        <v>1</v>
      </c>
      <c r="J8">
        <v>0</v>
      </c>
      <c r="M8" s="13">
        <f t="shared" si="2"/>
        <v>0.94941634241245132</v>
      </c>
      <c r="N8" s="13">
        <f t="shared" si="3"/>
        <v>4.6692607003891051E-2</v>
      </c>
      <c r="O8" s="13">
        <f t="shared" si="4"/>
        <v>1.9455252918287938E-3</v>
      </c>
      <c r="P8" s="13">
        <f t="shared" si="5"/>
        <v>0</v>
      </c>
      <c r="Q8" s="13">
        <f t="shared" si="6"/>
        <v>0</v>
      </c>
      <c r="R8" s="13">
        <f t="shared" si="7"/>
        <v>0</v>
      </c>
      <c r="S8" s="13">
        <f t="shared" si="8"/>
        <v>1.9455252918287938E-3</v>
      </c>
      <c r="T8" s="13">
        <f t="shared" si="9"/>
        <v>0</v>
      </c>
      <c r="U8" s="13"/>
    </row>
    <row r="9" spans="1:21" x14ac:dyDescent="0.25">
      <c r="A9" t="s">
        <v>6</v>
      </c>
      <c r="B9">
        <f t="shared" si="1"/>
        <v>650</v>
      </c>
      <c r="C9">
        <v>569</v>
      </c>
      <c r="D9">
        <v>55</v>
      </c>
      <c r="E9">
        <v>9</v>
      </c>
      <c r="F9">
        <v>13</v>
      </c>
      <c r="G9">
        <v>1</v>
      </c>
      <c r="H9">
        <v>3</v>
      </c>
      <c r="I9">
        <v>0</v>
      </c>
      <c r="J9">
        <v>0</v>
      </c>
      <c r="L9" t="s">
        <v>6</v>
      </c>
      <c r="M9" s="13">
        <f t="shared" si="2"/>
        <v>0.87538461538461543</v>
      </c>
      <c r="N9" s="13">
        <f t="shared" si="3"/>
        <v>8.461538461538462E-2</v>
      </c>
      <c r="O9" s="13">
        <f t="shared" si="4"/>
        <v>1.3846153846153847E-2</v>
      </c>
      <c r="P9" s="13">
        <f t="shared" si="5"/>
        <v>0.02</v>
      </c>
      <c r="Q9" s="13">
        <f t="shared" si="6"/>
        <v>1.5384615384615385E-3</v>
      </c>
      <c r="R9" s="13">
        <f t="shared" si="7"/>
        <v>4.6153846153846158E-3</v>
      </c>
      <c r="S9" s="13">
        <f t="shared" si="8"/>
        <v>0</v>
      </c>
      <c r="T9" s="13">
        <f t="shared" si="9"/>
        <v>0</v>
      </c>
      <c r="U9" s="13"/>
    </row>
    <row r="10" spans="1:21" x14ac:dyDescent="0.25">
      <c r="B10">
        <f t="shared" si="1"/>
        <v>454</v>
      </c>
      <c r="C10">
        <v>411</v>
      </c>
      <c r="D10">
        <v>27</v>
      </c>
      <c r="E10">
        <v>0</v>
      </c>
      <c r="F10">
        <v>7</v>
      </c>
      <c r="G10">
        <v>0</v>
      </c>
      <c r="H10">
        <v>9</v>
      </c>
      <c r="I10">
        <v>0</v>
      </c>
      <c r="J10">
        <v>0</v>
      </c>
      <c r="M10" s="13">
        <f t="shared" si="2"/>
        <v>0.90528634361233484</v>
      </c>
      <c r="N10" s="13">
        <f t="shared" si="3"/>
        <v>5.9471365638766517E-2</v>
      </c>
      <c r="O10" s="13">
        <f t="shared" si="4"/>
        <v>0</v>
      </c>
      <c r="P10" s="13">
        <f t="shared" si="5"/>
        <v>1.5418502202643172E-2</v>
      </c>
      <c r="Q10" s="13">
        <f t="shared" si="6"/>
        <v>0</v>
      </c>
      <c r="R10" s="13">
        <f t="shared" si="7"/>
        <v>1.9823788546255508E-2</v>
      </c>
      <c r="S10" s="13">
        <f t="shared" si="8"/>
        <v>0</v>
      </c>
      <c r="T10" s="13">
        <f t="shared" si="9"/>
        <v>0</v>
      </c>
      <c r="U10" s="13"/>
    </row>
    <row r="11" spans="1:21" x14ac:dyDescent="0.25">
      <c r="B11">
        <f t="shared" si="1"/>
        <v>519</v>
      </c>
      <c r="C11">
        <v>430</v>
      </c>
      <c r="D11">
        <v>58</v>
      </c>
      <c r="E11">
        <v>16</v>
      </c>
      <c r="F11">
        <v>8</v>
      </c>
      <c r="G11">
        <v>4</v>
      </c>
      <c r="H11">
        <v>3</v>
      </c>
      <c r="I11">
        <v>0</v>
      </c>
      <c r="J11">
        <v>0</v>
      </c>
      <c r="M11" s="13">
        <f t="shared" si="2"/>
        <v>0.82851637764932562</v>
      </c>
      <c r="N11" s="13">
        <f t="shared" si="3"/>
        <v>0.11175337186897881</v>
      </c>
      <c r="O11" s="13">
        <f t="shared" si="4"/>
        <v>3.0828516377649325E-2</v>
      </c>
      <c r="P11" s="13">
        <f t="shared" si="5"/>
        <v>1.5414258188824663E-2</v>
      </c>
      <c r="Q11" s="13">
        <f t="shared" si="6"/>
        <v>7.7071290944123313E-3</v>
      </c>
      <c r="R11" s="13">
        <f t="shared" si="7"/>
        <v>5.7803468208092483E-3</v>
      </c>
      <c r="S11" s="13">
        <f t="shared" si="8"/>
        <v>0</v>
      </c>
      <c r="T11" s="13">
        <f t="shared" si="9"/>
        <v>0</v>
      </c>
      <c r="U11" s="13"/>
    </row>
    <row r="12" spans="1:21" x14ac:dyDescent="0.25">
      <c r="A12" t="s">
        <v>34</v>
      </c>
      <c r="B12">
        <f t="shared" ref="B12:B17" si="10">SUM(C12:J12)</f>
        <v>279</v>
      </c>
      <c r="C12">
        <v>78</v>
      </c>
      <c r="D12">
        <v>127</v>
      </c>
      <c r="E12">
        <v>5</v>
      </c>
      <c r="F12">
        <v>20</v>
      </c>
      <c r="G12">
        <v>11</v>
      </c>
      <c r="H12">
        <v>37</v>
      </c>
      <c r="I12">
        <v>1</v>
      </c>
      <c r="J12">
        <v>0</v>
      </c>
      <c r="L12" t="s">
        <v>8</v>
      </c>
      <c r="M12" s="13">
        <f t="shared" ref="M12:T17" si="11">C12/$B12</f>
        <v>0.27956989247311825</v>
      </c>
      <c r="N12" s="13">
        <f t="shared" si="11"/>
        <v>0.45519713261648748</v>
      </c>
      <c r="O12" s="13">
        <f t="shared" si="11"/>
        <v>1.7921146953405017E-2</v>
      </c>
      <c r="P12" s="13">
        <f t="shared" si="11"/>
        <v>7.1684587813620068E-2</v>
      </c>
      <c r="Q12" s="13">
        <f t="shared" si="11"/>
        <v>3.9426523297491037E-2</v>
      </c>
      <c r="R12" s="13">
        <f t="shared" si="11"/>
        <v>0.13261648745519714</v>
      </c>
      <c r="S12" s="13">
        <f t="shared" si="11"/>
        <v>3.5842293906810036E-3</v>
      </c>
      <c r="T12" s="13">
        <f t="shared" si="11"/>
        <v>0</v>
      </c>
      <c r="U12" s="13"/>
    </row>
    <row r="13" spans="1:21" x14ac:dyDescent="0.25">
      <c r="B13">
        <f t="shared" si="10"/>
        <v>744</v>
      </c>
      <c r="C13">
        <v>223</v>
      </c>
      <c r="D13">
        <v>234</v>
      </c>
      <c r="E13">
        <v>37</v>
      </c>
      <c r="F13">
        <v>78</v>
      </c>
      <c r="G13">
        <v>46</v>
      </c>
      <c r="H13">
        <v>113</v>
      </c>
      <c r="I13">
        <v>8</v>
      </c>
      <c r="J13">
        <v>5</v>
      </c>
      <c r="M13" s="13">
        <f t="shared" si="11"/>
        <v>0.29973118279569894</v>
      </c>
      <c r="N13" s="13">
        <f t="shared" si="11"/>
        <v>0.31451612903225806</v>
      </c>
      <c r="O13" s="13">
        <f t="shared" si="11"/>
        <v>4.9731182795698922E-2</v>
      </c>
      <c r="P13" s="13">
        <f t="shared" si="11"/>
        <v>0.10483870967741936</v>
      </c>
      <c r="Q13" s="13">
        <f t="shared" si="11"/>
        <v>6.1827956989247312E-2</v>
      </c>
      <c r="R13" s="13">
        <f t="shared" si="11"/>
        <v>0.15188172043010753</v>
      </c>
      <c r="S13" s="13">
        <f t="shared" si="11"/>
        <v>1.0752688172043012E-2</v>
      </c>
      <c r="T13" s="13">
        <f t="shared" si="11"/>
        <v>6.7204301075268818E-3</v>
      </c>
      <c r="U13" s="13"/>
    </row>
    <row r="14" spans="1:21" x14ac:dyDescent="0.25">
      <c r="B14">
        <f t="shared" si="10"/>
        <v>573</v>
      </c>
      <c r="C14">
        <v>108</v>
      </c>
      <c r="D14">
        <v>252</v>
      </c>
      <c r="E14">
        <v>22</v>
      </c>
      <c r="F14">
        <v>38</v>
      </c>
      <c r="G14">
        <v>38</v>
      </c>
      <c r="H14">
        <v>104</v>
      </c>
      <c r="I14">
        <v>5</v>
      </c>
      <c r="J14">
        <v>6</v>
      </c>
      <c r="M14" s="13">
        <f t="shared" si="11"/>
        <v>0.18848167539267016</v>
      </c>
      <c r="N14" s="13">
        <f t="shared" si="11"/>
        <v>0.43979057591623039</v>
      </c>
      <c r="O14" s="13">
        <f t="shared" si="11"/>
        <v>3.8394415357766144E-2</v>
      </c>
      <c r="P14" s="13">
        <f t="shared" si="11"/>
        <v>6.6317626527050616E-2</v>
      </c>
      <c r="Q14" s="13">
        <f t="shared" si="11"/>
        <v>6.6317626527050616E-2</v>
      </c>
      <c r="R14" s="13">
        <f t="shared" si="11"/>
        <v>0.18150087260034903</v>
      </c>
      <c r="S14" s="13">
        <f t="shared" si="11"/>
        <v>8.7260034904013961E-3</v>
      </c>
      <c r="T14" s="13">
        <f t="shared" si="11"/>
        <v>1.0471204188481676E-2</v>
      </c>
      <c r="U14" s="13"/>
    </row>
    <row r="15" spans="1:21" x14ac:dyDescent="0.25">
      <c r="A15" t="s">
        <v>7</v>
      </c>
      <c r="B15">
        <f t="shared" si="10"/>
        <v>1046</v>
      </c>
      <c r="C15">
        <v>803</v>
      </c>
      <c r="D15">
        <v>140</v>
      </c>
      <c r="E15">
        <v>27</v>
      </c>
      <c r="F15">
        <v>31</v>
      </c>
      <c r="G15">
        <v>23</v>
      </c>
      <c r="H15">
        <v>18</v>
      </c>
      <c r="I15">
        <v>3</v>
      </c>
      <c r="J15">
        <v>1</v>
      </c>
      <c r="L15" t="s">
        <v>7</v>
      </c>
      <c r="M15" s="13">
        <f t="shared" si="11"/>
        <v>0.76768642447418733</v>
      </c>
      <c r="N15" s="13">
        <f t="shared" si="11"/>
        <v>0.13384321223709369</v>
      </c>
      <c r="O15" s="13">
        <f t="shared" si="11"/>
        <v>2.5812619502868069E-2</v>
      </c>
      <c r="P15" s="13">
        <f t="shared" si="11"/>
        <v>2.9636711281070746E-2</v>
      </c>
      <c r="Q15" s="13">
        <f t="shared" si="11"/>
        <v>2.1988527724665391E-2</v>
      </c>
      <c r="R15" s="13">
        <f t="shared" si="11"/>
        <v>1.7208413001912046E-2</v>
      </c>
      <c r="S15" s="13">
        <f t="shared" si="11"/>
        <v>2.8680688336520078E-3</v>
      </c>
      <c r="T15" s="13">
        <f t="shared" si="11"/>
        <v>9.5602294455066918E-4</v>
      </c>
      <c r="U15" s="13"/>
    </row>
    <row r="16" spans="1:21" x14ac:dyDescent="0.25">
      <c r="B16">
        <f t="shared" si="10"/>
        <v>365</v>
      </c>
      <c r="C16">
        <v>260</v>
      </c>
      <c r="D16">
        <v>66</v>
      </c>
      <c r="E16">
        <v>14</v>
      </c>
      <c r="F16">
        <v>6</v>
      </c>
      <c r="G16">
        <v>11</v>
      </c>
      <c r="H16">
        <v>6</v>
      </c>
      <c r="I16">
        <v>2</v>
      </c>
      <c r="J16">
        <v>0</v>
      </c>
      <c r="M16" s="13">
        <f t="shared" si="11"/>
        <v>0.71232876712328763</v>
      </c>
      <c r="N16" s="13">
        <f t="shared" si="11"/>
        <v>0.18082191780821918</v>
      </c>
      <c r="O16" s="13">
        <f t="shared" si="11"/>
        <v>3.8356164383561646E-2</v>
      </c>
      <c r="P16" s="13">
        <f t="shared" si="11"/>
        <v>1.643835616438356E-2</v>
      </c>
      <c r="Q16" s="13">
        <f t="shared" si="11"/>
        <v>3.0136986301369864E-2</v>
      </c>
      <c r="R16" s="13">
        <f t="shared" si="11"/>
        <v>1.643835616438356E-2</v>
      </c>
      <c r="S16" s="13">
        <f t="shared" si="11"/>
        <v>5.4794520547945206E-3</v>
      </c>
      <c r="T16" s="13">
        <f t="shared" si="11"/>
        <v>0</v>
      </c>
      <c r="U16" s="13"/>
    </row>
    <row r="17" spans="1:21" x14ac:dyDescent="0.25">
      <c r="B17">
        <f t="shared" si="10"/>
        <v>437</v>
      </c>
      <c r="C17">
        <v>341</v>
      </c>
      <c r="D17">
        <v>57</v>
      </c>
      <c r="E17">
        <v>16</v>
      </c>
      <c r="F17">
        <v>4</v>
      </c>
      <c r="G17">
        <v>16</v>
      </c>
      <c r="H17">
        <v>2</v>
      </c>
      <c r="I17">
        <v>1</v>
      </c>
      <c r="J17">
        <v>0</v>
      </c>
      <c r="M17" s="13">
        <f t="shared" si="11"/>
        <v>0.78032036613272315</v>
      </c>
      <c r="N17" s="13">
        <f t="shared" si="11"/>
        <v>0.13043478260869565</v>
      </c>
      <c r="O17" s="13">
        <f t="shared" si="11"/>
        <v>3.6613272311212815E-2</v>
      </c>
      <c r="P17" s="13">
        <f t="shared" si="11"/>
        <v>9.1533180778032037E-3</v>
      </c>
      <c r="Q17" s="13">
        <f t="shared" si="11"/>
        <v>3.6613272311212815E-2</v>
      </c>
      <c r="R17" s="13">
        <f t="shared" si="11"/>
        <v>4.5766590389016018E-3</v>
      </c>
      <c r="S17" s="13">
        <f t="shared" si="11"/>
        <v>2.2883295194508009E-3</v>
      </c>
      <c r="T17" s="13">
        <f t="shared" si="11"/>
        <v>0</v>
      </c>
      <c r="U17" s="13"/>
    </row>
    <row r="18" spans="1:21" x14ac:dyDescent="0.25">
      <c r="A18" t="s">
        <v>35</v>
      </c>
      <c r="B18">
        <f t="shared" si="1"/>
        <v>1043</v>
      </c>
      <c r="C18">
        <v>54</v>
      </c>
      <c r="D18">
        <v>606</v>
      </c>
      <c r="E18">
        <v>37</v>
      </c>
      <c r="F18">
        <v>62</v>
      </c>
      <c r="G18">
        <v>51</v>
      </c>
      <c r="H18">
        <v>222</v>
      </c>
      <c r="I18">
        <v>5</v>
      </c>
      <c r="J18">
        <v>6</v>
      </c>
      <c r="L18" t="s">
        <v>9</v>
      </c>
      <c r="M18" s="13">
        <f t="shared" si="2"/>
        <v>5.1773729626078617E-2</v>
      </c>
      <c r="N18" s="13">
        <f t="shared" si="3"/>
        <v>0.58101629913710451</v>
      </c>
      <c r="O18" s="13">
        <f t="shared" si="4"/>
        <v>3.5474592521572389E-2</v>
      </c>
      <c r="P18" s="13">
        <f t="shared" si="5"/>
        <v>5.9443911792905084E-2</v>
      </c>
      <c r="Q18" s="13">
        <f t="shared" si="6"/>
        <v>4.8897411313518699E-2</v>
      </c>
      <c r="R18" s="13">
        <f t="shared" si="7"/>
        <v>0.21284755512943432</v>
      </c>
      <c r="S18" s="13">
        <f t="shared" si="8"/>
        <v>4.7938638542665392E-3</v>
      </c>
      <c r="T18" s="13">
        <f t="shared" si="9"/>
        <v>5.7526366251198467E-3</v>
      </c>
      <c r="U18" s="13"/>
    </row>
    <row r="19" spans="1:21" x14ac:dyDescent="0.25">
      <c r="B19">
        <f t="shared" si="1"/>
        <v>375</v>
      </c>
      <c r="C19">
        <v>12</v>
      </c>
      <c r="D19">
        <v>243</v>
      </c>
      <c r="E19">
        <v>15</v>
      </c>
      <c r="F19">
        <v>19</v>
      </c>
      <c r="G19">
        <v>24</v>
      </c>
      <c r="H19">
        <v>58</v>
      </c>
      <c r="I19">
        <v>1</v>
      </c>
      <c r="J19">
        <v>3</v>
      </c>
      <c r="M19" s="13">
        <f t="shared" si="2"/>
        <v>3.2000000000000001E-2</v>
      </c>
      <c r="N19" s="13">
        <f t="shared" si="3"/>
        <v>0.64800000000000002</v>
      </c>
      <c r="O19" s="13">
        <f t="shared" si="4"/>
        <v>0.04</v>
      </c>
      <c r="P19" s="13">
        <f t="shared" si="5"/>
        <v>5.0666666666666665E-2</v>
      </c>
      <c r="Q19" s="13">
        <f t="shared" si="6"/>
        <v>6.4000000000000001E-2</v>
      </c>
      <c r="R19" s="13">
        <f t="shared" si="7"/>
        <v>0.15466666666666667</v>
      </c>
      <c r="S19" s="13">
        <f t="shared" si="8"/>
        <v>2.6666666666666666E-3</v>
      </c>
      <c r="T19" s="13">
        <f t="shared" si="9"/>
        <v>8.0000000000000002E-3</v>
      </c>
      <c r="U19" s="13"/>
    </row>
    <row r="20" spans="1:21" x14ac:dyDescent="0.25">
      <c r="B20">
        <f t="shared" si="1"/>
        <v>446</v>
      </c>
      <c r="C20">
        <v>15</v>
      </c>
      <c r="D20">
        <v>297</v>
      </c>
      <c r="E20">
        <v>13</v>
      </c>
      <c r="F20">
        <v>20</v>
      </c>
      <c r="G20">
        <v>49</v>
      </c>
      <c r="H20">
        <v>50</v>
      </c>
      <c r="I20">
        <v>1</v>
      </c>
      <c r="J20">
        <v>1</v>
      </c>
      <c r="M20" s="13">
        <f t="shared" si="2"/>
        <v>3.3632286995515695E-2</v>
      </c>
      <c r="N20" s="13">
        <f t="shared" si="3"/>
        <v>0.6659192825112108</v>
      </c>
      <c r="O20" s="13">
        <f t="shared" si="4"/>
        <v>2.914798206278027E-2</v>
      </c>
      <c r="P20" s="13">
        <f t="shared" si="5"/>
        <v>4.4843049327354258E-2</v>
      </c>
      <c r="Q20" s="13">
        <f t="shared" si="6"/>
        <v>0.10986547085201794</v>
      </c>
      <c r="R20" s="13">
        <f t="shared" si="7"/>
        <v>0.11210762331838565</v>
      </c>
      <c r="S20" s="13">
        <f t="shared" si="8"/>
        <v>2.242152466367713E-3</v>
      </c>
      <c r="T20" s="13">
        <f t="shared" si="9"/>
        <v>2.242152466367713E-3</v>
      </c>
      <c r="U20" s="13"/>
    </row>
    <row r="21" spans="1:21" x14ac:dyDescent="0.25">
      <c r="A21" t="s">
        <v>13</v>
      </c>
      <c r="B21">
        <f t="shared" si="1"/>
        <v>722</v>
      </c>
      <c r="C21">
        <v>210</v>
      </c>
      <c r="D21">
        <v>193</v>
      </c>
      <c r="E21">
        <v>102</v>
      </c>
      <c r="F21">
        <v>108</v>
      </c>
      <c r="G21">
        <v>34</v>
      </c>
      <c r="H21">
        <v>53</v>
      </c>
      <c r="I21">
        <v>18</v>
      </c>
      <c r="J21">
        <v>4</v>
      </c>
      <c r="L21" t="s">
        <v>13</v>
      </c>
      <c r="M21" s="13">
        <f t="shared" si="2"/>
        <v>0.29085872576177285</v>
      </c>
      <c r="N21" s="13">
        <f t="shared" si="3"/>
        <v>0.26731301939058172</v>
      </c>
      <c r="O21" s="13">
        <f t="shared" si="4"/>
        <v>0.14127423822714683</v>
      </c>
      <c r="P21" s="13">
        <f t="shared" si="5"/>
        <v>0.14958448753462603</v>
      </c>
      <c r="Q21" s="13">
        <f t="shared" si="6"/>
        <v>4.7091412742382273E-2</v>
      </c>
      <c r="R21" s="13">
        <f t="shared" si="7"/>
        <v>7.3407202216066489E-2</v>
      </c>
      <c r="S21" s="13">
        <f t="shared" si="8"/>
        <v>2.4930747922437674E-2</v>
      </c>
      <c r="T21" s="13">
        <f t="shared" si="9"/>
        <v>5.5401662049861496E-3</v>
      </c>
      <c r="U21" s="13"/>
    </row>
    <row r="22" spans="1:21" x14ac:dyDescent="0.25">
      <c r="B22">
        <f t="shared" si="1"/>
        <v>284</v>
      </c>
      <c r="C22">
        <v>81</v>
      </c>
      <c r="D22">
        <v>72</v>
      </c>
      <c r="E22">
        <v>41</v>
      </c>
      <c r="F22">
        <v>49</v>
      </c>
      <c r="G22">
        <v>9</v>
      </c>
      <c r="H22">
        <v>29</v>
      </c>
      <c r="I22">
        <v>2</v>
      </c>
      <c r="J22">
        <v>1</v>
      </c>
      <c r="M22" s="13">
        <f t="shared" si="2"/>
        <v>0.28521126760563381</v>
      </c>
      <c r="N22" s="13">
        <f t="shared" si="3"/>
        <v>0.25352112676056338</v>
      </c>
      <c r="O22" s="13">
        <f t="shared" si="4"/>
        <v>0.14436619718309859</v>
      </c>
      <c r="P22" s="13">
        <f t="shared" si="5"/>
        <v>0.17253521126760563</v>
      </c>
      <c r="Q22" s="13">
        <f t="shared" si="6"/>
        <v>3.1690140845070422E-2</v>
      </c>
      <c r="R22" s="13">
        <f t="shared" si="7"/>
        <v>0.10211267605633803</v>
      </c>
      <c r="S22" s="13">
        <f t="shared" si="8"/>
        <v>7.0422535211267607E-3</v>
      </c>
      <c r="T22" s="13">
        <f t="shared" si="9"/>
        <v>3.5211267605633804E-3</v>
      </c>
      <c r="U22" s="13"/>
    </row>
    <row r="23" spans="1:21" x14ac:dyDescent="0.25">
      <c r="B23">
        <f t="shared" si="1"/>
        <v>590</v>
      </c>
      <c r="C23">
        <v>125</v>
      </c>
      <c r="D23">
        <v>153</v>
      </c>
      <c r="E23">
        <v>103</v>
      </c>
      <c r="F23">
        <v>97</v>
      </c>
      <c r="G23">
        <v>46</v>
      </c>
      <c r="H23">
        <v>42</v>
      </c>
      <c r="I23">
        <v>18</v>
      </c>
      <c r="J23">
        <v>6</v>
      </c>
      <c r="M23" s="13">
        <f t="shared" si="2"/>
        <v>0.21186440677966101</v>
      </c>
      <c r="N23" s="13">
        <f t="shared" si="3"/>
        <v>0.2593220338983051</v>
      </c>
      <c r="O23" s="13">
        <f t="shared" si="4"/>
        <v>0.17457627118644067</v>
      </c>
      <c r="P23" s="13">
        <f t="shared" si="5"/>
        <v>0.16440677966101694</v>
      </c>
      <c r="Q23" s="13">
        <f t="shared" si="6"/>
        <v>7.796610169491526E-2</v>
      </c>
      <c r="R23" s="13">
        <f t="shared" si="7"/>
        <v>7.1186440677966104E-2</v>
      </c>
      <c r="S23" s="13">
        <f t="shared" si="8"/>
        <v>3.0508474576271188E-2</v>
      </c>
      <c r="T23" s="13">
        <f t="shared" si="9"/>
        <v>1.0169491525423728E-2</v>
      </c>
      <c r="U23" s="13"/>
    </row>
    <row r="24" spans="1:21" x14ac:dyDescent="0.25">
      <c r="A24" t="s">
        <v>14</v>
      </c>
      <c r="B24">
        <f t="shared" si="1"/>
        <v>546</v>
      </c>
      <c r="C24">
        <v>51</v>
      </c>
      <c r="D24">
        <v>424</v>
      </c>
      <c r="E24">
        <v>13</v>
      </c>
      <c r="F24">
        <v>17</v>
      </c>
      <c r="G24">
        <v>14</v>
      </c>
      <c r="H24">
        <v>26</v>
      </c>
      <c r="I24">
        <v>1</v>
      </c>
      <c r="J24">
        <v>0</v>
      </c>
      <c r="L24" t="s">
        <v>14</v>
      </c>
      <c r="M24" s="13">
        <f t="shared" si="2"/>
        <v>9.3406593406593408E-2</v>
      </c>
      <c r="N24" s="13">
        <f t="shared" si="3"/>
        <v>0.77655677655677657</v>
      </c>
      <c r="O24" s="13">
        <f t="shared" si="4"/>
        <v>2.3809523809523808E-2</v>
      </c>
      <c r="P24" s="13">
        <f t="shared" si="5"/>
        <v>3.1135531135531136E-2</v>
      </c>
      <c r="Q24" s="13">
        <f t="shared" si="6"/>
        <v>2.564102564102564E-2</v>
      </c>
      <c r="R24" s="13">
        <f t="shared" si="7"/>
        <v>4.7619047619047616E-2</v>
      </c>
      <c r="S24" s="13">
        <f t="shared" si="8"/>
        <v>1.8315018315018315E-3</v>
      </c>
      <c r="T24" s="13">
        <f t="shared" si="9"/>
        <v>0</v>
      </c>
      <c r="U24" s="13"/>
    </row>
    <row r="25" spans="1:21" x14ac:dyDescent="0.25">
      <c r="B25">
        <f t="shared" si="1"/>
        <v>489</v>
      </c>
      <c r="C25">
        <v>41</v>
      </c>
      <c r="D25">
        <v>403</v>
      </c>
      <c r="E25">
        <v>8</v>
      </c>
      <c r="F25">
        <v>11</v>
      </c>
      <c r="G25">
        <v>11</v>
      </c>
      <c r="H25">
        <v>13</v>
      </c>
      <c r="I25">
        <v>2</v>
      </c>
      <c r="J25">
        <v>0</v>
      </c>
      <c r="M25" s="13">
        <f t="shared" si="2"/>
        <v>8.3844580777096112E-2</v>
      </c>
      <c r="N25" s="13">
        <f t="shared" si="3"/>
        <v>0.82413087934560325</v>
      </c>
      <c r="O25" s="13">
        <f t="shared" si="4"/>
        <v>1.6359918200408999E-2</v>
      </c>
      <c r="P25" s="13">
        <f t="shared" si="5"/>
        <v>2.2494887525562373E-2</v>
      </c>
      <c r="Q25" s="13">
        <f t="shared" si="6"/>
        <v>2.2494887525562373E-2</v>
      </c>
      <c r="R25" s="13">
        <f t="shared" si="7"/>
        <v>2.6584867075664622E-2</v>
      </c>
      <c r="S25" s="13">
        <f t="shared" si="8"/>
        <v>4.0899795501022499E-3</v>
      </c>
      <c r="T25" s="13">
        <f t="shared" si="9"/>
        <v>0</v>
      </c>
      <c r="U25" s="13"/>
    </row>
    <row r="26" spans="1:21" x14ac:dyDescent="0.25">
      <c r="B26">
        <f t="shared" si="1"/>
        <v>496</v>
      </c>
      <c r="C26">
        <v>40</v>
      </c>
      <c r="D26">
        <v>363</v>
      </c>
      <c r="E26">
        <v>18</v>
      </c>
      <c r="F26">
        <v>27</v>
      </c>
      <c r="G26">
        <v>15</v>
      </c>
      <c r="H26">
        <v>32</v>
      </c>
      <c r="I26">
        <v>1</v>
      </c>
      <c r="J26">
        <v>0</v>
      </c>
      <c r="M26" s="13">
        <f t="shared" si="2"/>
        <v>8.0645161290322578E-2</v>
      </c>
      <c r="N26" s="13">
        <f t="shared" si="3"/>
        <v>0.73185483870967738</v>
      </c>
      <c r="O26" s="13">
        <f t="shared" si="4"/>
        <v>3.6290322580645164E-2</v>
      </c>
      <c r="P26" s="13">
        <f t="shared" si="5"/>
        <v>5.4435483870967742E-2</v>
      </c>
      <c r="Q26" s="13">
        <f t="shared" si="6"/>
        <v>3.0241935483870969E-2</v>
      </c>
      <c r="R26" s="13">
        <f t="shared" si="7"/>
        <v>6.4516129032258063E-2</v>
      </c>
      <c r="S26" s="13">
        <f t="shared" si="8"/>
        <v>2.0161290322580645E-3</v>
      </c>
      <c r="T26" s="13">
        <f t="shared" si="9"/>
        <v>0</v>
      </c>
      <c r="U26" s="13"/>
    </row>
    <row r="28" spans="1:21" ht="30" x14ac:dyDescent="0.25">
      <c r="M28" s="14" t="s">
        <v>24</v>
      </c>
      <c r="N28" s="14" t="s">
        <v>25</v>
      </c>
      <c r="O28" s="14" t="s">
        <v>26</v>
      </c>
      <c r="P28" s="14" t="s">
        <v>27</v>
      </c>
      <c r="Q28" s="14" t="s">
        <v>28</v>
      </c>
      <c r="R28" s="14" t="s">
        <v>29</v>
      </c>
      <c r="S28" s="14" t="s">
        <v>30</v>
      </c>
      <c r="T28" s="14" t="s">
        <v>31</v>
      </c>
    </row>
    <row r="29" spans="1:21" x14ac:dyDescent="0.25">
      <c r="L29" t="s">
        <v>32</v>
      </c>
    </row>
    <row r="30" spans="1:21" x14ac:dyDescent="0.25">
      <c r="L30" t="s">
        <v>4</v>
      </c>
      <c r="M30" s="15">
        <f t="shared" ref="M30:T30" si="12">AVERAGE(M3:M5)</f>
        <v>0.98165389073283815</v>
      </c>
      <c r="N30" s="15">
        <f t="shared" si="12"/>
        <v>1.83461092671619E-2</v>
      </c>
      <c r="O30" s="15">
        <f t="shared" si="12"/>
        <v>0</v>
      </c>
      <c r="P30" s="15">
        <f t="shared" si="12"/>
        <v>0</v>
      </c>
      <c r="Q30" s="15">
        <f t="shared" si="12"/>
        <v>0</v>
      </c>
      <c r="R30" s="15">
        <f t="shared" si="12"/>
        <v>0</v>
      </c>
      <c r="S30" s="15">
        <f t="shared" si="12"/>
        <v>0</v>
      </c>
      <c r="T30" s="15">
        <f t="shared" si="12"/>
        <v>0</v>
      </c>
      <c r="U30" s="15"/>
    </row>
    <row r="31" spans="1:21" x14ac:dyDescent="0.25">
      <c r="L31" t="s">
        <v>5</v>
      </c>
      <c r="M31" s="15">
        <f>AVERAGE(M6:M8)</f>
        <v>0.95190334956871914</v>
      </c>
      <c r="N31" s="15">
        <f t="shared" ref="N31:T37" si="13">AVERAGE(N4:N6)</f>
        <v>3.2523923444976073E-2</v>
      </c>
      <c r="O31" s="15">
        <f t="shared" si="13"/>
        <v>0</v>
      </c>
      <c r="P31" s="15">
        <f t="shared" si="13"/>
        <v>0</v>
      </c>
      <c r="Q31" s="15">
        <f t="shared" si="13"/>
        <v>0</v>
      </c>
      <c r="R31" s="15">
        <f t="shared" si="13"/>
        <v>0</v>
      </c>
      <c r="S31" s="15">
        <f t="shared" si="13"/>
        <v>0</v>
      </c>
      <c r="T31" s="15">
        <f t="shared" si="13"/>
        <v>0</v>
      </c>
      <c r="U31" s="15"/>
    </row>
    <row r="32" spans="1:21" x14ac:dyDescent="0.25">
      <c r="L32" t="s">
        <v>6</v>
      </c>
      <c r="M32" s="15">
        <f>AVERAGE(M9:M11)</f>
        <v>0.86972911221542526</v>
      </c>
      <c r="N32" s="15">
        <f t="shared" si="13"/>
        <v>3.8910869831922462E-2</v>
      </c>
      <c r="O32" s="15">
        <f t="shared" si="13"/>
        <v>0</v>
      </c>
      <c r="P32" s="15">
        <f t="shared" si="13"/>
        <v>0</v>
      </c>
      <c r="Q32" s="15">
        <f t="shared" si="13"/>
        <v>0</v>
      </c>
      <c r="R32" s="15">
        <f t="shared" si="13"/>
        <v>0</v>
      </c>
      <c r="S32" s="15">
        <f t="shared" si="13"/>
        <v>0</v>
      </c>
      <c r="T32" s="15">
        <f t="shared" si="13"/>
        <v>0</v>
      </c>
      <c r="U32" s="15"/>
    </row>
    <row r="33" spans="1:24" x14ac:dyDescent="0.25">
      <c r="L33" t="s">
        <v>7</v>
      </c>
      <c r="M33" s="15">
        <f>AVERAGE(M15:M17)</f>
        <v>0.75344518591006615</v>
      </c>
      <c r="N33" s="15">
        <f t="shared" si="13"/>
        <v>4.6799633570061588E-2</v>
      </c>
      <c r="O33" s="15">
        <f t="shared" si="13"/>
        <v>6.485084306095979E-4</v>
      </c>
      <c r="P33" s="15">
        <f t="shared" si="13"/>
        <v>0</v>
      </c>
      <c r="Q33" s="15">
        <f t="shared" si="13"/>
        <v>0</v>
      </c>
      <c r="R33" s="15">
        <f t="shared" si="13"/>
        <v>0</v>
      </c>
      <c r="S33" s="15">
        <f t="shared" si="13"/>
        <v>6.485084306095979E-4</v>
      </c>
      <c r="T33" s="15">
        <f t="shared" si="13"/>
        <v>0</v>
      </c>
      <c r="U33" s="15"/>
    </row>
    <row r="34" spans="1:24" x14ac:dyDescent="0.25">
      <c r="L34" t="s">
        <v>8</v>
      </c>
      <c r="M34" s="15">
        <f>AVERAGE(M12:M14)</f>
        <v>0.25592758355382911</v>
      </c>
      <c r="N34" s="15">
        <f t="shared" si="13"/>
        <v>5.682294359337161E-2</v>
      </c>
      <c r="O34" s="15">
        <f t="shared" si="13"/>
        <v>5.263893045994214E-3</v>
      </c>
      <c r="P34" s="15">
        <f t="shared" si="13"/>
        <v>6.6666666666666671E-3</v>
      </c>
      <c r="Q34" s="15">
        <f t="shared" si="13"/>
        <v>5.1282051282051282E-4</v>
      </c>
      <c r="R34" s="15">
        <f t="shared" si="13"/>
        <v>1.5384615384615387E-3</v>
      </c>
      <c r="S34" s="15">
        <f t="shared" si="13"/>
        <v>6.485084306095979E-4</v>
      </c>
      <c r="T34" s="15">
        <f t="shared" si="13"/>
        <v>0</v>
      </c>
      <c r="U34" s="15"/>
    </row>
    <row r="35" spans="1:24" x14ac:dyDescent="0.25">
      <c r="L35" t="s">
        <v>9</v>
      </c>
      <c r="M35" s="15">
        <f>AVERAGE(M18:M20)</f>
        <v>3.9135338873864771E-2</v>
      </c>
      <c r="N35" s="15">
        <f t="shared" si="13"/>
        <v>6.359311908601406E-2</v>
      </c>
      <c r="O35" s="15">
        <f t="shared" si="13"/>
        <v>5.263893045994214E-3</v>
      </c>
      <c r="P35" s="15">
        <f t="shared" si="13"/>
        <v>1.1806167400881057E-2</v>
      </c>
      <c r="Q35" s="15">
        <f t="shared" si="13"/>
        <v>5.1282051282051282E-4</v>
      </c>
      <c r="R35" s="15">
        <f t="shared" si="13"/>
        <v>8.1463910538800404E-3</v>
      </c>
      <c r="S35" s="15">
        <f t="shared" si="13"/>
        <v>6.485084306095979E-4</v>
      </c>
      <c r="T35" s="15">
        <f t="shared" si="13"/>
        <v>0</v>
      </c>
      <c r="U35" s="15"/>
    </row>
    <row r="36" spans="1:24" x14ac:dyDescent="0.25">
      <c r="L36" t="s">
        <v>13</v>
      </c>
      <c r="M36" s="15">
        <f>AVERAGE(M21:M23)</f>
        <v>0.26264480004902258</v>
      </c>
      <c r="N36" s="15">
        <f t="shared" si="13"/>
        <v>8.5280040707709989E-2</v>
      </c>
      <c r="O36" s="15">
        <f t="shared" si="13"/>
        <v>1.4891556741267723E-2</v>
      </c>
      <c r="P36" s="15">
        <f t="shared" si="13"/>
        <v>1.6944253463822612E-2</v>
      </c>
      <c r="Q36" s="15">
        <f t="shared" si="13"/>
        <v>3.0818635442912898E-3</v>
      </c>
      <c r="R36" s="15">
        <f t="shared" si="13"/>
        <v>1.0073173327483123E-2</v>
      </c>
      <c r="S36" s="15">
        <f t="shared" si="13"/>
        <v>0</v>
      </c>
      <c r="T36" s="15">
        <f t="shared" si="13"/>
        <v>0</v>
      </c>
      <c r="U36" s="15"/>
    </row>
    <row r="37" spans="1:24" x14ac:dyDescent="0.25">
      <c r="L37" t="s">
        <v>14</v>
      </c>
      <c r="M37" s="15">
        <f>AVERAGE(M24:M26)</f>
        <v>8.5965445158004028E-2</v>
      </c>
      <c r="N37" s="15">
        <f t="shared" si="13"/>
        <v>0.20880729004141094</v>
      </c>
      <c r="O37" s="15">
        <f t="shared" si="13"/>
        <v>1.6249887777018114E-2</v>
      </c>
      <c r="P37" s="15">
        <f t="shared" si="13"/>
        <v>3.4172449401695969E-2</v>
      </c>
      <c r="Q37" s="15">
        <f t="shared" si="13"/>
        <v>1.5711217463967791E-2</v>
      </c>
      <c r="R37" s="15">
        <f t="shared" si="13"/>
        <v>5.2740207607420632E-2</v>
      </c>
      <c r="S37" s="15">
        <f t="shared" si="13"/>
        <v>1.1947431302270011E-3</v>
      </c>
      <c r="T37" s="15">
        <f t="shared" si="13"/>
        <v>0</v>
      </c>
      <c r="U37" s="15"/>
    </row>
    <row r="38" spans="1:24" s="62" customFormat="1" x14ac:dyDescent="0.25"/>
    <row r="40" spans="1:24" x14ac:dyDescent="0.25">
      <c r="A40" s="1" t="s">
        <v>60</v>
      </c>
    </row>
    <row r="41" spans="1:24" x14ac:dyDescent="0.25">
      <c r="B41" s="5" t="s">
        <v>59</v>
      </c>
      <c r="D41" s="61"/>
      <c r="E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13"/>
      <c r="W41" s="13"/>
      <c r="X41" s="13"/>
    </row>
    <row r="42" spans="1:24" x14ac:dyDescent="0.25">
      <c r="A42" t="s">
        <v>4</v>
      </c>
      <c r="B42" s="64">
        <v>6.7424899572530754E-3</v>
      </c>
      <c r="P42" s="13"/>
      <c r="Q42" s="13"/>
      <c r="R42" s="13"/>
      <c r="S42" s="13"/>
      <c r="T42" s="13"/>
      <c r="U42" s="13"/>
      <c r="V42" s="13"/>
      <c r="W42" s="13"/>
      <c r="X42" s="13"/>
    </row>
    <row r="43" spans="1:24" x14ac:dyDescent="0.25">
      <c r="A43" t="s">
        <v>6</v>
      </c>
      <c r="B43" s="64">
        <v>2.4999617954385976E-3</v>
      </c>
      <c r="P43" s="13"/>
      <c r="Q43" s="13"/>
      <c r="R43" s="13"/>
      <c r="S43" s="13"/>
      <c r="T43" s="13"/>
      <c r="U43" s="13"/>
      <c r="V43" s="13"/>
      <c r="W43" s="13"/>
      <c r="X43" s="13"/>
    </row>
    <row r="44" spans="1:24" x14ac:dyDescent="0.25">
      <c r="A44" t="s">
        <v>7</v>
      </c>
      <c r="B44" s="64">
        <v>9.3029411083415578E-5</v>
      </c>
      <c r="P44" s="13"/>
      <c r="Q44" s="13"/>
      <c r="R44" s="13"/>
      <c r="S44" s="13"/>
      <c r="T44" s="13"/>
      <c r="U44" s="13"/>
      <c r="V44" s="13"/>
      <c r="W44" s="13"/>
      <c r="X44" s="13"/>
    </row>
    <row r="45" spans="1:24" x14ac:dyDescent="0.25">
      <c r="A45" t="s">
        <v>13</v>
      </c>
      <c r="B45" s="64">
        <v>4.3295924899667662E-5</v>
      </c>
      <c r="P45" s="13"/>
      <c r="Q45" s="13"/>
      <c r="R45" s="13"/>
      <c r="S45" s="13"/>
      <c r="T45" s="13"/>
      <c r="U45" s="13"/>
      <c r="V45" s="13"/>
      <c r="W45" s="13"/>
      <c r="X45" s="13"/>
    </row>
    <row r="46" spans="1:24" x14ac:dyDescent="0.25">
      <c r="P46" s="13"/>
      <c r="Q46" s="13"/>
      <c r="R46" s="13"/>
      <c r="S46" s="13"/>
      <c r="T46" s="13"/>
      <c r="U46" s="13"/>
      <c r="V46" s="13"/>
      <c r="W46" s="13"/>
      <c r="X46" s="13"/>
    </row>
    <row r="47" spans="1:24" x14ac:dyDescent="0.25">
      <c r="P47" s="13"/>
      <c r="Q47" s="13"/>
      <c r="R47" s="13"/>
      <c r="S47" s="13"/>
      <c r="T47" s="13"/>
      <c r="U47" s="13"/>
      <c r="V47" s="13"/>
      <c r="W47" s="13"/>
      <c r="X47" s="13"/>
    </row>
    <row r="48" spans="1:24" x14ac:dyDescent="0.25">
      <c r="B48" s="63"/>
      <c r="C48" s="63"/>
      <c r="D48" s="63"/>
      <c r="E48" s="63"/>
      <c r="F48" s="63"/>
      <c r="G48" s="63"/>
      <c r="H48" s="63"/>
      <c r="I48" s="63"/>
      <c r="P48" s="13"/>
      <c r="Q48" s="13"/>
      <c r="R48" s="13"/>
      <c r="S48" s="13"/>
      <c r="T48" s="13"/>
      <c r="U48" s="13"/>
      <c r="V48" s="13"/>
      <c r="W48" s="13"/>
      <c r="X48" s="13"/>
    </row>
    <row r="49" spans="2:23" x14ac:dyDescent="0.25">
      <c r="B49" s="63"/>
      <c r="C49" s="63"/>
      <c r="D49" s="63"/>
      <c r="E49" s="63"/>
      <c r="F49" s="63"/>
      <c r="G49" s="63"/>
      <c r="H49" s="63"/>
      <c r="I49" s="63"/>
    </row>
    <row r="50" spans="2:23" x14ac:dyDescent="0.25">
      <c r="B50" s="63"/>
      <c r="C50" s="63"/>
      <c r="D50" s="63"/>
      <c r="E50" s="63"/>
      <c r="F50" s="63"/>
      <c r="G50" s="63"/>
      <c r="H50" s="63"/>
      <c r="I50" s="63"/>
    </row>
    <row r="51" spans="2:23" x14ac:dyDescent="0.25">
      <c r="O51" s="13"/>
      <c r="P51" s="13"/>
      <c r="Q51" s="13"/>
      <c r="R51" s="13"/>
      <c r="S51" s="13"/>
      <c r="T51" s="13"/>
      <c r="U51" s="13"/>
      <c r="V51" s="13"/>
      <c r="W51" s="13"/>
    </row>
    <row r="52" spans="2:23" x14ac:dyDescent="0.25">
      <c r="O52" s="13"/>
      <c r="P52" s="13"/>
      <c r="Q52" s="13"/>
      <c r="R52" s="13"/>
      <c r="S52" s="13"/>
      <c r="T52" s="13"/>
      <c r="U52" s="13"/>
      <c r="V52" s="13"/>
      <c r="W52" s="13"/>
    </row>
    <row r="53" spans="2:23" x14ac:dyDescent="0.25">
      <c r="O53" s="13"/>
      <c r="P53" s="13"/>
      <c r="Q53" s="13"/>
      <c r="R53" s="13"/>
      <c r="S53" s="13"/>
      <c r="T53" s="13"/>
      <c r="U53" s="13"/>
      <c r="V53" s="13"/>
      <c r="W53" s="13"/>
    </row>
    <row r="54" spans="2:23" x14ac:dyDescent="0.25">
      <c r="O54" s="13"/>
      <c r="P54" s="13"/>
      <c r="Q54" s="13"/>
      <c r="R54" s="13"/>
      <c r="S54" s="13"/>
      <c r="T54" s="13"/>
      <c r="U54" s="13"/>
      <c r="V54" s="13"/>
      <c r="W54" s="13"/>
    </row>
    <row r="55" spans="2:23" x14ac:dyDescent="0.25">
      <c r="O55" s="13"/>
      <c r="P55" s="13"/>
      <c r="Q55" s="13"/>
      <c r="R55" s="13"/>
      <c r="S55" s="13"/>
      <c r="T55" s="13"/>
      <c r="U55" s="13"/>
      <c r="V55" s="13"/>
      <c r="W55" s="13"/>
    </row>
    <row r="56" spans="2:23" x14ac:dyDescent="0.25">
      <c r="O56" s="13"/>
      <c r="P56" s="13"/>
      <c r="Q56" s="13"/>
      <c r="R56" s="13"/>
      <c r="S56" s="13"/>
      <c r="T56" s="13"/>
      <c r="U56" s="13"/>
      <c r="V56" s="13"/>
      <c r="W56" s="13"/>
    </row>
    <row r="57" spans="2:23" x14ac:dyDescent="0.25">
      <c r="O57" s="13"/>
      <c r="P57" s="13"/>
      <c r="Q57" s="13"/>
      <c r="R57" s="13"/>
      <c r="S57" s="13"/>
      <c r="T57" s="13"/>
      <c r="U57" s="13"/>
      <c r="V57" s="13"/>
      <c r="W57" s="13"/>
    </row>
    <row r="58" spans="2:23" x14ac:dyDescent="0.25">
      <c r="O58" s="13"/>
      <c r="P58" s="13"/>
      <c r="Q58" s="13"/>
      <c r="R58" s="13"/>
      <c r="S58" s="13"/>
      <c r="T58" s="13"/>
      <c r="U58" s="13"/>
      <c r="V58" s="13"/>
      <c r="W58" s="13"/>
    </row>
    <row r="59" spans="2:23" x14ac:dyDescent="0.25">
      <c r="O59" s="13"/>
      <c r="P59" s="13"/>
      <c r="Q59" s="13"/>
      <c r="R59" s="13"/>
      <c r="S59" s="13"/>
      <c r="T59" s="13"/>
      <c r="U59" s="13"/>
      <c r="V59" s="13"/>
      <c r="W59" s="13"/>
    </row>
    <row r="60" spans="2:23" x14ac:dyDescent="0.25">
      <c r="O60" s="13"/>
      <c r="P60" s="13"/>
      <c r="Q60" s="13"/>
      <c r="R60" s="13"/>
      <c r="S60" s="13"/>
      <c r="T60" s="13"/>
      <c r="U60" s="13"/>
      <c r="V60" s="13"/>
      <c r="W60" s="13"/>
    </row>
    <row r="61" spans="2:23" x14ac:dyDescent="0.25">
      <c r="O61" s="13"/>
      <c r="P61" s="13"/>
      <c r="Q61" s="13"/>
      <c r="R61" s="13"/>
      <c r="S61" s="13"/>
      <c r="T61" s="13"/>
      <c r="U61" s="13"/>
      <c r="V61" s="13"/>
      <c r="W61" s="13"/>
    </row>
    <row r="62" spans="2:23" x14ac:dyDescent="0.25">
      <c r="O62" s="13"/>
      <c r="P62" s="13"/>
      <c r="Q62" s="13"/>
      <c r="R62" s="13"/>
      <c r="S62" s="13"/>
      <c r="T62" s="13"/>
      <c r="U62" s="13"/>
      <c r="V62" s="13"/>
      <c r="W62" s="13"/>
    </row>
    <row r="63" spans="2:23" x14ac:dyDescent="0.25">
      <c r="O63" s="13"/>
      <c r="P63" s="13"/>
      <c r="Q63" s="13"/>
      <c r="R63" s="13"/>
      <c r="S63" s="13"/>
      <c r="T63" s="13"/>
      <c r="U63" s="13"/>
      <c r="V63" s="13"/>
      <c r="W63" s="13"/>
    </row>
    <row r="64" spans="2:23" x14ac:dyDescent="0.25">
      <c r="O64" s="13"/>
      <c r="P64" s="13"/>
      <c r="Q64" s="13"/>
      <c r="R64" s="13"/>
      <c r="S64" s="13"/>
      <c r="T64" s="13"/>
      <c r="U64" s="13"/>
      <c r="V64" s="13"/>
      <c r="W64" s="13"/>
    </row>
    <row r="65" spans="15:23" x14ac:dyDescent="0.25">
      <c r="O65" s="13"/>
      <c r="P65" s="13"/>
      <c r="Q65" s="13"/>
      <c r="R65" s="13"/>
      <c r="S65" s="13"/>
      <c r="T65" s="13"/>
      <c r="U65" s="13"/>
      <c r="V65" s="13"/>
      <c r="W65" s="13"/>
    </row>
    <row r="66" spans="15:23" x14ac:dyDescent="0.25">
      <c r="O66" s="13"/>
      <c r="P66" s="13"/>
      <c r="Q66" s="13"/>
      <c r="R66" s="13"/>
      <c r="S66" s="13"/>
      <c r="T66" s="13"/>
      <c r="U66" s="13"/>
      <c r="V66" s="13"/>
      <c r="W66" s="13"/>
    </row>
    <row r="67" spans="15:23" x14ac:dyDescent="0.25">
      <c r="O67" s="13"/>
      <c r="P67" s="13"/>
      <c r="Q67" s="13"/>
      <c r="R67" s="13"/>
      <c r="S67" s="13"/>
      <c r="T67" s="13"/>
      <c r="U67" s="13"/>
      <c r="V67" s="13"/>
      <c r="W67" s="13"/>
    </row>
    <row r="68" spans="15:23" x14ac:dyDescent="0.25">
      <c r="O68" s="13"/>
      <c r="P68" s="13"/>
      <c r="Q68" s="13"/>
      <c r="R68" s="13"/>
      <c r="S68" s="13"/>
      <c r="T68" s="13"/>
      <c r="U68" s="13"/>
      <c r="V68" s="13"/>
      <c r="W68" s="13"/>
    </row>
    <row r="69" spans="15:23" x14ac:dyDescent="0.25">
      <c r="O69" s="13"/>
      <c r="P69" s="13"/>
      <c r="Q69" s="13"/>
      <c r="R69" s="13"/>
      <c r="S69" s="13"/>
      <c r="T69" s="13"/>
      <c r="U69" s="13"/>
      <c r="V69" s="13"/>
      <c r="W69" s="13"/>
    </row>
    <row r="70" spans="15:23" x14ac:dyDescent="0.25">
      <c r="O70" s="13"/>
      <c r="P70" s="13"/>
      <c r="Q70" s="13"/>
      <c r="R70" s="13"/>
      <c r="S70" s="13"/>
      <c r="T70" s="13"/>
      <c r="U70" s="13"/>
      <c r="V70" s="13"/>
      <c r="W70" s="13"/>
    </row>
    <row r="71" spans="15:23" x14ac:dyDescent="0.25">
      <c r="O71" s="13"/>
      <c r="P71" s="13"/>
      <c r="Q71" s="13"/>
      <c r="R71" s="13"/>
      <c r="S71" s="13"/>
      <c r="T71" s="13"/>
      <c r="U71" s="13"/>
      <c r="V71" s="13"/>
      <c r="W71" s="13"/>
    </row>
    <row r="72" spans="15:23" x14ac:dyDescent="0.25">
      <c r="O72" s="13"/>
      <c r="P72" s="13"/>
      <c r="Q72" s="13"/>
      <c r="R72" s="13"/>
      <c r="S72" s="13"/>
      <c r="T72" s="13"/>
      <c r="U72" s="13"/>
      <c r="V72" s="13"/>
      <c r="W72" s="13"/>
    </row>
    <row r="73" spans="15:23" x14ac:dyDescent="0.25">
      <c r="O73" s="13"/>
      <c r="P73" s="13"/>
      <c r="Q73" s="13"/>
      <c r="R73" s="13"/>
      <c r="S73" s="13"/>
      <c r="T73" s="13"/>
      <c r="U73" s="13"/>
      <c r="V73" s="13"/>
      <c r="W73" s="13"/>
    </row>
    <row r="74" spans="15:23" x14ac:dyDescent="0.25">
      <c r="O74" s="13"/>
      <c r="P74" s="13"/>
      <c r="Q74" s="13"/>
      <c r="R74" s="13"/>
      <c r="S74" s="13"/>
      <c r="T74" s="13"/>
      <c r="U74" s="13"/>
      <c r="V74" s="13"/>
      <c r="W74" s="13"/>
    </row>
    <row r="75" spans="15:23" x14ac:dyDescent="0.25">
      <c r="O75" s="13"/>
      <c r="P75" s="13"/>
      <c r="Q75" s="13"/>
      <c r="R75" s="13"/>
      <c r="S75" s="13"/>
      <c r="T75" s="13"/>
      <c r="U75" s="13"/>
      <c r="V75" s="13"/>
      <c r="W75" s="13"/>
    </row>
    <row r="76" spans="15:23" x14ac:dyDescent="0.25">
      <c r="O76" s="13"/>
      <c r="P76" s="13"/>
      <c r="Q76" s="13"/>
      <c r="R76" s="13"/>
      <c r="S76" s="13"/>
      <c r="T76" s="13"/>
      <c r="U76" s="13"/>
      <c r="V76" s="13"/>
      <c r="W76" s="13"/>
    </row>
    <row r="77" spans="15:23" x14ac:dyDescent="0.25">
      <c r="O77" s="13"/>
      <c r="P77" s="13"/>
      <c r="Q77" s="13"/>
      <c r="R77" s="13"/>
      <c r="S77" s="13"/>
      <c r="T77" s="13"/>
      <c r="U77" s="13"/>
      <c r="V77" s="13"/>
      <c r="W77" s="13"/>
    </row>
    <row r="78" spans="15:23" x14ac:dyDescent="0.25">
      <c r="O78" s="13"/>
      <c r="P78" s="13"/>
      <c r="Q78" s="13"/>
      <c r="R78" s="13"/>
      <c r="S78" s="13"/>
      <c r="T78" s="13"/>
      <c r="U78" s="13"/>
      <c r="V78" s="13"/>
      <c r="W78" s="13"/>
    </row>
    <row r="79" spans="15:23" x14ac:dyDescent="0.25">
      <c r="O79" s="13"/>
      <c r="P79" s="13"/>
      <c r="Q79" s="13"/>
      <c r="R79" s="13"/>
      <c r="S79" s="13"/>
      <c r="T79" s="13"/>
      <c r="U79" s="13"/>
      <c r="V79" s="13"/>
      <c r="W79" s="13"/>
    </row>
    <row r="80" spans="15:23" x14ac:dyDescent="0.25">
      <c r="O80" s="13"/>
      <c r="P80" s="13"/>
      <c r="Q80" s="13"/>
      <c r="R80" s="13"/>
      <c r="S80" s="13"/>
      <c r="T80" s="13"/>
      <c r="U80" s="13"/>
      <c r="V80" s="13"/>
      <c r="W80" s="13"/>
    </row>
    <row r="81" spans="15:23" x14ac:dyDescent="0.25">
      <c r="O81" s="13"/>
      <c r="P81" s="13"/>
      <c r="Q81" s="13"/>
      <c r="R81" s="13"/>
      <c r="S81" s="13"/>
      <c r="T81" s="13"/>
      <c r="U81" s="13"/>
      <c r="V81" s="13"/>
      <c r="W81" s="13"/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B1" zoomScale="85" zoomScaleNormal="85" workbookViewId="0">
      <selection activeCell="E24" sqref="E24"/>
    </sheetView>
  </sheetViews>
  <sheetFormatPr baseColWidth="10" defaultRowHeight="15" x14ac:dyDescent="0.25"/>
  <cols>
    <col min="1" max="1" width="15.85546875" customWidth="1"/>
    <col min="2" max="2" width="16.5703125" customWidth="1"/>
    <col min="3" max="3" width="15.5703125" customWidth="1"/>
    <col min="4" max="4" width="16.5703125" customWidth="1"/>
    <col min="5" max="5" width="16.28515625" customWidth="1"/>
    <col min="6" max="6" width="16.7109375" customWidth="1"/>
    <col min="7" max="8" width="13" customWidth="1"/>
    <col min="9" max="9" width="14.85546875" customWidth="1"/>
    <col min="10" max="10" width="15.42578125" customWidth="1"/>
    <col min="11" max="11" width="17.28515625" customWidth="1"/>
    <col min="12" max="12" width="18.140625" customWidth="1"/>
  </cols>
  <sheetData>
    <row r="1" spans="1:23" x14ac:dyDescent="0.25">
      <c r="A1" s="1" t="s">
        <v>48</v>
      </c>
      <c r="B1" s="1"/>
      <c r="C1" s="1"/>
    </row>
    <row r="2" spans="1:23" x14ac:dyDescent="0.25">
      <c r="A2" s="59" t="s">
        <v>23</v>
      </c>
      <c r="B2" s="87" t="s">
        <v>50</v>
      </c>
      <c r="C2" s="87"/>
      <c r="D2" s="87" t="s">
        <v>51</v>
      </c>
      <c r="E2" s="87"/>
      <c r="F2" s="87" t="s">
        <v>52</v>
      </c>
      <c r="G2" s="87"/>
      <c r="H2" s="14"/>
      <c r="I2" s="88" t="s">
        <v>53</v>
      </c>
      <c r="J2" s="88"/>
      <c r="K2" s="88" t="s">
        <v>54</v>
      </c>
      <c r="L2" s="88"/>
    </row>
    <row r="3" spans="1:23" x14ac:dyDescent="0.25">
      <c r="B3" t="s">
        <v>55</v>
      </c>
      <c r="C3" t="s">
        <v>56</v>
      </c>
      <c r="D3" t="s">
        <v>55</v>
      </c>
      <c r="E3" t="s">
        <v>56</v>
      </c>
      <c r="F3" t="s">
        <v>55</v>
      </c>
      <c r="G3" t="s">
        <v>56</v>
      </c>
      <c r="I3" t="s">
        <v>55</v>
      </c>
      <c r="J3" t="s">
        <v>56</v>
      </c>
      <c r="K3" t="s">
        <v>55</v>
      </c>
      <c r="L3" t="s">
        <v>56</v>
      </c>
    </row>
    <row r="4" spans="1:23" x14ac:dyDescent="0.25">
      <c r="A4" s="2">
        <v>51</v>
      </c>
      <c r="B4" s="41">
        <v>77</v>
      </c>
      <c r="C4" s="41">
        <v>17</v>
      </c>
      <c r="D4" s="41">
        <v>3</v>
      </c>
      <c r="E4" s="41">
        <v>2</v>
      </c>
      <c r="F4" s="41">
        <v>12</v>
      </c>
      <c r="G4" s="41">
        <v>5</v>
      </c>
      <c r="H4" s="41"/>
      <c r="I4" s="42">
        <f>B4/(B4+C4)</f>
        <v>0.81914893617021278</v>
      </c>
      <c r="J4" s="42">
        <f>C4/(C4+B4)</f>
        <v>0.18085106382978725</v>
      </c>
      <c r="K4" s="42">
        <f>(B4+D4+F4)/(SUM(B4:G4))</f>
        <v>0.7931034482758621</v>
      </c>
      <c r="L4" s="42">
        <f>(C4+E4+G4)/(SUM(B4:G4))</f>
        <v>0.20689655172413793</v>
      </c>
    </row>
    <row r="5" spans="1:23" x14ac:dyDescent="0.25">
      <c r="A5" s="2">
        <v>65</v>
      </c>
      <c r="B5" s="41">
        <v>103</v>
      </c>
      <c r="C5" s="41">
        <v>31</v>
      </c>
      <c r="D5" s="41">
        <v>13</v>
      </c>
      <c r="E5" s="41">
        <v>3</v>
      </c>
      <c r="F5" s="41">
        <v>14</v>
      </c>
      <c r="G5" s="41">
        <v>2</v>
      </c>
      <c r="H5" s="41"/>
      <c r="I5" s="42">
        <f>B5/(B5+C5)</f>
        <v>0.76865671641791045</v>
      </c>
      <c r="J5" s="42">
        <f>C5/(C5+B5)</f>
        <v>0.23134328358208955</v>
      </c>
      <c r="K5" s="42">
        <f>(B5+D5+F5)/(SUM(B5:G5))</f>
        <v>0.7831325301204819</v>
      </c>
      <c r="L5" s="42">
        <f t="shared" ref="L5:L6" si="0">(C5+E5+G5)/(SUM(B5:G5))</f>
        <v>0.21686746987951808</v>
      </c>
    </row>
    <row r="6" spans="1:23" x14ac:dyDescent="0.25">
      <c r="A6" s="2">
        <v>52</v>
      </c>
      <c r="B6" s="41">
        <v>73</v>
      </c>
      <c r="C6" s="41">
        <v>16</v>
      </c>
      <c r="D6" s="41">
        <v>0</v>
      </c>
      <c r="E6" s="41">
        <v>2</v>
      </c>
      <c r="F6" s="41">
        <v>7</v>
      </c>
      <c r="G6" s="41">
        <v>3</v>
      </c>
      <c r="H6" s="41"/>
      <c r="I6" s="42">
        <f>B6/(B6+C6)</f>
        <v>0.8202247191011236</v>
      </c>
      <c r="J6" s="42">
        <f>C6/(C6+B6)</f>
        <v>0.1797752808988764</v>
      </c>
      <c r="K6" s="42">
        <f>(B6+D6+F6)/(SUM(B6:G6))</f>
        <v>0.79207920792079212</v>
      </c>
      <c r="L6" s="42">
        <f t="shared" si="0"/>
        <v>0.20792079207920791</v>
      </c>
    </row>
    <row r="7" spans="1:23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23" x14ac:dyDescent="0.25">
      <c r="A8" s="41"/>
      <c r="B8" s="41"/>
      <c r="C8" s="41"/>
      <c r="D8" s="41"/>
      <c r="E8" s="41"/>
      <c r="F8" s="41"/>
      <c r="G8" s="41"/>
      <c r="H8" s="41" t="s">
        <v>57</v>
      </c>
      <c r="I8" s="60">
        <f>AVERAGE(I4:I6)</f>
        <v>0.80267679056308217</v>
      </c>
      <c r="J8" s="42">
        <f t="shared" ref="J8:L8" si="1">AVERAGE(J4:J6)</f>
        <v>0.19732320943691772</v>
      </c>
      <c r="K8" s="60">
        <f t="shared" si="1"/>
        <v>0.78943839543904526</v>
      </c>
      <c r="L8" s="42">
        <f t="shared" si="1"/>
        <v>0.21056160456095463</v>
      </c>
      <c r="W8" s="13"/>
    </row>
    <row r="9" spans="1:23" x14ac:dyDescent="0.25">
      <c r="B9" s="40"/>
      <c r="C9" s="40"/>
      <c r="D9" s="40"/>
      <c r="E9" s="40"/>
      <c r="F9" s="40"/>
      <c r="G9" s="40"/>
      <c r="H9" s="41" t="s">
        <v>62</v>
      </c>
      <c r="I9">
        <f>_xlfn.STDEV.S(I4:I6)</f>
        <v>2.9467158174158081E-2</v>
      </c>
      <c r="J9">
        <f>_xlfn.STDEV.S(J4:J6)</f>
        <v>2.946715817415814E-2</v>
      </c>
      <c r="K9">
        <f>_xlfn.STDEV.S(K4:K6)</f>
        <v>5.4849995568035095E-3</v>
      </c>
      <c r="L9">
        <f>_xlfn.STDEV.S(L4:L6)</f>
        <v>5.4849995568034774E-3</v>
      </c>
      <c r="W9" s="13"/>
    </row>
    <row r="10" spans="1:23" x14ac:dyDescent="0.25">
      <c r="W10" s="13"/>
    </row>
    <row r="11" spans="1:23" x14ac:dyDescent="0.25">
      <c r="I11" s="78"/>
      <c r="W11" s="13"/>
    </row>
    <row r="12" spans="1:23" x14ac:dyDescent="0.25">
      <c r="W12" s="13"/>
    </row>
    <row r="13" spans="1:23" x14ac:dyDescent="0.25">
      <c r="W13" s="13"/>
    </row>
    <row r="14" spans="1:23" x14ac:dyDescent="0.25">
      <c r="W14" s="19"/>
    </row>
  </sheetData>
  <mergeCells count="5">
    <mergeCell ref="B2:C2"/>
    <mergeCell ref="D2:E2"/>
    <mergeCell ref="F2:G2"/>
    <mergeCell ref="I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zoomScale="70" zoomScaleNormal="70" workbookViewId="0">
      <selection activeCell="A2" sqref="A2"/>
    </sheetView>
  </sheetViews>
  <sheetFormatPr baseColWidth="10" defaultRowHeight="15" x14ac:dyDescent="0.25"/>
  <cols>
    <col min="1" max="1" width="16.7109375" customWidth="1"/>
    <col min="2" max="2" width="12.5703125" customWidth="1"/>
    <col min="3" max="3" width="12.85546875" customWidth="1"/>
    <col min="5" max="5" width="11.42578125" customWidth="1"/>
    <col min="6" max="6" width="15.140625" customWidth="1"/>
    <col min="7" max="8" width="11.42578125" customWidth="1"/>
    <col min="9" max="9" width="12.140625" customWidth="1"/>
    <col min="10" max="10" width="14.42578125" customWidth="1"/>
    <col min="11" max="12" width="14.28515625" customWidth="1"/>
    <col min="13" max="13" width="11.42578125" style="16"/>
    <col min="14" max="14" width="9.85546875" style="16" customWidth="1"/>
    <col min="17" max="17" width="14.42578125" customWidth="1"/>
  </cols>
  <sheetData>
    <row r="1" spans="1:27" x14ac:dyDescent="0.25">
      <c r="A1" s="1" t="s">
        <v>49</v>
      </c>
    </row>
    <row r="3" spans="1:27" x14ac:dyDescent="0.25">
      <c r="A3" s="1" t="s">
        <v>36</v>
      </c>
      <c r="B3" s="1"/>
      <c r="C3" s="1"/>
      <c r="D3" s="1"/>
      <c r="E3" s="1"/>
      <c r="F3" s="1" t="s">
        <v>37</v>
      </c>
      <c r="L3" s="1" t="s">
        <v>38</v>
      </c>
      <c r="U3" s="16"/>
      <c r="V3" s="16"/>
    </row>
    <row r="4" spans="1:27" x14ac:dyDescent="0.25">
      <c r="J4" s="1"/>
      <c r="Q4" s="2"/>
      <c r="R4" s="2"/>
      <c r="S4" s="2"/>
      <c r="U4" s="23"/>
      <c r="V4" s="23"/>
    </row>
    <row r="5" spans="1:27" x14ac:dyDescent="0.25">
      <c r="A5" s="1" t="s">
        <v>4</v>
      </c>
      <c r="B5" s="41"/>
      <c r="C5" s="41"/>
      <c r="D5" s="41"/>
      <c r="E5" s="5"/>
      <c r="F5" s="1" t="s">
        <v>4</v>
      </c>
      <c r="J5" s="1" t="s">
        <v>39</v>
      </c>
      <c r="L5" s="1" t="s">
        <v>4</v>
      </c>
      <c r="U5" s="16"/>
      <c r="V5" s="16"/>
    </row>
    <row r="6" spans="1:27" x14ac:dyDescent="0.25">
      <c r="A6" t="s">
        <v>40</v>
      </c>
      <c r="B6" s="52">
        <v>1366</v>
      </c>
      <c r="C6" s="53">
        <v>1055</v>
      </c>
      <c r="D6" s="52">
        <v>1393</v>
      </c>
      <c r="E6" s="5"/>
      <c r="F6" t="s">
        <v>40</v>
      </c>
      <c r="G6" s="10">
        <f>B6/B$11</f>
        <v>20.088235294117649</v>
      </c>
      <c r="H6" s="10">
        <f t="shared" ref="H6:I6" si="0">C6/C$11</f>
        <v>20.28846153846154</v>
      </c>
      <c r="I6" s="10">
        <f t="shared" si="0"/>
        <v>20.791044776119403</v>
      </c>
      <c r="J6" s="18">
        <f>AVERAGE(G6:I6)</f>
        <v>20.389247202899529</v>
      </c>
      <c r="M6" s="19"/>
      <c r="Q6" s="45"/>
      <c r="R6" s="45"/>
      <c r="S6" s="45"/>
      <c r="T6" s="11"/>
      <c r="U6" s="11"/>
      <c r="V6" s="11"/>
      <c r="W6" s="11"/>
      <c r="X6" s="11"/>
      <c r="Y6" s="11"/>
      <c r="Z6" s="11"/>
      <c r="AA6" s="11"/>
    </row>
    <row r="7" spans="1:27" x14ac:dyDescent="0.25">
      <c r="A7" t="s">
        <v>41</v>
      </c>
      <c r="B7" s="52">
        <v>885</v>
      </c>
      <c r="C7" s="53">
        <v>702</v>
      </c>
      <c r="D7" s="52">
        <v>901</v>
      </c>
      <c r="E7" s="5"/>
      <c r="F7" t="s">
        <v>41</v>
      </c>
      <c r="G7" s="10">
        <f t="shared" ref="G7:G9" si="1">B7/B$11</f>
        <v>13.014705882352942</v>
      </c>
      <c r="H7" s="10">
        <f t="shared" ref="H7:H9" si="2">C7/C$11</f>
        <v>13.5</v>
      </c>
      <c r="I7" s="10">
        <f t="shared" ref="I7:I9" si="3">D7/D$11</f>
        <v>13.447761194029852</v>
      </c>
      <c r="J7" s="18">
        <f t="shared" ref="J7:J9" si="4">AVERAGE(G7:I7)</f>
        <v>13.320822358794265</v>
      </c>
      <c r="L7" t="s">
        <v>41</v>
      </c>
      <c r="M7" s="19">
        <f>J7/$J$6</f>
        <v>0.65332585486039563</v>
      </c>
      <c r="P7" s="9"/>
      <c r="Q7" s="51"/>
      <c r="R7" s="45"/>
      <c r="S7" s="45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t="s">
        <v>42</v>
      </c>
      <c r="B8" s="52">
        <v>452</v>
      </c>
      <c r="C8" s="52">
        <v>336</v>
      </c>
      <c r="D8" s="52">
        <v>466</v>
      </c>
      <c r="E8" s="5"/>
      <c r="F8" t="s">
        <v>42</v>
      </c>
      <c r="G8" s="10">
        <f t="shared" si="1"/>
        <v>6.6470588235294121</v>
      </c>
      <c r="H8" s="10">
        <f t="shared" si="2"/>
        <v>6.4615384615384617</v>
      </c>
      <c r="I8" s="10">
        <f t="shared" si="3"/>
        <v>6.955223880597015</v>
      </c>
      <c r="J8" s="18">
        <f t="shared" si="4"/>
        <v>6.6879403885549626</v>
      </c>
      <c r="L8" t="s">
        <v>42</v>
      </c>
      <c r="M8" s="19">
        <f t="shared" ref="M8:M9" si="5">J8/$J$6</f>
        <v>0.32801311014581641</v>
      </c>
      <c r="Q8" s="45"/>
      <c r="R8" s="45"/>
      <c r="S8" s="45"/>
      <c r="T8" s="11"/>
      <c r="U8" s="11"/>
      <c r="V8" s="11"/>
      <c r="W8" s="11"/>
      <c r="X8" s="11"/>
      <c r="Y8" s="11"/>
      <c r="Z8" s="11"/>
      <c r="AA8" s="11"/>
    </row>
    <row r="9" spans="1:27" x14ac:dyDescent="0.25">
      <c r="A9" t="s">
        <v>43</v>
      </c>
      <c r="B9" s="52">
        <v>29</v>
      </c>
      <c r="C9" s="52">
        <v>17</v>
      </c>
      <c r="D9" s="53">
        <v>26</v>
      </c>
      <c r="E9" s="5"/>
      <c r="F9" t="s">
        <v>43</v>
      </c>
      <c r="G9" s="10">
        <f t="shared" si="1"/>
        <v>0.4264705882352941</v>
      </c>
      <c r="H9" s="10">
        <f t="shared" si="2"/>
        <v>0.32692307692307693</v>
      </c>
      <c r="I9" s="10">
        <f t="shared" si="3"/>
        <v>0.38805970149253732</v>
      </c>
      <c r="J9" s="18">
        <f t="shared" si="4"/>
        <v>0.3804844555503028</v>
      </c>
      <c r="L9" t="s">
        <v>43</v>
      </c>
      <c r="M9" s="19">
        <f t="shared" si="5"/>
        <v>1.8661034993788028E-2</v>
      </c>
      <c r="Q9" s="45"/>
      <c r="R9" s="45"/>
      <c r="S9" s="45"/>
      <c r="T9" s="11"/>
      <c r="U9" s="11"/>
      <c r="V9" s="11"/>
      <c r="W9" s="11"/>
      <c r="X9" s="11"/>
      <c r="Y9" s="11"/>
      <c r="Z9" s="11"/>
      <c r="AA9" s="11"/>
    </row>
    <row r="10" spans="1:27" x14ac:dyDescent="0.25">
      <c r="B10" s="41"/>
      <c r="C10" s="41"/>
      <c r="D10" s="41"/>
      <c r="G10" s="10"/>
      <c r="H10" s="10"/>
      <c r="I10" s="10"/>
      <c r="J10" s="18"/>
      <c r="M10" s="19"/>
      <c r="Q10" s="45"/>
      <c r="R10" s="45"/>
      <c r="S10" s="45"/>
      <c r="T10" s="11"/>
      <c r="U10" s="11"/>
      <c r="V10" s="11"/>
      <c r="W10" s="11"/>
      <c r="X10" s="11"/>
      <c r="Y10" s="11"/>
      <c r="Z10" s="11"/>
      <c r="AA10" s="11"/>
    </row>
    <row r="11" spans="1:27" x14ac:dyDescent="0.25">
      <c r="A11" t="s">
        <v>12</v>
      </c>
      <c r="B11" s="52">
        <v>68</v>
      </c>
      <c r="C11" s="53">
        <v>52</v>
      </c>
      <c r="D11" s="52">
        <v>67</v>
      </c>
      <c r="E11" s="9"/>
      <c r="G11" s="10"/>
      <c r="H11" s="10"/>
      <c r="I11" s="10"/>
      <c r="J11" s="18"/>
      <c r="M11" s="19"/>
      <c r="Q11" s="45"/>
      <c r="R11" s="45"/>
      <c r="S11" s="45"/>
      <c r="T11" s="11"/>
      <c r="U11" s="11"/>
      <c r="V11" s="11"/>
      <c r="W11" s="11"/>
      <c r="X11" s="11"/>
      <c r="Y11" s="11"/>
      <c r="Z11" s="11"/>
      <c r="AA11" s="11"/>
    </row>
    <row r="12" spans="1:27" x14ac:dyDescent="0.25">
      <c r="B12" s="42"/>
      <c r="C12" s="42"/>
      <c r="D12" s="42"/>
      <c r="G12" s="10"/>
      <c r="H12" s="10"/>
      <c r="I12" s="10"/>
      <c r="J12" s="18"/>
      <c r="M12" s="19"/>
      <c r="Q12" s="45"/>
      <c r="R12" s="45"/>
      <c r="S12" s="45"/>
      <c r="T12" s="11"/>
      <c r="U12" s="11"/>
      <c r="V12" s="11"/>
      <c r="W12" s="11"/>
      <c r="X12" s="11"/>
      <c r="Y12" s="11"/>
      <c r="Z12" s="11"/>
      <c r="AA12" s="11"/>
    </row>
    <row r="13" spans="1:27" x14ac:dyDescent="0.25">
      <c r="B13" s="41"/>
      <c r="C13" s="41"/>
      <c r="D13" s="41"/>
      <c r="G13" s="10"/>
      <c r="H13" s="10"/>
      <c r="I13" s="10"/>
      <c r="J13" s="18"/>
      <c r="M13" s="19"/>
      <c r="Q13" s="46"/>
      <c r="R13" s="46"/>
      <c r="S13" s="46"/>
      <c r="T13" s="11"/>
      <c r="U13" s="55"/>
      <c r="V13" s="55"/>
      <c r="W13" s="11"/>
      <c r="X13" s="11"/>
      <c r="Y13" s="11"/>
      <c r="Z13" s="11"/>
      <c r="AA13" s="11"/>
    </row>
    <row r="14" spans="1:27" x14ac:dyDescent="0.25">
      <c r="A14" s="1" t="s">
        <v>11</v>
      </c>
      <c r="B14" s="41"/>
      <c r="C14" s="41"/>
      <c r="D14" s="41"/>
      <c r="F14" s="1" t="s">
        <v>11</v>
      </c>
      <c r="G14" s="10"/>
      <c r="H14" s="10"/>
      <c r="I14" s="10"/>
      <c r="J14" s="1" t="s">
        <v>39</v>
      </c>
      <c r="L14" s="1" t="s">
        <v>11</v>
      </c>
      <c r="M14" s="19"/>
      <c r="Q14" s="46"/>
      <c r="R14" s="46"/>
      <c r="S14" s="46"/>
      <c r="T14" s="11"/>
      <c r="U14" s="55"/>
      <c r="V14" s="55"/>
      <c r="W14" s="11"/>
      <c r="X14" s="11"/>
      <c r="Y14" s="55"/>
      <c r="Z14" s="55"/>
      <c r="AA14" s="11"/>
    </row>
    <row r="15" spans="1:27" x14ac:dyDescent="0.25">
      <c r="A15" t="s">
        <v>40</v>
      </c>
      <c r="B15" s="52">
        <v>877</v>
      </c>
      <c r="C15" s="52">
        <v>912</v>
      </c>
      <c r="D15" s="52">
        <v>884</v>
      </c>
      <c r="F15" t="s">
        <v>40</v>
      </c>
      <c r="G15" s="10">
        <f>B15/B$20</f>
        <v>15.385964912280702</v>
      </c>
      <c r="H15" s="10">
        <f t="shared" ref="H15:I18" si="6">C15/C$20</f>
        <v>16</v>
      </c>
      <c r="I15" s="10">
        <f t="shared" si="6"/>
        <v>17.68</v>
      </c>
      <c r="J15" s="18">
        <f>AVERAGE(G15:I15)</f>
        <v>16.355321637426901</v>
      </c>
      <c r="M15" s="19"/>
      <c r="Q15" s="46"/>
      <c r="R15" s="46"/>
      <c r="S15" s="46"/>
      <c r="T15" s="11"/>
      <c r="U15" s="55"/>
      <c r="V15" s="55"/>
      <c r="W15" s="11"/>
      <c r="X15" s="11"/>
      <c r="Y15" s="55"/>
      <c r="Z15" s="55"/>
      <c r="AA15" s="11"/>
    </row>
    <row r="16" spans="1:27" x14ac:dyDescent="0.25">
      <c r="A16" t="s">
        <v>41</v>
      </c>
      <c r="B16" s="52">
        <v>571</v>
      </c>
      <c r="C16" s="52">
        <v>554</v>
      </c>
      <c r="D16" s="52">
        <v>614</v>
      </c>
      <c r="F16" t="s">
        <v>41</v>
      </c>
      <c r="G16" s="10">
        <f t="shared" ref="G16:G18" si="7">B16/B$20</f>
        <v>10.017543859649123</v>
      </c>
      <c r="H16" s="10">
        <f t="shared" si="6"/>
        <v>9.7192982456140342</v>
      </c>
      <c r="I16" s="10">
        <f t="shared" si="6"/>
        <v>12.28</v>
      </c>
      <c r="J16" s="18">
        <f t="shared" ref="J16:J18" si="8">AVERAGE(G16:I16)</f>
        <v>10.672280701754387</v>
      </c>
      <c r="L16" t="s">
        <v>41</v>
      </c>
      <c r="M16" s="19">
        <f>J16/$J$15</f>
        <v>0.65252649494414972</v>
      </c>
      <c r="Q16" s="46"/>
      <c r="R16" s="46"/>
      <c r="S16" s="46"/>
      <c r="T16" s="11"/>
      <c r="U16" s="11"/>
      <c r="V16" s="11"/>
      <c r="W16" s="11"/>
      <c r="X16" s="11"/>
      <c r="Y16" s="55"/>
      <c r="Z16" s="55"/>
      <c r="AA16" s="11"/>
    </row>
    <row r="17" spans="1:27" x14ac:dyDescent="0.25">
      <c r="A17" t="s">
        <v>42</v>
      </c>
      <c r="B17" s="52">
        <v>302</v>
      </c>
      <c r="C17" s="52">
        <v>352</v>
      </c>
      <c r="D17" s="52">
        <v>264</v>
      </c>
      <c r="F17" t="s">
        <v>42</v>
      </c>
      <c r="G17" s="10">
        <f t="shared" si="7"/>
        <v>5.2982456140350873</v>
      </c>
      <c r="H17" s="10">
        <f t="shared" si="6"/>
        <v>6.1754385964912277</v>
      </c>
      <c r="I17" s="10">
        <f t="shared" si="6"/>
        <v>5.28</v>
      </c>
      <c r="J17" s="18">
        <f t="shared" si="8"/>
        <v>5.5845614035087721</v>
      </c>
      <c r="L17" t="s">
        <v>42</v>
      </c>
      <c r="M17" s="19">
        <f t="shared" ref="M17:M18" si="9">J17/$J$15</f>
        <v>0.34145225189147443</v>
      </c>
      <c r="Q17" s="46"/>
      <c r="R17" s="46"/>
      <c r="S17" s="46"/>
      <c r="T17" s="11"/>
      <c r="U17" s="11"/>
      <c r="V17" s="11"/>
      <c r="W17" s="11"/>
      <c r="X17" s="11"/>
      <c r="Y17" s="55"/>
      <c r="Z17" s="55"/>
      <c r="AA17" s="11"/>
    </row>
    <row r="18" spans="1:27" x14ac:dyDescent="0.25">
      <c r="A18" t="s">
        <v>43</v>
      </c>
      <c r="B18" s="52">
        <v>4</v>
      </c>
      <c r="C18" s="52">
        <v>6</v>
      </c>
      <c r="D18" s="52">
        <v>6</v>
      </c>
      <c r="F18" t="s">
        <v>43</v>
      </c>
      <c r="G18" s="10">
        <f t="shared" si="7"/>
        <v>7.0175438596491224E-2</v>
      </c>
      <c r="H18" s="10">
        <f t="shared" si="6"/>
        <v>0.10526315789473684</v>
      </c>
      <c r="I18" s="10">
        <f t="shared" si="6"/>
        <v>0.12</v>
      </c>
      <c r="J18" s="18">
        <f t="shared" si="8"/>
        <v>9.8479532163742681E-2</v>
      </c>
      <c r="L18" t="s">
        <v>43</v>
      </c>
      <c r="M18" s="19">
        <f t="shared" si="9"/>
        <v>6.0212531643759198E-3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x14ac:dyDescent="0.25">
      <c r="B19" s="41"/>
      <c r="C19" s="41"/>
      <c r="D19" s="41"/>
      <c r="G19" s="10"/>
      <c r="H19" s="10"/>
      <c r="I19" s="10"/>
      <c r="J19" s="18"/>
      <c r="M19" s="19"/>
      <c r="Q19" s="45"/>
      <c r="R19" s="45"/>
      <c r="S19" s="45"/>
      <c r="T19" s="11"/>
      <c r="U19" s="11"/>
      <c r="V19" s="11"/>
      <c r="W19" s="11"/>
      <c r="X19" s="11"/>
      <c r="Y19" s="11"/>
      <c r="Z19" s="11"/>
      <c r="AA19" s="11"/>
    </row>
    <row r="20" spans="1:27" x14ac:dyDescent="0.25">
      <c r="A20" t="s">
        <v>12</v>
      </c>
      <c r="B20" s="52">
        <v>57</v>
      </c>
      <c r="C20" s="52">
        <v>57</v>
      </c>
      <c r="D20" s="52">
        <v>50</v>
      </c>
      <c r="E20" s="9"/>
      <c r="G20" s="10"/>
      <c r="H20" s="10"/>
      <c r="I20" s="10"/>
      <c r="J20" s="18"/>
      <c r="M20" s="19"/>
      <c r="P20" s="9"/>
      <c r="Q20" s="51"/>
      <c r="R20" s="45"/>
      <c r="S20" s="45"/>
      <c r="T20" s="11"/>
      <c r="U20" s="11"/>
      <c r="V20" s="11"/>
      <c r="W20" s="11"/>
      <c r="X20" s="11"/>
      <c r="Y20" s="11"/>
      <c r="Z20" s="11"/>
      <c r="AA20" s="11"/>
    </row>
    <row r="21" spans="1:27" x14ac:dyDescent="0.25">
      <c r="B21" s="41"/>
      <c r="C21" s="41"/>
      <c r="D21" s="41"/>
      <c r="G21" s="10"/>
      <c r="H21" s="10"/>
      <c r="I21" s="10"/>
      <c r="J21" s="18"/>
      <c r="Q21" s="45"/>
      <c r="R21" s="45"/>
      <c r="S21" s="45"/>
      <c r="T21" s="11"/>
      <c r="U21" s="11"/>
      <c r="V21" s="11"/>
      <c r="W21" s="11"/>
      <c r="X21" s="11"/>
      <c r="Y21" s="11"/>
      <c r="Z21" s="11"/>
      <c r="AA21" s="11"/>
    </row>
    <row r="22" spans="1:27" s="71" customFormat="1" x14ac:dyDescent="0.25">
      <c r="B22" s="72"/>
      <c r="C22" s="72"/>
      <c r="D22" s="72"/>
      <c r="G22" s="73"/>
      <c r="H22" s="73"/>
      <c r="I22" s="73"/>
      <c r="J22" s="74"/>
      <c r="M22" s="75"/>
      <c r="N22" s="75"/>
      <c r="Q22" s="76"/>
      <c r="R22" s="76"/>
      <c r="S22" s="76"/>
      <c r="T22" s="77"/>
      <c r="U22" s="77"/>
      <c r="V22" s="77"/>
      <c r="W22" s="77"/>
      <c r="X22" s="77"/>
      <c r="Y22" s="77"/>
      <c r="Z22" s="77"/>
      <c r="AA22" s="77"/>
    </row>
    <row r="23" spans="1:27" s="61" customFormat="1" x14ac:dyDescent="0.25">
      <c r="A23" s="65"/>
      <c r="B23" s="66"/>
      <c r="C23" s="66"/>
      <c r="D23" s="66"/>
      <c r="F23" s="65"/>
      <c r="G23" s="67"/>
      <c r="H23" s="67"/>
      <c r="I23" s="67"/>
      <c r="J23" s="65"/>
      <c r="L23" s="65"/>
      <c r="M23" s="68"/>
      <c r="N23" s="68"/>
      <c r="Q23" s="69"/>
      <c r="R23" s="69"/>
      <c r="S23" s="69"/>
      <c r="T23" s="70"/>
      <c r="U23" s="70"/>
      <c r="V23" s="70"/>
      <c r="W23" s="70"/>
      <c r="X23" s="70"/>
      <c r="Y23" s="70"/>
      <c r="Z23" s="70"/>
      <c r="AA23" s="70"/>
    </row>
    <row r="24" spans="1:27" x14ac:dyDescent="0.25">
      <c r="A24" s="1" t="s">
        <v>43</v>
      </c>
      <c r="C24" s="40"/>
      <c r="D24" s="40"/>
      <c r="G24" s="10"/>
      <c r="H24" s="10"/>
      <c r="I24" s="10"/>
      <c r="J24" s="18"/>
      <c r="Q24" s="45"/>
      <c r="R24" s="45"/>
      <c r="S24" s="45"/>
      <c r="T24" s="11"/>
      <c r="U24" s="11"/>
      <c r="V24" s="11"/>
      <c r="W24" s="11"/>
      <c r="X24" s="11"/>
      <c r="Y24" s="11"/>
      <c r="Z24" s="11"/>
      <c r="AA24" s="11"/>
    </row>
    <row r="25" spans="1:27" x14ac:dyDescent="0.25">
      <c r="B25" s="5" t="s">
        <v>61</v>
      </c>
      <c r="C25" s="4"/>
      <c r="D25" s="4"/>
      <c r="G25" s="10"/>
      <c r="H25" s="10"/>
      <c r="I25" s="10"/>
      <c r="J25" s="18"/>
      <c r="M25" s="13"/>
      <c r="Q25" s="45"/>
      <c r="R25" s="45"/>
      <c r="S25" s="45"/>
      <c r="T25" s="11"/>
      <c r="U25" s="11"/>
      <c r="V25" s="11"/>
      <c r="W25" s="11"/>
      <c r="X25" s="11"/>
      <c r="Y25" s="11"/>
      <c r="Z25" s="11"/>
      <c r="AA25" s="11"/>
    </row>
    <row r="26" spans="1:27" x14ac:dyDescent="0.25">
      <c r="A26" t="s">
        <v>11</v>
      </c>
      <c r="B26" s="79">
        <v>9.7486886626143893E-4</v>
      </c>
      <c r="C26" s="4"/>
      <c r="D26" s="4"/>
      <c r="G26" s="10"/>
      <c r="H26" s="10"/>
      <c r="I26" s="10"/>
      <c r="J26" s="18"/>
      <c r="M26" s="13"/>
      <c r="Q26" s="46"/>
      <c r="R26" s="46"/>
      <c r="S26" s="46"/>
      <c r="T26" s="11"/>
      <c r="U26" s="55"/>
      <c r="V26" s="55"/>
      <c r="W26" s="11"/>
      <c r="X26" s="11"/>
      <c r="Y26" s="11"/>
      <c r="Z26" s="11"/>
      <c r="AA26" s="11"/>
    </row>
    <row r="27" spans="1:27" x14ac:dyDescent="0.25">
      <c r="C27" s="4"/>
      <c r="D27" s="4"/>
      <c r="G27" s="10"/>
      <c r="H27" s="10"/>
      <c r="I27" s="10"/>
      <c r="J27" s="18"/>
      <c r="M27" s="13"/>
      <c r="Q27" s="11"/>
      <c r="R27" s="46"/>
      <c r="S27" s="46"/>
      <c r="T27" s="46"/>
      <c r="U27" s="11"/>
      <c r="V27" s="55"/>
      <c r="W27" s="55"/>
      <c r="X27" s="11"/>
      <c r="Y27" s="11"/>
      <c r="Z27" s="11"/>
      <c r="AA27" s="11"/>
    </row>
    <row r="28" spans="1:27" x14ac:dyDescent="0.25">
      <c r="B28" s="64"/>
      <c r="G28" s="10"/>
      <c r="H28" s="10"/>
      <c r="I28" s="10"/>
      <c r="J28" s="18"/>
      <c r="Q28" s="11"/>
      <c r="R28" s="46"/>
      <c r="S28" s="46"/>
      <c r="T28" s="46"/>
      <c r="U28" s="11"/>
      <c r="V28" s="55"/>
      <c r="W28" s="55"/>
      <c r="X28" s="11"/>
      <c r="Y28" s="11"/>
      <c r="Z28" s="11"/>
      <c r="AA28" s="11"/>
    </row>
    <row r="29" spans="1:27" x14ac:dyDescent="0.25">
      <c r="B29" s="64"/>
      <c r="C29" s="4"/>
      <c r="D29" s="2"/>
      <c r="E29" s="9"/>
      <c r="G29" s="10"/>
      <c r="H29" s="10"/>
      <c r="I29" s="10"/>
      <c r="J29" s="18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x14ac:dyDescent="0.25">
      <c r="B30" s="64"/>
      <c r="G30" s="10"/>
      <c r="H30" s="10"/>
      <c r="I30" s="10"/>
      <c r="J30" s="18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x14ac:dyDescent="0.25">
      <c r="G31" s="10"/>
      <c r="H31" s="10"/>
      <c r="I31" s="10"/>
      <c r="J31" s="18"/>
      <c r="P31" s="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x14ac:dyDescent="0.25">
      <c r="A32" s="1"/>
      <c r="F32" s="1"/>
      <c r="G32" s="10"/>
      <c r="H32" s="10"/>
      <c r="I32" s="10"/>
      <c r="J32" s="1"/>
      <c r="L32" s="1"/>
    </row>
    <row r="33" spans="1:16" x14ac:dyDescent="0.25">
      <c r="B33" s="4"/>
      <c r="C33" s="4"/>
      <c r="D33" s="4"/>
      <c r="G33" s="10"/>
      <c r="H33" s="10"/>
      <c r="I33" s="10"/>
      <c r="J33" s="18"/>
    </row>
    <row r="34" spans="1:16" x14ac:dyDescent="0.25">
      <c r="B34" s="4"/>
      <c r="C34" s="4"/>
      <c r="D34" s="4"/>
      <c r="G34" s="10"/>
      <c r="H34" s="10"/>
      <c r="I34" s="10"/>
      <c r="J34" s="18"/>
      <c r="M34" s="13"/>
    </row>
    <row r="35" spans="1:16" x14ac:dyDescent="0.25">
      <c r="B35" s="4"/>
      <c r="C35" s="4"/>
      <c r="D35" s="4"/>
      <c r="G35" s="10"/>
      <c r="H35" s="10"/>
      <c r="I35" s="10"/>
      <c r="J35" s="18"/>
      <c r="M35" s="13"/>
    </row>
    <row r="36" spans="1:16" x14ac:dyDescent="0.25">
      <c r="B36" s="4"/>
      <c r="C36" s="4"/>
      <c r="D36" s="4"/>
      <c r="G36" s="10"/>
      <c r="H36" s="10"/>
      <c r="I36" s="10"/>
      <c r="J36" s="18"/>
      <c r="M36" s="13"/>
    </row>
    <row r="37" spans="1:16" x14ac:dyDescent="0.25">
      <c r="B37" s="2"/>
      <c r="C37" s="2"/>
      <c r="D37" s="2"/>
      <c r="E37" s="9"/>
      <c r="G37" s="10"/>
      <c r="H37" s="10"/>
      <c r="I37" s="10"/>
      <c r="J37" s="18"/>
    </row>
    <row r="38" spans="1:16" x14ac:dyDescent="0.25">
      <c r="B38" s="25"/>
      <c r="C38" s="4"/>
      <c r="D38" s="2"/>
      <c r="E38" s="9"/>
      <c r="G38" s="10"/>
      <c r="H38" s="10"/>
      <c r="I38" s="10"/>
      <c r="J38" s="18"/>
    </row>
    <row r="39" spans="1:16" x14ac:dyDescent="0.25">
      <c r="B39" s="3"/>
      <c r="C39" s="3"/>
      <c r="D39" s="3"/>
      <c r="G39" s="10"/>
      <c r="H39" s="10"/>
      <c r="I39" s="10"/>
      <c r="J39" s="18"/>
    </row>
    <row r="40" spans="1:16" x14ac:dyDescent="0.25">
      <c r="G40" s="10"/>
      <c r="H40" s="10"/>
      <c r="I40" s="10"/>
      <c r="J40" s="18"/>
    </row>
    <row r="41" spans="1:16" x14ac:dyDescent="0.25">
      <c r="A41" s="1"/>
      <c r="B41" s="2"/>
      <c r="C41" s="2"/>
      <c r="D41" s="2"/>
      <c r="F41" s="1"/>
      <c r="G41" s="10"/>
      <c r="H41" s="10"/>
      <c r="I41" s="10"/>
      <c r="J41" s="1"/>
      <c r="L41" s="1"/>
    </row>
    <row r="42" spans="1:16" x14ac:dyDescent="0.25">
      <c r="B42" s="4"/>
      <c r="C42" s="34"/>
      <c r="D42" s="34"/>
      <c r="G42" s="10"/>
      <c r="H42" s="10"/>
      <c r="I42" s="10"/>
      <c r="J42" s="18"/>
    </row>
    <row r="43" spans="1:16" x14ac:dyDescent="0.25">
      <c r="B43" s="4"/>
      <c r="C43" s="34"/>
      <c r="D43" s="34"/>
      <c r="G43" s="10"/>
      <c r="H43" s="10"/>
      <c r="I43" s="10"/>
      <c r="J43" s="18"/>
      <c r="M43" s="13"/>
    </row>
    <row r="44" spans="1:16" x14ac:dyDescent="0.25">
      <c r="B44" s="4"/>
      <c r="C44" s="34"/>
      <c r="D44" s="34"/>
      <c r="G44" s="10"/>
      <c r="H44" s="10"/>
      <c r="I44" s="10"/>
      <c r="J44" s="18"/>
      <c r="M44" s="13"/>
      <c r="P44" s="1"/>
    </row>
    <row r="45" spans="1:16" x14ac:dyDescent="0.25">
      <c r="B45" s="4"/>
      <c r="C45" s="34"/>
      <c r="D45" s="34"/>
      <c r="G45" s="10"/>
      <c r="H45" s="10"/>
      <c r="I45" s="10"/>
      <c r="J45" s="18"/>
      <c r="M45" s="13"/>
    </row>
    <row r="46" spans="1:16" x14ac:dyDescent="0.25">
      <c r="G46" s="10"/>
      <c r="H46" s="10"/>
      <c r="I46" s="10"/>
      <c r="J46" s="18"/>
    </row>
    <row r="47" spans="1:16" x14ac:dyDescent="0.25">
      <c r="B47" s="35"/>
      <c r="C47" s="2"/>
      <c r="D47" s="2"/>
      <c r="G47" s="10"/>
      <c r="H47" s="10"/>
      <c r="I47" s="10"/>
      <c r="J47" s="18"/>
    </row>
    <row r="48" spans="1:16" x14ac:dyDescent="0.25">
      <c r="G48" s="10"/>
      <c r="H48" s="10"/>
      <c r="I48" s="10"/>
      <c r="J48" s="18"/>
    </row>
    <row r="49" spans="1:23" x14ac:dyDescent="0.25">
      <c r="G49" s="10"/>
      <c r="H49" s="10"/>
      <c r="I49" s="10"/>
      <c r="J49" s="18"/>
    </row>
    <row r="50" spans="1:23" x14ac:dyDescent="0.25">
      <c r="A50" s="1"/>
      <c r="B50" s="2"/>
      <c r="C50" s="2"/>
      <c r="D50" s="2"/>
      <c r="F50" s="1"/>
      <c r="G50" s="10"/>
      <c r="H50" s="10"/>
      <c r="I50" s="10"/>
      <c r="J50" s="1"/>
      <c r="L50" s="1"/>
    </row>
    <row r="51" spans="1:23" x14ac:dyDescent="0.25">
      <c r="B51" s="4"/>
      <c r="C51" s="34"/>
      <c r="D51" s="34"/>
      <c r="G51" s="10"/>
      <c r="H51" s="10"/>
      <c r="I51" s="10"/>
      <c r="J51" s="18"/>
    </row>
    <row r="52" spans="1:23" x14ac:dyDescent="0.25">
      <c r="B52" s="4"/>
      <c r="C52" s="34"/>
      <c r="D52" s="34"/>
      <c r="G52" s="10"/>
      <c r="H52" s="10"/>
      <c r="I52" s="10"/>
      <c r="J52" s="18"/>
      <c r="M52" s="13"/>
    </row>
    <row r="53" spans="1:23" x14ac:dyDescent="0.25">
      <c r="B53" s="4"/>
      <c r="C53" s="34"/>
      <c r="D53" s="34"/>
      <c r="G53" s="10"/>
      <c r="H53" s="10"/>
      <c r="I53" s="10"/>
      <c r="J53" s="18"/>
      <c r="M53" s="13"/>
      <c r="R53" s="3"/>
      <c r="S53" s="3"/>
      <c r="T53" s="3"/>
      <c r="V53" s="13"/>
      <c r="W53" s="23"/>
    </row>
    <row r="54" spans="1:23" x14ac:dyDescent="0.25">
      <c r="B54" s="4"/>
      <c r="C54" s="34"/>
      <c r="D54" s="34"/>
      <c r="G54" s="10"/>
      <c r="H54" s="10"/>
      <c r="I54" s="10"/>
      <c r="J54" s="18"/>
      <c r="M54" s="13"/>
      <c r="R54" s="3"/>
      <c r="S54" s="3"/>
      <c r="T54" s="3"/>
      <c r="V54" s="13"/>
      <c r="W54" s="23"/>
    </row>
    <row r="55" spans="1:23" x14ac:dyDescent="0.25">
      <c r="V55" s="16"/>
      <c r="W55" s="16"/>
    </row>
    <row r="56" spans="1:23" x14ac:dyDescent="0.25">
      <c r="B56" s="2"/>
      <c r="C56" s="35"/>
      <c r="D56" s="2"/>
      <c r="V56" s="16"/>
      <c r="W56" s="16"/>
    </row>
    <row r="57" spans="1:23" x14ac:dyDescent="0.25">
      <c r="P57" s="1"/>
      <c r="R57" s="2"/>
      <c r="S57" s="2"/>
      <c r="T57" s="2"/>
      <c r="V57" s="16"/>
      <c r="W57" s="16"/>
    </row>
    <row r="58" spans="1:23" x14ac:dyDescent="0.25">
      <c r="R58" s="2"/>
      <c r="S58" s="2"/>
      <c r="T58" s="2"/>
      <c r="V58" s="16"/>
      <c r="W58" s="16"/>
    </row>
    <row r="59" spans="1:23" x14ac:dyDescent="0.25">
      <c r="Q59" s="9"/>
      <c r="R59" s="2"/>
      <c r="S59" s="35"/>
      <c r="T59" s="2"/>
      <c r="V59" s="16"/>
      <c r="W59" s="16"/>
    </row>
    <row r="60" spans="1:23" x14ac:dyDescent="0.25">
      <c r="R60" s="36"/>
      <c r="S60" s="36"/>
      <c r="T60" s="36"/>
      <c r="V60" s="16"/>
      <c r="W60" s="16"/>
    </row>
    <row r="61" spans="1:23" x14ac:dyDescent="0.25">
      <c r="R61" s="36"/>
      <c r="S61" s="36"/>
      <c r="T61" s="36"/>
      <c r="V61" s="16"/>
      <c r="W61" s="16"/>
    </row>
    <row r="62" spans="1:23" x14ac:dyDescent="0.25">
      <c r="R62" s="36"/>
      <c r="S62" s="36"/>
      <c r="T62" s="36"/>
      <c r="V62" s="16"/>
      <c r="W62" s="16"/>
    </row>
    <row r="63" spans="1:23" x14ac:dyDescent="0.25">
      <c r="R63" s="36"/>
      <c r="S63" s="36"/>
      <c r="T63" s="36"/>
      <c r="V63" s="16"/>
      <c r="W63" s="16"/>
    </row>
    <row r="64" spans="1:23" x14ac:dyDescent="0.25">
      <c r="B64" s="20"/>
      <c r="C64" s="20"/>
      <c r="D64" s="37"/>
      <c r="R64" s="21"/>
      <c r="S64" s="21"/>
      <c r="T64" s="38"/>
      <c r="V64" s="16"/>
      <c r="W64" s="16"/>
    </row>
    <row r="65" spans="2:23" x14ac:dyDescent="0.25">
      <c r="B65" s="3"/>
      <c r="C65" s="3"/>
      <c r="D65" s="3"/>
      <c r="R65" s="3"/>
      <c r="S65" s="3"/>
      <c r="T65" s="3"/>
      <c r="V65" s="13"/>
      <c r="W65" s="23"/>
    </row>
    <row r="66" spans="2:23" x14ac:dyDescent="0.25">
      <c r="B66" s="3"/>
      <c r="C66" s="3"/>
      <c r="D66" s="3"/>
      <c r="R66" s="3"/>
      <c r="S66" s="3"/>
      <c r="T66" s="3"/>
      <c r="V66" s="13"/>
      <c r="W66" s="23"/>
    </row>
    <row r="67" spans="2:23" x14ac:dyDescent="0.25">
      <c r="B67" s="3"/>
      <c r="C67" s="3"/>
      <c r="D67" s="3"/>
      <c r="R67" s="3"/>
      <c r="S67" s="3"/>
      <c r="T67" s="3"/>
      <c r="V67" s="13"/>
      <c r="W67" s="23"/>
    </row>
    <row r="68" spans="2:23" x14ac:dyDescent="0.25">
      <c r="V68" s="16"/>
      <c r="W68" s="16"/>
    </row>
    <row r="69" spans="2:23" x14ac:dyDescent="0.25">
      <c r="V69" s="16"/>
      <c r="W69" s="16"/>
    </row>
    <row r="70" spans="2:23" x14ac:dyDescent="0.25">
      <c r="P70" s="1"/>
      <c r="R70" s="2"/>
      <c r="S70" s="2"/>
      <c r="T70" s="2"/>
      <c r="V70" s="16"/>
      <c r="W70" s="16"/>
    </row>
    <row r="71" spans="2:23" x14ac:dyDescent="0.25">
      <c r="R71" s="2"/>
      <c r="S71" s="2"/>
      <c r="T71" s="2"/>
      <c r="V71" s="16"/>
      <c r="W71" s="16"/>
    </row>
    <row r="72" spans="2:23" x14ac:dyDescent="0.25">
      <c r="Q72" s="9"/>
      <c r="R72" s="2"/>
      <c r="S72" s="35"/>
      <c r="T72" s="2"/>
      <c r="V72" s="16"/>
      <c r="W72" s="16"/>
    </row>
    <row r="73" spans="2:23" x14ac:dyDescent="0.25">
      <c r="R73" s="36"/>
      <c r="S73" s="36"/>
      <c r="T73" s="36"/>
      <c r="V73" s="16"/>
      <c r="W73" s="16"/>
    </row>
    <row r="74" spans="2:23" x14ac:dyDescent="0.25">
      <c r="R74" s="21"/>
      <c r="S74" s="36"/>
      <c r="T74" s="36"/>
      <c r="V74" s="16"/>
      <c r="W74" s="16"/>
    </row>
    <row r="75" spans="2:23" x14ac:dyDescent="0.25">
      <c r="R75" s="36"/>
      <c r="S75" s="36"/>
      <c r="T75" s="36"/>
      <c r="V75" s="16"/>
      <c r="W75" s="16"/>
    </row>
    <row r="76" spans="2:23" x14ac:dyDescent="0.25">
      <c r="R76" s="36"/>
      <c r="S76" s="36"/>
      <c r="T76" s="36"/>
      <c r="V76" s="16"/>
      <c r="W76" s="16"/>
    </row>
    <row r="77" spans="2:23" x14ac:dyDescent="0.25">
      <c r="B77" s="20"/>
      <c r="C77" s="20"/>
      <c r="D77" s="37"/>
      <c r="R77" s="21"/>
      <c r="S77" s="21"/>
      <c r="T77" s="38"/>
      <c r="V77" s="16"/>
      <c r="W77" s="16"/>
    </row>
    <row r="78" spans="2:23" x14ac:dyDescent="0.25">
      <c r="B78" s="3"/>
      <c r="C78" s="3"/>
      <c r="D78" s="3"/>
      <c r="R78" s="3"/>
      <c r="S78" s="3"/>
      <c r="T78" s="3"/>
      <c r="V78" s="13"/>
      <c r="W78" s="39"/>
    </row>
    <row r="79" spans="2:23" x14ac:dyDescent="0.25">
      <c r="B79" s="3"/>
      <c r="C79" s="3"/>
      <c r="D79" s="3"/>
      <c r="R79" s="3"/>
      <c r="S79" s="3"/>
      <c r="T79" s="3"/>
      <c r="V79" s="13"/>
      <c r="W79" s="39"/>
    </row>
    <row r="80" spans="2:23" x14ac:dyDescent="0.25">
      <c r="B80" s="3"/>
      <c r="C80" s="3"/>
      <c r="D80" s="3"/>
      <c r="R80" s="3"/>
      <c r="S80" s="3"/>
      <c r="T80" s="3"/>
      <c r="V80" s="13"/>
      <c r="W80" s="39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zoomScale="70" zoomScaleNormal="70" workbookViewId="0">
      <selection activeCell="A25" sqref="A25"/>
    </sheetView>
  </sheetViews>
  <sheetFormatPr baseColWidth="10" defaultRowHeight="15" x14ac:dyDescent="0.25"/>
  <cols>
    <col min="1" max="1" width="18.28515625" customWidth="1"/>
    <col min="2" max="2" width="11.5703125" customWidth="1"/>
    <col min="3" max="3" width="11.140625" customWidth="1"/>
    <col min="5" max="5" width="11.42578125" customWidth="1"/>
    <col min="6" max="6" width="13.7109375" customWidth="1"/>
    <col min="7" max="8" width="11.42578125" customWidth="1"/>
    <col min="9" max="9" width="12.140625" customWidth="1"/>
    <col min="10" max="10" width="14.42578125" customWidth="1"/>
    <col min="11" max="11" width="14.28515625" customWidth="1"/>
    <col min="13" max="13" width="11.42578125" style="16"/>
    <col min="14" max="14" width="9.85546875" style="16" customWidth="1"/>
  </cols>
  <sheetData>
    <row r="1" spans="1:32" x14ac:dyDescent="0.25">
      <c r="A1" s="1" t="s">
        <v>65</v>
      </c>
    </row>
    <row r="2" spans="1:32" x14ac:dyDescent="0.25"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x14ac:dyDescent="0.25">
      <c r="A3" s="1" t="s">
        <v>36</v>
      </c>
      <c r="B3" s="1"/>
      <c r="C3" s="1"/>
      <c r="D3" s="1"/>
      <c r="E3" s="1"/>
      <c r="F3" s="1" t="s">
        <v>37</v>
      </c>
      <c r="L3" s="1" t="s">
        <v>38</v>
      </c>
      <c r="P3" s="47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x14ac:dyDescent="0.25">
      <c r="J4" s="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25">
      <c r="A5" s="1" t="s">
        <v>4</v>
      </c>
      <c r="B5" s="5"/>
      <c r="F5" s="1" t="s">
        <v>4</v>
      </c>
      <c r="J5" s="1" t="s">
        <v>39</v>
      </c>
      <c r="L5" s="1" t="s">
        <v>4</v>
      </c>
      <c r="P5" s="47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x14ac:dyDescent="0.25">
      <c r="A6" t="s">
        <v>40</v>
      </c>
      <c r="B6" s="48">
        <v>2539</v>
      </c>
      <c r="C6">
        <v>1715</v>
      </c>
      <c r="D6" s="11">
        <v>1718</v>
      </c>
      <c r="F6" t="s">
        <v>40</v>
      </c>
      <c r="G6" s="10">
        <f>B6/B$11</f>
        <v>43.033898305084747</v>
      </c>
      <c r="H6" s="10">
        <f t="shared" ref="H6:I9" si="0">C6/C$11</f>
        <v>30.625</v>
      </c>
      <c r="I6" s="10">
        <f t="shared" si="0"/>
        <v>29.620689655172413</v>
      </c>
      <c r="J6" s="18">
        <f>AVERAGE(G6:I6)</f>
        <v>34.42652932008572</v>
      </c>
      <c r="M6" s="13"/>
      <c r="P6" s="11"/>
      <c r="Q6" s="11"/>
      <c r="R6" s="45"/>
      <c r="S6" s="45"/>
      <c r="T6" s="45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x14ac:dyDescent="0.25">
      <c r="A7" t="s">
        <v>41</v>
      </c>
      <c r="B7" s="48">
        <v>2027</v>
      </c>
      <c r="C7" s="11">
        <v>1384</v>
      </c>
      <c r="D7" s="11">
        <v>1239</v>
      </c>
      <c r="F7" t="s">
        <v>41</v>
      </c>
      <c r="G7" s="10">
        <f t="shared" ref="G7:G9" si="1">B7/B$11</f>
        <v>34.355932203389834</v>
      </c>
      <c r="H7" s="10">
        <f t="shared" si="0"/>
        <v>24.714285714285715</v>
      </c>
      <c r="I7" s="10">
        <f t="shared" si="0"/>
        <v>21.362068965517242</v>
      </c>
      <c r="J7" s="18">
        <f t="shared" ref="J7:J9" si="2">AVERAGE(G7:I7)</f>
        <v>26.810762294397595</v>
      </c>
      <c r="L7" t="s">
        <v>45</v>
      </c>
      <c r="M7" s="12">
        <f>J7/$J$6</f>
        <v>0.77878202723023826</v>
      </c>
      <c r="P7" s="11"/>
      <c r="Q7" s="11"/>
      <c r="R7" s="45"/>
      <c r="S7" s="45"/>
      <c r="T7" s="45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x14ac:dyDescent="0.25">
      <c r="A8" t="s">
        <v>42</v>
      </c>
      <c r="B8" s="49">
        <v>502</v>
      </c>
      <c r="C8" s="11">
        <v>323</v>
      </c>
      <c r="D8" s="11">
        <v>468</v>
      </c>
      <c r="F8" t="s">
        <v>42</v>
      </c>
      <c r="G8" s="10">
        <f t="shared" si="1"/>
        <v>8.5084745762711869</v>
      </c>
      <c r="H8" s="10">
        <f t="shared" si="0"/>
        <v>5.7678571428571432</v>
      </c>
      <c r="I8" s="10">
        <f t="shared" si="0"/>
        <v>8.068965517241379</v>
      </c>
      <c r="J8" s="18">
        <f t="shared" si="2"/>
        <v>7.4484324121232364</v>
      </c>
      <c r="L8" t="s">
        <v>46</v>
      </c>
      <c r="M8" s="12">
        <f t="shared" ref="M8" si="3">J8/$J$6</f>
        <v>0.21635734299180553</v>
      </c>
      <c r="P8" s="11"/>
      <c r="Q8" s="11"/>
      <c r="R8" s="45"/>
      <c r="S8" s="45"/>
      <c r="T8" s="45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2" x14ac:dyDescent="0.25">
      <c r="A9" t="s">
        <v>43</v>
      </c>
      <c r="B9" s="49">
        <v>10</v>
      </c>
      <c r="C9" s="11">
        <v>8</v>
      </c>
      <c r="D9" s="55">
        <v>11</v>
      </c>
      <c r="F9" t="s">
        <v>43</v>
      </c>
      <c r="G9" s="10">
        <f t="shared" si="1"/>
        <v>0.16949152542372881</v>
      </c>
      <c r="H9" s="10">
        <f t="shared" si="0"/>
        <v>0.14285714285714285</v>
      </c>
      <c r="I9" s="10">
        <f t="shared" si="0"/>
        <v>0.18965517241379309</v>
      </c>
      <c r="J9" s="18">
        <f t="shared" si="2"/>
        <v>0.16733461356488824</v>
      </c>
      <c r="L9" t="s">
        <v>47</v>
      </c>
      <c r="M9" s="12">
        <f>J9/$J$6</f>
        <v>4.860629777956124E-3</v>
      </c>
      <c r="P9" s="11"/>
      <c r="Q9" s="11"/>
      <c r="R9" s="45"/>
      <c r="S9" s="45"/>
      <c r="T9" s="45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x14ac:dyDescent="0.25">
      <c r="B10" s="5"/>
      <c r="G10" s="10"/>
      <c r="H10" s="10"/>
      <c r="I10" s="10"/>
      <c r="J10" s="18"/>
      <c r="M10" s="12"/>
      <c r="P10" s="11"/>
      <c r="Q10" s="11"/>
      <c r="R10" s="45"/>
      <c r="S10" s="45"/>
      <c r="T10" s="45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x14ac:dyDescent="0.25">
      <c r="A11" t="s">
        <v>12</v>
      </c>
      <c r="B11" s="48">
        <v>59</v>
      </c>
      <c r="C11" s="11">
        <v>56</v>
      </c>
      <c r="D11" s="11">
        <v>58</v>
      </c>
      <c r="E11" s="9"/>
      <c r="G11" s="10"/>
      <c r="H11" s="10"/>
      <c r="I11" s="10"/>
      <c r="J11" s="18"/>
      <c r="M11" s="12"/>
      <c r="P11" s="11"/>
      <c r="Q11" s="11"/>
      <c r="R11" s="45"/>
      <c r="S11" s="45"/>
      <c r="T11" s="45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x14ac:dyDescent="0.25">
      <c r="B12" s="57"/>
      <c r="C12" s="3"/>
      <c r="D12" s="3"/>
      <c r="G12" s="10"/>
      <c r="H12" s="10"/>
      <c r="I12" s="10"/>
      <c r="J12" s="18"/>
      <c r="M12" s="12"/>
      <c r="P12" s="11"/>
      <c r="Q12" s="11"/>
      <c r="R12" s="45"/>
      <c r="S12" s="45"/>
      <c r="T12" s="45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x14ac:dyDescent="0.25">
      <c r="B13" s="5"/>
      <c r="G13" s="10"/>
      <c r="H13" s="10"/>
      <c r="I13" s="10"/>
      <c r="J13" s="18"/>
      <c r="M13" s="12"/>
      <c r="P13" s="11"/>
      <c r="Q13" s="11"/>
      <c r="R13" s="46"/>
      <c r="S13" s="46"/>
      <c r="T13" s="46"/>
      <c r="U13" s="11"/>
      <c r="V13" s="55"/>
      <c r="W13" s="55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2" x14ac:dyDescent="0.25">
      <c r="A14" s="1" t="s">
        <v>11</v>
      </c>
      <c r="B14" s="5"/>
      <c r="F14" s="1" t="s">
        <v>11</v>
      </c>
      <c r="G14" s="10"/>
      <c r="H14" s="10"/>
      <c r="I14" s="10"/>
      <c r="J14" s="1" t="s">
        <v>39</v>
      </c>
      <c r="L14" s="1" t="s">
        <v>11</v>
      </c>
      <c r="M14" s="12"/>
      <c r="P14" s="11"/>
      <c r="Q14" s="11"/>
      <c r="R14" s="46"/>
      <c r="S14" s="46"/>
      <c r="T14" s="46"/>
      <c r="U14" s="11"/>
      <c r="V14" s="55"/>
      <c r="W14" s="55"/>
      <c r="X14" s="55"/>
      <c r="Y14" s="55"/>
      <c r="Z14" s="55"/>
      <c r="AA14" s="11"/>
      <c r="AB14" s="11"/>
      <c r="AC14" s="11"/>
      <c r="AD14" s="11"/>
      <c r="AE14" s="11"/>
      <c r="AF14" s="11"/>
    </row>
    <row r="15" spans="1:32" x14ac:dyDescent="0.25">
      <c r="A15" t="s">
        <v>40</v>
      </c>
      <c r="B15" s="58">
        <v>2044</v>
      </c>
      <c r="C15" s="11">
        <v>1711</v>
      </c>
      <c r="D15" s="11">
        <v>1873</v>
      </c>
      <c r="F15" t="s">
        <v>40</v>
      </c>
      <c r="G15" s="10">
        <f>B15/B$20</f>
        <v>28</v>
      </c>
      <c r="H15" s="10">
        <f t="shared" ref="H15:I18" si="4">C15/C$20</f>
        <v>33.549019607843135</v>
      </c>
      <c r="I15" s="10">
        <f t="shared" si="4"/>
        <v>36.725490196078432</v>
      </c>
      <c r="J15" s="18">
        <f>AVERAGE(G15:I15)</f>
        <v>32.758169934640527</v>
      </c>
      <c r="M15" s="12"/>
      <c r="P15" s="11"/>
      <c r="Q15" s="11"/>
      <c r="R15" s="46"/>
      <c r="S15" s="46"/>
      <c r="T15" s="46"/>
      <c r="U15" s="11"/>
      <c r="V15" s="55"/>
      <c r="W15" s="55"/>
      <c r="X15" s="55"/>
      <c r="Y15" s="55"/>
      <c r="Z15" s="55"/>
      <c r="AA15" s="11"/>
      <c r="AB15" s="11"/>
      <c r="AC15" s="11"/>
      <c r="AD15" s="11"/>
      <c r="AE15" s="11"/>
      <c r="AF15" s="11"/>
    </row>
    <row r="16" spans="1:32" x14ac:dyDescent="0.25">
      <c r="A16" t="s">
        <v>41</v>
      </c>
      <c r="B16" s="58">
        <v>1707</v>
      </c>
      <c r="C16" s="11">
        <v>1410</v>
      </c>
      <c r="D16" s="11">
        <v>1617</v>
      </c>
      <c r="F16" t="s">
        <v>41</v>
      </c>
      <c r="G16" s="10">
        <f t="shared" ref="G16:G18" si="5">B16/B$20</f>
        <v>23.383561643835616</v>
      </c>
      <c r="H16" s="10">
        <f t="shared" si="4"/>
        <v>27.647058823529413</v>
      </c>
      <c r="I16" s="10">
        <f t="shared" si="4"/>
        <v>31.705882352941178</v>
      </c>
      <c r="J16" s="18">
        <f t="shared" ref="J16:J18" si="6">AVERAGE(G16:I16)</f>
        <v>27.578834273435401</v>
      </c>
      <c r="L16" t="s">
        <v>41</v>
      </c>
      <c r="M16" s="12">
        <f>J16/$J$15</f>
        <v>0.84189178847478363</v>
      </c>
      <c r="P16" s="11"/>
      <c r="Q16" s="11"/>
      <c r="R16" s="11"/>
      <c r="S16" s="11"/>
      <c r="T16" s="11"/>
      <c r="U16" s="11"/>
      <c r="V16" s="11"/>
      <c r="W16" s="11"/>
      <c r="X16" s="55"/>
      <c r="Y16" s="55"/>
      <c r="Z16" s="55"/>
      <c r="AA16" s="11"/>
      <c r="AB16" s="11"/>
      <c r="AC16" s="11"/>
      <c r="AD16" s="11"/>
      <c r="AE16" s="11"/>
      <c r="AF16" s="11"/>
    </row>
    <row r="17" spans="1:32" x14ac:dyDescent="0.25">
      <c r="A17" t="s">
        <v>42</v>
      </c>
      <c r="B17" s="58">
        <v>337</v>
      </c>
      <c r="C17" s="11">
        <v>301</v>
      </c>
      <c r="D17" s="11">
        <v>256</v>
      </c>
      <c r="F17" t="s">
        <v>42</v>
      </c>
      <c r="G17" s="10">
        <f t="shared" si="5"/>
        <v>4.6164383561643838</v>
      </c>
      <c r="H17" s="10">
        <f t="shared" si="4"/>
        <v>5.9019607843137258</v>
      </c>
      <c r="I17" s="10">
        <f t="shared" si="4"/>
        <v>5.0196078431372548</v>
      </c>
      <c r="J17" s="18">
        <f t="shared" si="6"/>
        <v>5.1793356612051218</v>
      </c>
      <c r="L17" t="s">
        <v>42</v>
      </c>
      <c r="M17" s="12">
        <f t="shared" ref="M17:M18" si="7">J17/$J$15</f>
        <v>0.15810821152521617</v>
      </c>
      <c r="P17" s="11"/>
      <c r="Q17" s="11"/>
      <c r="R17" s="11"/>
      <c r="S17" s="11"/>
      <c r="T17" s="11"/>
      <c r="U17" s="11"/>
      <c r="V17" s="11"/>
      <c r="W17" s="11"/>
      <c r="X17" s="55"/>
      <c r="Y17" s="55"/>
      <c r="Z17" s="55"/>
      <c r="AA17" s="11"/>
      <c r="AB17" s="11"/>
      <c r="AC17" s="11"/>
      <c r="AD17" s="11"/>
      <c r="AE17" s="11"/>
      <c r="AF17" s="11"/>
    </row>
    <row r="18" spans="1:32" x14ac:dyDescent="0.25">
      <c r="A18" t="s">
        <v>43</v>
      </c>
      <c r="B18" s="58">
        <v>0</v>
      </c>
      <c r="C18" s="11">
        <v>0</v>
      </c>
      <c r="D18" s="11">
        <v>0</v>
      </c>
      <c r="F18" t="s">
        <v>43</v>
      </c>
      <c r="G18" s="10">
        <f t="shared" si="5"/>
        <v>0</v>
      </c>
      <c r="H18" s="10">
        <f t="shared" si="4"/>
        <v>0</v>
      </c>
      <c r="I18" s="10">
        <f t="shared" si="4"/>
        <v>0</v>
      </c>
      <c r="J18" s="18">
        <f t="shared" si="6"/>
        <v>0</v>
      </c>
      <c r="L18" t="s">
        <v>43</v>
      </c>
      <c r="M18" s="12">
        <f t="shared" si="7"/>
        <v>0</v>
      </c>
      <c r="P18" s="47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x14ac:dyDescent="0.25">
      <c r="B19" s="5"/>
      <c r="G19" s="10"/>
      <c r="H19" s="10"/>
      <c r="I19" s="10"/>
      <c r="J19" s="18"/>
      <c r="M19" s="13"/>
      <c r="P19" s="11"/>
      <c r="Q19" s="11"/>
      <c r="R19" s="45"/>
      <c r="S19" s="45"/>
      <c r="T19" s="45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x14ac:dyDescent="0.25">
      <c r="A20" t="s">
        <v>12</v>
      </c>
      <c r="B20" s="48">
        <v>73</v>
      </c>
      <c r="C20" s="11">
        <v>51</v>
      </c>
      <c r="D20" s="11">
        <v>51</v>
      </c>
      <c r="E20" s="9"/>
      <c r="G20" s="10"/>
      <c r="H20" s="10"/>
      <c r="I20" s="10"/>
      <c r="J20" s="18"/>
      <c r="M20" s="8"/>
      <c r="P20" s="11"/>
      <c r="Q20" s="11"/>
      <c r="R20" s="51"/>
      <c r="S20" s="45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x14ac:dyDescent="0.25">
      <c r="B21" s="5"/>
      <c r="G21" s="10"/>
      <c r="H21" s="10"/>
      <c r="I21" s="10"/>
      <c r="J21" s="18"/>
      <c r="P21" s="11"/>
      <c r="Q21" s="11"/>
      <c r="R21" s="51"/>
      <c r="S21" s="45"/>
      <c r="T21" s="45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s="62" customFormat="1" x14ac:dyDescent="0.25">
      <c r="B22" s="80"/>
      <c r="G22" s="81"/>
      <c r="H22" s="81"/>
      <c r="I22" s="81"/>
      <c r="J22" s="82"/>
      <c r="M22" s="83"/>
      <c r="N22" s="83"/>
      <c r="P22" s="84"/>
      <c r="Q22" s="84"/>
      <c r="R22" s="85"/>
      <c r="S22" s="86"/>
      <c r="T22" s="86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</row>
    <row r="23" spans="1:32" x14ac:dyDescent="0.25">
      <c r="A23" s="1"/>
      <c r="B23" s="5"/>
      <c r="F23" s="1"/>
      <c r="G23" s="10"/>
      <c r="H23" s="10"/>
      <c r="I23" s="10"/>
      <c r="J23" s="1"/>
      <c r="L23" s="1"/>
      <c r="P23" s="11"/>
      <c r="Q23" s="11"/>
      <c r="R23" s="51"/>
      <c r="S23" s="45"/>
      <c r="T23" s="45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x14ac:dyDescent="0.25">
      <c r="A24" s="1" t="s">
        <v>43</v>
      </c>
      <c r="C24" s="40"/>
      <c r="D24" s="40"/>
      <c r="G24" s="10"/>
      <c r="H24" s="10"/>
      <c r="I24" s="10"/>
      <c r="J24" s="18"/>
      <c r="P24" s="11"/>
      <c r="Q24" s="11"/>
      <c r="R24" s="51"/>
      <c r="S24" s="45"/>
      <c r="T24" s="45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x14ac:dyDescent="0.25">
      <c r="B25" s="5" t="s">
        <v>63</v>
      </c>
      <c r="C25" s="4"/>
      <c r="D25" s="4"/>
      <c r="G25" s="10"/>
      <c r="H25" s="10"/>
      <c r="I25" s="10"/>
      <c r="J25" s="56"/>
      <c r="M25" s="13"/>
      <c r="P25" s="11"/>
      <c r="Q25" s="11"/>
      <c r="R25" s="45"/>
      <c r="S25" s="45"/>
      <c r="T25" s="45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x14ac:dyDescent="0.25">
      <c r="A26" t="s">
        <v>11</v>
      </c>
      <c r="B26" s="79">
        <v>1.2361954470193029E-4</v>
      </c>
      <c r="C26" s="4"/>
      <c r="D26" s="4"/>
      <c r="G26" s="10"/>
      <c r="H26" s="10"/>
      <c r="I26" s="10"/>
      <c r="J26" s="18"/>
      <c r="M26" s="13"/>
      <c r="P26" s="11"/>
      <c r="Q26" s="11"/>
      <c r="R26" s="46"/>
      <c r="S26" s="46"/>
      <c r="T26" s="46"/>
      <c r="U26" s="11"/>
      <c r="V26" s="55"/>
      <c r="W26" s="55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x14ac:dyDescent="0.25">
      <c r="C27" s="4"/>
      <c r="D27" s="4"/>
      <c r="G27" s="10"/>
      <c r="H27" s="10"/>
      <c r="I27" s="10"/>
      <c r="J27" s="18"/>
      <c r="M27" s="13"/>
      <c r="R27" s="3"/>
      <c r="S27" s="3"/>
      <c r="T27" s="3"/>
      <c r="V27" s="13"/>
      <c r="W27" s="23"/>
    </row>
    <row r="28" spans="1:32" x14ac:dyDescent="0.25">
      <c r="G28" s="10"/>
      <c r="H28" s="10"/>
      <c r="I28" s="10"/>
      <c r="J28" s="18"/>
      <c r="R28" s="3"/>
      <c r="S28" s="3"/>
      <c r="T28" s="3"/>
      <c r="V28" s="13"/>
      <c r="W28" s="23"/>
    </row>
    <row r="29" spans="1:32" x14ac:dyDescent="0.25">
      <c r="B29" s="25"/>
      <c r="C29" s="4"/>
      <c r="D29" s="2"/>
      <c r="E29" s="9"/>
      <c r="G29" s="10"/>
      <c r="H29" s="10"/>
      <c r="I29" s="10"/>
      <c r="J29" s="18"/>
      <c r="V29" s="16"/>
      <c r="W29" s="16"/>
    </row>
    <row r="30" spans="1:32" x14ac:dyDescent="0.25">
      <c r="G30" s="10"/>
      <c r="H30" s="10"/>
      <c r="I30" s="10"/>
      <c r="J30" s="18"/>
      <c r="R30" s="2"/>
      <c r="S30" s="2"/>
      <c r="T30" s="2"/>
      <c r="V30" s="23"/>
      <c r="W30" s="23"/>
    </row>
    <row r="31" spans="1:32" x14ac:dyDescent="0.25">
      <c r="G31" s="10"/>
      <c r="H31" s="10"/>
      <c r="I31" s="10"/>
      <c r="J31" s="18"/>
      <c r="P31" s="1"/>
      <c r="V31" s="16"/>
      <c r="W31" s="16"/>
    </row>
    <row r="32" spans="1:32" x14ac:dyDescent="0.25">
      <c r="A32" s="1"/>
      <c r="F32" s="1"/>
      <c r="G32" s="10"/>
      <c r="H32" s="10"/>
      <c r="I32" s="10"/>
      <c r="J32" s="1"/>
      <c r="L32" s="1"/>
      <c r="R32" s="2"/>
      <c r="S32" s="2"/>
      <c r="T32" s="2"/>
      <c r="V32" s="16"/>
      <c r="W32" s="16"/>
    </row>
    <row r="33" spans="1:23" x14ac:dyDescent="0.25">
      <c r="B33" s="4"/>
      <c r="C33" s="4"/>
      <c r="D33" s="4"/>
      <c r="G33" s="10"/>
      <c r="H33" s="10"/>
      <c r="I33" s="10"/>
      <c r="J33" s="18"/>
      <c r="Q33" s="9"/>
      <c r="R33" s="25"/>
      <c r="S33" s="4"/>
      <c r="T33" s="2"/>
      <c r="V33" s="16"/>
      <c r="W33" s="16"/>
    </row>
    <row r="34" spans="1:23" x14ac:dyDescent="0.25">
      <c r="B34" s="4"/>
      <c r="C34" s="4"/>
      <c r="D34" s="4"/>
      <c r="G34" s="10"/>
      <c r="H34" s="10"/>
      <c r="I34" s="10"/>
      <c r="J34" s="18"/>
      <c r="M34" s="13"/>
      <c r="R34" s="21"/>
      <c r="S34" s="21"/>
      <c r="T34" s="21"/>
      <c r="V34" s="16"/>
      <c r="W34" s="16"/>
    </row>
    <row r="35" spans="1:23" x14ac:dyDescent="0.25">
      <c r="B35" s="4"/>
      <c r="C35" s="4"/>
      <c r="D35" s="4"/>
      <c r="G35" s="10"/>
      <c r="H35" s="10"/>
      <c r="I35" s="10"/>
      <c r="J35" s="18"/>
      <c r="M35" s="13"/>
      <c r="R35" s="21"/>
      <c r="S35" s="21"/>
      <c r="T35" s="21"/>
      <c r="V35" s="16"/>
      <c r="W35" s="16"/>
    </row>
    <row r="36" spans="1:23" x14ac:dyDescent="0.25">
      <c r="B36" s="4"/>
      <c r="C36" s="4"/>
      <c r="D36" s="4"/>
      <c r="G36" s="10"/>
      <c r="H36" s="10"/>
      <c r="I36" s="10"/>
      <c r="J36" s="18"/>
      <c r="M36" s="13"/>
      <c r="R36" s="21"/>
      <c r="S36" s="21"/>
      <c r="T36" s="21"/>
      <c r="V36" s="16"/>
      <c r="W36" s="16"/>
    </row>
    <row r="37" spans="1:23" x14ac:dyDescent="0.25">
      <c r="B37" s="2"/>
      <c r="C37" s="2"/>
      <c r="D37" s="2"/>
      <c r="E37" s="9"/>
      <c r="G37" s="10"/>
      <c r="H37" s="10"/>
      <c r="I37" s="10"/>
      <c r="J37" s="18"/>
      <c r="R37" s="21"/>
      <c r="S37" s="21"/>
      <c r="T37" s="21"/>
      <c r="V37" s="16"/>
      <c r="W37" s="16"/>
    </row>
    <row r="38" spans="1:23" x14ac:dyDescent="0.25">
      <c r="B38" s="25"/>
      <c r="C38" s="4"/>
      <c r="D38" s="2"/>
      <c r="E38" s="9"/>
      <c r="G38" s="10"/>
      <c r="H38" s="10"/>
      <c r="I38" s="10"/>
      <c r="J38" s="18"/>
      <c r="R38" s="2"/>
      <c r="S38" s="2"/>
      <c r="T38" s="2"/>
      <c r="V38" s="16"/>
      <c r="W38" s="16"/>
    </row>
    <row r="39" spans="1:23" x14ac:dyDescent="0.25">
      <c r="B39" s="3"/>
      <c r="C39" s="3"/>
      <c r="D39" s="3"/>
      <c r="G39" s="10"/>
      <c r="H39" s="10"/>
      <c r="I39" s="10"/>
      <c r="J39" s="18"/>
      <c r="R39" s="3"/>
      <c r="S39" s="3"/>
      <c r="T39" s="3"/>
      <c r="V39" s="13"/>
      <c r="W39" s="23"/>
    </row>
    <row r="40" spans="1:23" x14ac:dyDescent="0.25">
      <c r="G40" s="10"/>
      <c r="H40" s="10"/>
      <c r="I40" s="10"/>
      <c r="J40" s="18"/>
      <c r="R40" s="3"/>
      <c r="S40" s="3"/>
      <c r="T40" s="3"/>
      <c r="V40" s="13"/>
      <c r="W40" s="23"/>
    </row>
    <row r="41" spans="1:23" x14ac:dyDescent="0.25">
      <c r="A41" s="1"/>
      <c r="B41" s="2"/>
      <c r="C41" s="2"/>
      <c r="D41" s="2"/>
      <c r="F41" s="1"/>
      <c r="G41" s="10"/>
      <c r="H41" s="10"/>
      <c r="I41" s="10"/>
      <c r="J41" s="1"/>
      <c r="L41" s="1"/>
      <c r="R41" s="3"/>
      <c r="S41" s="3"/>
      <c r="T41" s="6"/>
      <c r="V41" s="13"/>
      <c r="W41" s="23"/>
    </row>
    <row r="42" spans="1:23" x14ac:dyDescent="0.25">
      <c r="B42" s="4"/>
      <c r="C42" s="34"/>
      <c r="D42" s="34"/>
      <c r="G42" s="10"/>
      <c r="H42" s="10"/>
      <c r="I42" s="10"/>
      <c r="J42" s="18"/>
      <c r="R42" s="3"/>
      <c r="S42" s="3"/>
      <c r="T42" s="3"/>
      <c r="V42" s="16"/>
      <c r="W42" s="16"/>
    </row>
    <row r="43" spans="1:23" x14ac:dyDescent="0.25">
      <c r="B43" s="4"/>
      <c r="C43" s="34"/>
      <c r="D43" s="34"/>
      <c r="G43" s="10"/>
      <c r="H43" s="10"/>
      <c r="I43" s="10"/>
      <c r="J43" s="18"/>
      <c r="M43" s="13"/>
      <c r="R43" s="3"/>
      <c r="S43" s="3"/>
      <c r="T43" s="3"/>
      <c r="V43" s="16"/>
      <c r="W43" s="16"/>
    </row>
    <row r="44" spans="1:23" x14ac:dyDescent="0.25">
      <c r="B44" s="4"/>
      <c r="C44" s="34"/>
      <c r="D44" s="34"/>
      <c r="G44" s="10"/>
      <c r="H44" s="10"/>
      <c r="I44" s="10"/>
      <c r="J44" s="18"/>
      <c r="M44" s="13"/>
      <c r="P44" s="1"/>
      <c r="V44" s="16"/>
      <c r="W44" s="16"/>
    </row>
    <row r="45" spans="1:23" x14ac:dyDescent="0.25">
      <c r="B45" s="4"/>
      <c r="C45" s="34"/>
      <c r="D45" s="34"/>
      <c r="G45" s="10"/>
      <c r="H45" s="10"/>
      <c r="I45" s="10"/>
      <c r="J45" s="18"/>
      <c r="M45" s="13"/>
      <c r="R45" s="2"/>
      <c r="S45" s="2"/>
      <c r="T45" s="2"/>
      <c r="V45" s="16"/>
      <c r="W45" s="16"/>
    </row>
    <row r="46" spans="1:23" x14ac:dyDescent="0.25">
      <c r="G46" s="10"/>
      <c r="H46" s="10"/>
      <c r="I46" s="10"/>
      <c r="J46" s="18"/>
      <c r="Q46" s="9"/>
      <c r="R46" s="25"/>
      <c r="S46" s="4"/>
      <c r="T46" s="2"/>
      <c r="V46" s="16"/>
      <c r="W46" s="16"/>
    </row>
    <row r="47" spans="1:23" x14ac:dyDescent="0.25">
      <c r="B47" s="35"/>
      <c r="C47" s="2"/>
      <c r="D47" s="2"/>
      <c r="G47" s="10"/>
      <c r="H47" s="10"/>
      <c r="I47" s="10"/>
      <c r="J47" s="18"/>
      <c r="R47" s="21"/>
      <c r="S47" s="21"/>
      <c r="T47" s="21"/>
      <c r="V47" s="16"/>
      <c r="W47" s="16"/>
    </row>
    <row r="48" spans="1:23" x14ac:dyDescent="0.25">
      <c r="G48" s="10"/>
      <c r="H48" s="10"/>
      <c r="I48" s="10"/>
      <c r="J48" s="18"/>
      <c r="R48" s="21"/>
      <c r="S48" s="21"/>
      <c r="T48" s="21"/>
      <c r="V48" s="16"/>
      <c r="W48" s="16"/>
    </row>
    <row r="49" spans="1:23" x14ac:dyDescent="0.25">
      <c r="G49" s="10"/>
      <c r="H49" s="10"/>
      <c r="I49" s="10"/>
      <c r="J49" s="18"/>
      <c r="R49" s="21"/>
      <c r="S49" s="21"/>
      <c r="T49" s="21"/>
      <c r="V49" s="16"/>
      <c r="W49" s="16"/>
    </row>
    <row r="50" spans="1:23" x14ac:dyDescent="0.25">
      <c r="A50" s="1"/>
      <c r="B50" s="2"/>
      <c r="C50" s="2"/>
      <c r="D50" s="2"/>
      <c r="F50" s="1"/>
      <c r="G50" s="10"/>
      <c r="H50" s="10"/>
      <c r="I50" s="10"/>
      <c r="J50" s="1"/>
      <c r="L50" s="1"/>
      <c r="R50" s="21"/>
      <c r="S50" s="21"/>
      <c r="T50" s="21"/>
      <c r="V50" s="16"/>
      <c r="W50" s="16"/>
    </row>
    <row r="51" spans="1:23" x14ac:dyDescent="0.25">
      <c r="B51" s="4"/>
      <c r="C51" s="34"/>
      <c r="D51" s="34"/>
      <c r="G51" s="10"/>
      <c r="H51" s="10"/>
      <c r="I51" s="10"/>
      <c r="J51" s="18"/>
      <c r="R51" s="2"/>
      <c r="S51" s="2"/>
      <c r="T51" s="2"/>
      <c r="V51" s="16"/>
      <c r="W51" s="16"/>
    </row>
    <row r="52" spans="1:23" x14ac:dyDescent="0.25">
      <c r="B52" s="4"/>
      <c r="C52" s="34"/>
      <c r="D52" s="34"/>
      <c r="G52" s="10"/>
      <c r="H52" s="10"/>
      <c r="I52" s="10"/>
      <c r="J52" s="18"/>
      <c r="M52" s="13"/>
      <c r="R52" s="3"/>
      <c r="S52" s="3"/>
      <c r="T52" s="3"/>
      <c r="V52" s="13"/>
      <c r="W52" s="23"/>
    </row>
    <row r="53" spans="1:23" x14ac:dyDescent="0.25">
      <c r="B53" s="4"/>
      <c r="C53" s="34"/>
      <c r="D53" s="34"/>
      <c r="G53" s="10"/>
      <c r="H53" s="10"/>
      <c r="I53" s="10"/>
      <c r="J53" s="18"/>
      <c r="M53" s="13"/>
      <c r="R53" s="3"/>
      <c r="S53" s="3"/>
      <c r="T53" s="3"/>
      <c r="V53" s="13"/>
      <c r="W53" s="23"/>
    </row>
    <row r="54" spans="1:23" x14ac:dyDescent="0.25">
      <c r="B54" s="4"/>
      <c r="C54" s="34"/>
      <c r="D54" s="34"/>
      <c r="G54" s="10"/>
      <c r="H54" s="10"/>
      <c r="I54" s="10"/>
      <c r="J54" s="18"/>
      <c r="M54" s="13"/>
      <c r="R54" s="3"/>
      <c r="S54" s="3"/>
      <c r="T54" s="3"/>
      <c r="V54" s="13"/>
      <c r="W54" s="23"/>
    </row>
    <row r="55" spans="1:23" x14ac:dyDescent="0.25">
      <c r="V55" s="16"/>
      <c r="W55" s="16"/>
    </row>
    <row r="56" spans="1:23" x14ac:dyDescent="0.25">
      <c r="B56" s="2"/>
      <c r="C56" s="35"/>
      <c r="D56" s="2"/>
      <c r="V56" s="16"/>
      <c r="W56" s="16"/>
    </row>
    <row r="57" spans="1:23" x14ac:dyDescent="0.25">
      <c r="P57" s="1"/>
      <c r="R57" s="2"/>
      <c r="S57" s="2"/>
      <c r="T57" s="2"/>
      <c r="V57" s="16"/>
      <c r="W57" s="16"/>
    </row>
    <row r="58" spans="1:23" x14ac:dyDescent="0.25">
      <c r="R58" s="2"/>
      <c r="S58" s="2"/>
      <c r="T58" s="2"/>
      <c r="V58" s="16"/>
      <c r="W58" s="16"/>
    </row>
    <row r="59" spans="1:23" x14ac:dyDescent="0.25">
      <c r="Q59" s="9"/>
      <c r="R59" s="2"/>
      <c r="S59" s="35"/>
      <c r="T59" s="2"/>
      <c r="V59" s="16"/>
      <c r="W59" s="16"/>
    </row>
    <row r="60" spans="1:23" x14ac:dyDescent="0.25">
      <c r="R60" s="36"/>
      <c r="S60" s="36"/>
      <c r="T60" s="36"/>
      <c r="V60" s="16"/>
      <c r="W60" s="16"/>
    </row>
    <row r="61" spans="1:23" x14ac:dyDescent="0.25">
      <c r="R61" s="36"/>
      <c r="S61" s="36"/>
      <c r="T61" s="36"/>
      <c r="V61" s="16"/>
      <c r="W61" s="16"/>
    </row>
    <row r="62" spans="1:23" x14ac:dyDescent="0.25">
      <c r="R62" s="36"/>
      <c r="S62" s="36"/>
      <c r="T62" s="36"/>
      <c r="V62" s="16"/>
      <c r="W62" s="16"/>
    </row>
    <row r="63" spans="1:23" x14ac:dyDescent="0.25">
      <c r="R63" s="36"/>
      <c r="S63" s="36"/>
      <c r="T63" s="36"/>
      <c r="V63" s="16"/>
      <c r="W63" s="16"/>
    </row>
    <row r="64" spans="1:23" x14ac:dyDescent="0.25">
      <c r="B64" s="20"/>
      <c r="C64" s="20"/>
      <c r="D64" s="37"/>
      <c r="R64" s="21"/>
      <c r="S64" s="21"/>
      <c r="T64" s="38"/>
      <c r="V64" s="16"/>
      <c r="W64" s="16"/>
    </row>
    <row r="65" spans="2:23" x14ac:dyDescent="0.25">
      <c r="B65" s="3"/>
      <c r="C65" s="3"/>
      <c r="D65" s="3"/>
      <c r="R65" s="3"/>
      <c r="S65" s="3"/>
      <c r="T65" s="3"/>
      <c r="V65" s="13"/>
      <c r="W65" s="23"/>
    </row>
    <row r="66" spans="2:23" x14ac:dyDescent="0.25">
      <c r="B66" s="3"/>
      <c r="C66" s="3"/>
      <c r="D66" s="3"/>
      <c r="R66" s="3"/>
      <c r="S66" s="3"/>
      <c r="T66" s="3"/>
      <c r="V66" s="13"/>
      <c r="W66" s="23"/>
    </row>
    <row r="67" spans="2:23" x14ac:dyDescent="0.25">
      <c r="B67" s="3"/>
      <c r="C67" s="3"/>
      <c r="D67" s="3"/>
      <c r="R67" s="3"/>
      <c r="S67" s="3"/>
      <c r="T67" s="3"/>
      <c r="V67" s="13"/>
      <c r="W67" s="23"/>
    </row>
    <row r="68" spans="2:23" x14ac:dyDescent="0.25">
      <c r="V68" s="16"/>
      <c r="W68" s="16"/>
    </row>
    <row r="69" spans="2:23" x14ac:dyDescent="0.25">
      <c r="V69" s="16"/>
      <c r="W69" s="16"/>
    </row>
    <row r="70" spans="2:23" x14ac:dyDescent="0.25">
      <c r="P70" s="1"/>
      <c r="R70" s="2"/>
      <c r="S70" s="2"/>
      <c r="T70" s="2"/>
      <c r="V70" s="16"/>
      <c r="W70" s="16"/>
    </row>
    <row r="71" spans="2:23" x14ac:dyDescent="0.25">
      <c r="R71" s="2"/>
      <c r="S71" s="2"/>
      <c r="T71" s="2"/>
      <c r="V71" s="16"/>
      <c r="W71" s="16"/>
    </row>
    <row r="72" spans="2:23" x14ac:dyDescent="0.25">
      <c r="Q72" s="9"/>
      <c r="R72" s="2"/>
      <c r="S72" s="35"/>
      <c r="T72" s="2"/>
      <c r="V72" s="16"/>
      <c r="W72" s="16"/>
    </row>
    <row r="73" spans="2:23" x14ac:dyDescent="0.25">
      <c r="R73" s="36"/>
      <c r="S73" s="36"/>
      <c r="T73" s="36"/>
      <c r="V73" s="16"/>
      <c r="W73" s="16"/>
    </row>
    <row r="74" spans="2:23" x14ac:dyDescent="0.25">
      <c r="R74" s="21"/>
      <c r="S74" s="36"/>
      <c r="T74" s="36"/>
      <c r="V74" s="16"/>
      <c r="W74" s="16"/>
    </row>
    <row r="75" spans="2:23" x14ac:dyDescent="0.25">
      <c r="R75" s="36"/>
      <c r="S75" s="36"/>
      <c r="T75" s="36"/>
      <c r="V75" s="16"/>
      <c r="W75" s="16"/>
    </row>
    <row r="76" spans="2:23" x14ac:dyDescent="0.25">
      <c r="R76" s="36"/>
      <c r="S76" s="36"/>
      <c r="T76" s="36"/>
      <c r="V76" s="16"/>
      <c r="W76" s="16"/>
    </row>
    <row r="77" spans="2:23" x14ac:dyDescent="0.25">
      <c r="B77" s="20"/>
      <c r="C77" s="20"/>
      <c r="D77" s="37"/>
      <c r="R77" s="21"/>
      <c r="S77" s="21"/>
      <c r="T77" s="38"/>
      <c r="V77" s="16"/>
      <c r="W77" s="16"/>
    </row>
    <row r="78" spans="2:23" x14ac:dyDescent="0.25">
      <c r="B78" s="3"/>
      <c r="C78" s="3"/>
      <c r="D78" s="3"/>
      <c r="R78" s="3"/>
      <c r="S78" s="3"/>
      <c r="T78" s="3"/>
      <c r="V78" s="13"/>
      <c r="W78" s="39"/>
    </row>
    <row r="79" spans="2:23" x14ac:dyDescent="0.25">
      <c r="B79" s="3"/>
      <c r="C79" s="3"/>
      <c r="D79" s="3"/>
      <c r="R79" s="3"/>
      <c r="S79" s="3"/>
      <c r="T79" s="3"/>
      <c r="V79" s="13"/>
      <c r="W79" s="39"/>
    </row>
    <row r="80" spans="2:23" x14ac:dyDescent="0.25">
      <c r="B80" s="3"/>
      <c r="C80" s="3"/>
      <c r="D80" s="3"/>
      <c r="R80" s="3"/>
      <c r="S80" s="3"/>
      <c r="T80" s="3"/>
      <c r="V80" s="13"/>
      <c r="W80" s="3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Figure 4c</vt:lpstr>
      <vt:lpstr>Figure 4f</vt:lpstr>
      <vt:lpstr>Figure 4h</vt:lpstr>
      <vt:lpstr>Figure 4j</vt:lpstr>
      <vt:lpstr>Figure 4k</vt:lpstr>
      <vt:lpstr>Figure 4l</vt:lpstr>
    </vt:vector>
  </TitlesOfParts>
  <Company>Universitätsklinikum Erlangen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mmschere</dc:creator>
  <cp:lastModifiedBy>myriam.scherer</cp:lastModifiedBy>
  <dcterms:created xsi:type="dcterms:W3CDTF">2017-06-22T09:44:11Z</dcterms:created>
  <dcterms:modified xsi:type="dcterms:W3CDTF">2022-02-21T08:45:44Z</dcterms:modified>
</cp:coreProperties>
</file>