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igure 5a" sheetId="3" r:id="rId1"/>
    <sheet name="Figure 5d" sheetId="5" r:id="rId2"/>
    <sheet name="Figure 5f" sheetId="6" r:id="rId3"/>
    <sheet name="Figure 5h" sheetId="7" r:id="rId4"/>
  </sheets>
  <calcPr calcId="162913"/>
</workbook>
</file>

<file path=xl/calcChain.xml><?xml version="1.0" encoding="utf-8"?>
<calcChain xmlns="http://schemas.openxmlformats.org/spreadsheetml/2006/main">
  <c r="D3" i="3" l="1"/>
  <c r="D4" i="3"/>
  <c r="E3" i="3" s="1"/>
  <c r="D5" i="3"/>
  <c r="D6" i="3"/>
  <c r="E6" i="3"/>
  <c r="F6" i="3"/>
  <c r="D7" i="3"/>
  <c r="D8" i="3"/>
  <c r="D9" i="3"/>
  <c r="F9" i="3" s="1"/>
  <c r="E9" i="3"/>
  <c r="D10" i="3"/>
  <c r="D11" i="3"/>
  <c r="F3" i="3" l="1"/>
  <c r="G3" i="7" l="1"/>
  <c r="E4" i="7"/>
  <c r="E5" i="7"/>
  <c r="E7" i="7"/>
  <c r="E8" i="7"/>
  <c r="E3" i="7"/>
  <c r="F3" i="7" s="1"/>
  <c r="D5" i="6" l="1"/>
  <c r="D4" i="6"/>
  <c r="D3" i="6"/>
  <c r="E3" i="6" s="1"/>
  <c r="D9" i="5" l="1"/>
  <c r="D52" i="5"/>
  <c r="D49" i="5"/>
  <c r="D11" i="5"/>
  <c r="D10" i="5"/>
  <c r="F9" i="5"/>
  <c r="D8" i="5"/>
  <c r="D7" i="5"/>
  <c r="D6" i="5"/>
  <c r="D5" i="5"/>
  <c r="D4" i="5"/>
  <c r="D3" i="5"/>
  <c r="E3" i="5" l="1"/>
  <c r="E9" i="5"/>
  <c r="F6" i="5"/>
  <c r="F3" i="5"/>
  <c r="E6" i="5"/>
  <c r="D52" i="3" l="1"/>
  <c r="D49" i="3"/>
  <c r="G6" i="7" l="1"/>
  <c r="F6" i="7"/>
  <c r="E6" i="7"/>
</calcChain>
</file>

<file path=xl/sharedStrings.xml><?xml version="1.0" encoding="utf-8"?>
<sst xmlns="http://schemas.openxmlformats.org/spreadsheetml/2006/main" count="57" uniqueCount="29">
  <si>
    <t>cells with 2-3 viral genomes</t>
  </si>
  <si>
    <t>cells with 1 viral genome</t>
  </si>
  <si>
    <t>Zellen</t>
  </si>
  <si>
    <t>Genome</t>
  </si>
  <si>
    <t>cells with &gt;3 viral genomes</t>
  </si>
  <si>
    <t>Kolok PML</t>
  </si>
  <si>
    <t>72 hpi</t>
  </si>
  <si>
    <t>V2</t>
  </si>
  <si>
    <t>V3</t>
  </si>
  <si>
    <t>Figure 5a</t>
  </si>
  <si>
    <t># entrapped viral genomes</t>
  </si>
  <si>
    <t>% entrapped viral genomes</t>
  </si>
  <si>
    <t>SD</t>
  </si>
  <si>
    <t>mean values</t>
  </si>
  <si>
    <t># viral genomes</t>
  </si>
  <si>
    <t># cells</t>
  </si>
  <si>
    <t># IE2-positive cells</t>
  </si>
  <si>
    <t>% IE2-positive cells</t>
  </si>
  <si>
    <t>Figure 5d</t>
  </si>
  <si>
    <t>Figure 5f</t>
  </si>
  <si>
    <t>mean value</t>
  </si>
  <si>
    <r>
      <t xml:space="preserve"># genomes associated with </t>
    </r>
    <r>
      <rPr>
        <sz val="11"/>
        <color theme="1"/>
        <rFont val="Calibri"/>
        <family val="2"/>
      </rPr>
      <t>γ</t>
    </r>
    <r>
      <rPr>
        <sz val="11"/>
        <color theme="1"/>
        <rFont val="Calibri"/>
        <family val="2"/>
        <scheme val="minor"/>
      </rPr>
      <t>H2ax</t>
    </r>
  </si>
  <si>
    <r>
      <t xml:space="preserve">% genomes associated with </t>
    </r>
    <r>
      <rPr>
        <sz val="11"/>
        <color theme="1"/>
        <rFont val="Calibri"/>
        <family val="2"/>
      </rPr>
      <t>γ</t>
    </r>
    <r>
      <rPr>
        <sz val="11"/>
        <color theme="1"/>
        <rFont val="Calibri"/>
        <family val="2"/>
        <scheme val="minor"/>
      </rPr>
      <t>H2ax</t>
    </r>
  </si>
  <si>
    <t>8 hpi</t>
  </si>
  <si>
    <t>Figure 5h</t>
  </si>
  <si>
    <t>cells with 1 viral genome (59)</t>
  </si>
  <si>
    <t>cells with 2-3 viral genomes (73)</t>
  </si>
  <si>
    <t>cells with &gt;3 viral genomes (37)</t>
  </si>
  <si>
    <t>p-value (unpaired, two-tailed t-test; compared to cells with 1 viral genome)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</si>
</sst>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9" fontId="0" fillId="0" borderId="0" xfId="0" applyNumberFormat="1"/>
    <xf numFmtId="0" fontId="0" fillId="0" borderId="0" xfId="0" applyNumberFormat="1"/>
    <xf numFmtId="0" fontId="1" fillId="0" borderId="0" xfId="0" applyFont="1"/>
    <xf numFmtId="9" fontId="1" fillId="0" borderId="0" xfId="0" applyNumberFormat="1" applyFont="1"/>
    <xf numFmtId="9" fontId="0" fillId="0" borderId="0" xfId="1" applyFont="1"/>
    <xf numFmtId="0" fontId="0" fillId="0" borderId="1" xfId="0" applyBorder="1"/>
    <xf numFmtId="0" fontId="0" fillId="0" borderId="0" xfId="0" applyBorder="1"/>
    <xf numFmtId="0" fontId="0" fillId="0" borderId="0" xfId="0" applyNumberFormat="1" applyBorder="1"/>
    <xf numFmtId="9" fontId="0" fillId="0" borderId="0" xfId="0" applyNumberFormat="1" applyBorder="1"/>
    <xf numFmtId="9" fontId="1" fillId="0" borderId="0" xfId="0" applyNumberFormat="1" applyFont="1" applyBorder="1"/>
    <xf numFmtId="0" fontId="1" fillId="0" borderId="0" xfId="0" applyFont="1" applyBorder="1"/>
    <xf numFmtId="43" fontId="0" fillId="0" borderId="0" xfId="2" applyFont="1" applyBorder="1"/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/>
    <xf numFmtId="11" fontId="0" fillId="0" borderId="0" xfId="0" applyNumberFormat="1"/>
    <xf numFmtId="11" fontId="0" fillId="0" borderId="0" xfId="0" applyNumberFormat="1" applyFont="1" applyFill="1" applyBorder="1" applyAlignment="1"/>
    <xf numFmtId="11" fontId="0" fillId="0" borderId="0" xfId="0" applyNumberFormat="1" applyFont="1"/>
    <xf numFmtId="11" fontId="0" fillId="0" borderId="0" xfId="0" applyNumberFormat="1" applyFont="1" applyBorder="1"/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Normal="100" workbookViewId="0">
      <selection activeCell="I11" sqref="I11"/>
    </sheetView>
  </sheetViews>
  <sheetFormatPr baseColWidth="10" defaultColWidth="9.140625" defaultRowHeight="15" x14ac:dyDescent="0.25"/>
  <cols>
    <col min="1" max="1" width="22.140625" customWidth="1"/>
    <col min="2" max="2" width="9.5703125" customWidth="1"/>
    <col min="3" max="3" width="14.140625" customWidth="1"/>
    <col min="4" max="4" width="13.42578125" customWidth="1"/>
    <col min="5" max="5" width="9.28515625" customWidth="1"/>
    <col min="6" max="6" width="9.140625" customWidth="1"/>
    <col min="7" max="7" width="13" customWidth="1"/>
    <col min="10" max="10" width="9.5703125" customWidth="1"/>
    <col min="11" max="11" width="14.140625" customWidth="1"/>
    <col min="12" max="12" width="13.42578125" customWidth="1"/>
    <col min="13" max="13" width="9.28515625" customWidth="1"/>
    <col min="14" max="14" width="7" customWidth="1"/>
  </cols>
  <sheetData>
    <row r="1" spans="1:21" x14ac:dyDescent="0.25">
      <c r="A1" s="3" t="s">
        <v>9</v>
      </c>
    </row>
    <row r="2" spans="1:21" ht="30" x14ac:dyDescent="0.25">
      <c r="B2" s="15" t="s">
        <v>14</v>
      </c>
      <c r="C2" s="16" t="s">
        <v>10</v>
      </c>
      <c r="D2" s="16" t="s">
        <v>11</v>
      </c>
      <c r="E2" s="16" t="s">
        <v>13</v>
      </c>
      <c r="F2" s="16" t="s">
        <v>12</v>
      </c>
      <c r="G2" s="20" t="s">
        <v>28</v>
      </c>
      <c r="J2" s="15"/>
      <c r="K2" s="16"/>
      <c r="L2" s="16"/>
      <c r="M2" s="16"/>
      <c r="N2" s="16"/>
    </row>
    <row r="3" spans="1:21" x14ac:dyDescent="0.25">
      <c r="A3" t="s">
        <v>25</v>
      </c>
      <c r="B3">
        <v>23</v>
      </c>
      <c r="C3">
        <v>21</v>
      </c>
      <c r="D3" s="5">
        <f>C3/B3</f>
        <v>0.91304347826086951</v>
      </c>
      <c r="E3" s="1">
        <f>AVERAGE(D3:D5)</f>
        <v>0.91494690442797033</v>
      </c>
      <c r="F3" s="17">
        <f>_xlfn.STDEV.S(D3:D5)</f>
        <v>1.2779570162580826E-2</v>
      </c>
      <c r="L3" s="5"/>
      <c r="M3" s="1"/>
      <c r="N3" s="17"/>
    </row>
    <row r="4" spans="1:21" x14ac:dyDescent="0.25">
      <c r="B4">
        <v>28</v>
      </c>
      <c r="C4">
        <v>26</v>
      </c>
      <c r="D4" s="5">
        <f t="shared" ref="D4:D11" si="0">C4/B4</f>
        <v>0.9285714285714286</v>
      </c>
      <c r="F4" s="17"/>
      <c r="G4" s="23"/>
      <c r="L4" s="5"/>
      <c r="N4" s="17"/>
    </row>
    <row r="5" spans="1:21" x14ac:dyDescent="0.25">
      <c r="B5">
        <v>31</v>
      </c>
      <c r="C5">
        <v>28</v>
      </c>
      <c r="D5" s="5">
        <f t="shared" si="0"/>
        <v>0.90322580645161288</v>
      </c>
      <c r="F5" s="17"/>
      <c r="G5" s="23"/>
      <c r="H5" s="3"/>
      <c r="L5" s="5"/>
      <c r="N5" s="17"/>
    </row>
    <row r="6" spans="1:21" x14ac:dyDescent="0.25">
      <c r="A6" t="s">
        <v>26</v>
      </c>
      <c r="B6">
        <v>56</v>
      </c>
      <c r="C6">
        <v>39</v>
      </c>
      <c r="D6" s="5">
        <f t="shared" si="0"/>
        <v>0.6964285714285714</v>
      </c>
      <c r="E6" s="1">
        <f>AVERAGE(D6:D8)</f>
        <v>0.69771062271062279</v>
      </c>
      <c r="F6" s="17">
        <f>_xlfn.STDEV.S(D6:D8)</f>
        <v>5.5505611263160178E-2</v>
      </c>
      <c r="G6" s="22">
        <v>2.7214255346103512E-3</v>
      </c>
      <c r="L6" s="5"/>
      <c r="M6" s="1"/>
      <c r="N6" s="17"/>
      <c r="Q6" s="5"/>
      <c r="T6" s="5"/>
    </row>
    <row r="7" spans="1:21" x14ac:dyDescent="0.25">
      <c r="B7">
        <v>70</v>
      </c>
      <c r="C7">
        <v>45</v>
      </c>
      <c r="D7" s="5">
        <f t="shared" si="0"/>
        <v>0.6428571428571429</v>
      </c>
      <c r="F7" s="17"/>
      <c r="G7" s="23"/>
      <c r="L7" s="5"/>
      <c r="N7" s="17"/>
      <c r="Q7" s="5"/>
      <c r="T7" s="5"/>
    </row>
    <row r="8" spans="1:21" x14ac:dyDescent="0.25">
      <c r="B8">
        <v>65</v>
      </c>
      <c r="C8">
        <v>49</v>
      </c>
      <c r="D8" s="5">
        <f t="shared" si="0"/>
        <v>0.75384615384615383</v>
      </c>
      <c r="F8" s="17"/>
      <c r="G8" s="23"/>
      <c r="L8" s="5"/>
      <c r="N8" s="17"/>
      <c r="Q8" s="5"/>
      <c r="T8" s="5"/>
    </row>
    <row r="9" spans="1:21" x14ac:dyDescent="0.25">
      <c r="A9" t="s">
        <v>27</v>
      </c>
      <c r="B9">
        <v>51</v>
      </c>
      <c r="C9">
        <v>31</v>
      </c>
      <c r="D9" s="5">
        <f t="shared" si="0"/>
        <v>0.60784313725490191</v>
      </c>
      <c r="E9" s="1">
        <f>AVERAGE(D9:D11)</f>
        <v>0.57908059514424304</v>
      </c>
      <c r="F9" s="17">
        <f>_xlfn.STDEV.S(D9:D11)</f>
        <v>4.1927286640374269E-2</v>
      </c>
      <c r="G9" s="22">
        <v>1.8626632142557348E-4</v>
      </c>
      <c r="L9" s="5"/>
      <c r="M9" s="1"/>
      <c r="N9" s="17"/>
    </row>
    <row r="10" spans="1:21" x14ac:dyDescent="0.25">
      <c r="B10">
        <v>127</v>
      </c>
      <c r="C10">
        <v>76</v>
      </c>
      <c r="D10" s="5">
        <f t="shared" si="0"/>
        <v>0.59842519685039375</v>
      </c>
      <c r="F10" s="17"/>
      <c r="G10" s="23"/>
      <c r="L10" s="5"/>
      <c r="N10" s="17"/>
    </row>
    <row r="11" spans="1:21" x14ac:dyDescent="0.25">
      <c r="B11">
        <v>113</v>
      </c>
      <c r="C11">
        <v>60</v>
      </c>
      <c r="D11" s="5">
        <f t="shared" si="0"/>
        <v>0.53097345132743368</v>
      </c>
      <c r="F11" s="17"/>
      <c r="G11" s="23"/>
      <c r="L11" s="5"/>
      <c r="N11" s="17"/>
    </row>
    <row r="12" spans="1:21" x14ac:dyDescent="0.25">
      <c r="A12" s="3"/>
      <c r="D12" s="3"/>
      <c r="F12" s="2"/>
      <c r="G12" s="23"/>
      <c r="J12" s="3"/>
      <c r="P12" s="3"/>
    </row>
    <row r="13" spans="1:21" x14ac:dyDescent="0.25">
      <c r="D13" s="4"/>
      <c r="F13" s="2"/>
      <c r="G13" s="23"/>
      <c r="J13" s="4"/>
      <c r="P13" s="4"/>
      <c r="T13" s="4"/>
    </row>
    <row r="14" spans="1:21" x14ac:dyDescent="0.25">
      <c r="A14" s="7"/>
      <c r="B14" s="7"/>
      <c r="C14" s="7"/>
      <c r="D14" s="7"/>
      <c r="E14" s="7"/>
      <c r="F14" s="8"/>
      <c r="G14" s="24"/>
      <c r="H14" s="7"/>
      <c r="I14" s="7"/>
      <c r="J14" s="10"/>
      <c r="K14" s="7"/>
      <c r="L14" s="7"/>
      <c r="M14" s="7"/>
      <c r="N14" s="7"/>
      <c r="O14" s="7"/>
      <c r="P14" s="10"/>
      <c r="Q14" s="7"/>
      <c r="R14" s="7"/>
      <c r="S14" s="7"/>
      <c r="T14" s="10"/>
      <c r="U14" s="7"/>
    </row>
    <row r="15" spans="1:21" x14ac:dyDescent="0.25">
      <c r="A15" s="7"/>
      <c r="B15" s="12"/>
      <c r="C15" s="12"/>
      <c r="D15" s="12"/>
      <c r="E15" s="7"/>
      <c r="F15" s="8"/>
      <c r="G15" s="24"/>
      <c r="H15" s="7"/>
      <c r="I15" s="7"/>
      <c r="J15" s="10"/>
      <c r="K15" s="7"/>
      <c r="L15" s="7"/>
      <c r="M15" s="7"/>
      <c r="N15" s="7"/>
      <c r="O15" s="7"/>
      <c r="P15" s="10"/>
      <c r="Q15" s="7"/>
      <c r="R15" s="7"/>
      <c r="S15" s="7"/>
      <c r="T15" s="10"/>
      <c r="U15" s="7"/>
    </row>
    <row r="16" spans="1:21" x14ac:dyDescent="0.25">
      <c r="A16" s="7"/>
      <c r="B16" s="15"/>
      <c r="C16" s="16"/>
      <c r="D16" s="16"/>
      <c r="E16" s="16"/>
      <c r="F16" s="16"/>
      <c r="G16" s="24"/>
      <c r="H16" s="7"/>
      <c r="I16" s="7"/>
      <c r="J16" s="11"/>
      <c r="K16" s="7"/>
      <c r="L16" s="7"/>
      <c r="M16" s="7"/>
      <c r="N16" s="7"/>
      <c r="O16" s="7"/>
      <c r="P16" s="11"/>
      <c r="Q16" s="7"/>
      <c r="R16" s="7"/>
      <c r="S16" s="7"/>
      <c r="T16" s="10"/>
      <c r="U16" s="7"/>
    </row>
    <row r="17" spans="1:21" x14ac:dyDescent="0.25">
      <c r="A17" s="7"/>
      <c r="D17" s="5"/>
      <c r="E17" s="1"/>
      <c r="F17" s="17"/>
      <c r="G17" s="24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5">
      <c r="A18" s="7"/>
      <c r="D18" s="5"/>
      <c r="F18" s="1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5">
      <c r="A19" s="7"/>
      <c r="D19" s="5"/>
      <c r="F19" s="1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5">
      <c r="A20" s="7"/>
      <c r="D20" s="5"/>
      <c r="E20" s="1"/>
      <c r="F20" s="1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x14ac:dyDescent="0.25">
      <c r="A21" s="7"/>
      <c r="D21" s="5"/>
      <c r="F21" s="1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5">
      <c r="A22" s="7"/>
      <c r="D22" s="5"/>
      <c r="F22" s="1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x14ac:dyDescent="0.25">
      <c r="A23" s="7"/>
      <c r="D23" s="5"/>
      <c r="E23" s="1"/>
      <c r="F23" s="1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5">
      <c r="A24" s="7"/>
      <c r="D24" s="5"/>
      <c r="F24" s="1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5">
      <c r="A25" s="7"/>
      <c r="D25" s="5"/>
      <c r="F25" s="1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5">
      <c r="A26" s="7"/>
      <c r="B26" s="7"/>
      <c r="C26" s="7"/>
      <c r="D26" s="7"/>
      <c r="E26" s="7"/>
      <c r="F26" s="7"/>
      <c r="G26" s="7"/>
      <c r="H26" s="7"/>
      <c r="I26" s="7"/>
      <c r="J26" s="11"/>
      <c r="P26" s="3"/>
      <c r="T26" s="4"/>
    </row>
    <row r="27" spans="1:21" x14ac:dyDescent="0.25">
      <c r="A27" s="7"/>
      <c r="B27" s="7"/>
      <c r="C27" s="7"/>
      <c r="D27" s="7"/>
      <c r="E27" s="7"/>
      <c r="F27" s="7"/>
      <c r="G27" s="7"/>
      <c r="H27" s="7"/>
      <c r="I27" s="7"/>
      <c r="J27" s="10"/>
      <c r="P27" s="4"/>
      <c r="T27" s="4"/>
    </row>
    <row r="28" spans="1:21" x14ac:dyDescent="0.25">
      <c r="A28" s="14"/>
      <c r="B28" s="14"/>
      <c r="C28" s="14"/>
      <c r="D28" s="14"/>
      <c r="E28" s="14"/>
      <c r="F28" s="7"/>
      <c r="G28" s="7"/>
      <c r="H28" s="7"/>
      <c r="I28" s="7"/>
      <c r="J28" s="10"/>
      <c r="P28" s="4"/>
      <c r="T28" s="4"/>
    </row>
    <row r="29" spans="1:21" x14ac:dyDescent="0.25">
      <c r="A29" s="13"/>
      <c r="B29" s="13"/>
      <c r="C29" s="13"/>
      <c r="D29" s="13"/>
      <c r="E29" s="13"/>
      <c r="F29" s="7"/>
      <c r="G29" s="7"/>
      <c r="H29" s="7"/>
      <c r="I29" s="7"/>
      <c r="J29" s="10"/>
      <c r="P29" s="4"/>
      <c r="T29" s="4"/>
    </row>
    <row r="30" spans="1:21" x14ac:dyDescent="0.25">
      <c r="A30" s="13"/>
      <c r="B30" s="13"/>
      <c r="C30" s="13"/>
      <c r="D30" s="13"/>
      <c r="E30" s="13"/>
      <c r="F30" s="7"/>
      <c r="G30" s="7"/>
      <c r="H30" s="7"/>
      <c r="I30" s="7"/>
      <c r="J30" s="7"/>
    </row>
    <row r="31" spans="1:21" x14ac:dyDescent="0.25">
      <c r="A31" s="13"/>
      <c r="B31" s="13"/>
      <c r="C31" s="13"/>
      <c r="D31" s="13"/>
      <c r="E31" s="13"/>
      <c r="F31" s="7"/>
      <c r="G31" s="7"/>
      <c r="H31" s="7"/>
      <c r="I31" s="7"/>
      <c r="J31" s="7"/>
    </row>
    <row r="32" spans="1:2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2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2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21" x14ac:dyDescent="0.25">
      <c r="A35" s="14"/>
      <c r="B35" s="14"/>
      <c r="C35" s="14"/>
      <c r="D35" s="14"/>
      <c r="E35" s="14"/>
      <c r="F35" s="14"/>
      <c r="G35" s="14"/>
      <c r="H35" s="7"/>
      <c r="I35" s="7"/>
      <c r="J35" s="7"/>
    </row>
    <row r="36" spans="1:21" x14ac:dyDescent="0.25">
      <c r="A36" s="13"/>
      <c r="B36" s="13"/>
      <c r="C36" s="13"/>
      <c r="D36" s="13"/>
      <c r="E36" s="13"/>
      <c r="F36" s="13"/>
      <c r="G36" s="13"/>
      <c r="H36" s="7"/>
      <c r="I36" s="7"/>
      <c r="J36" s="7"/>
    </row>
    <row r="37" spans="1:21" x14ac:dyDescent="0.25">
      <c r="A37" s="13"/>
      <c r="B37" s="13"/>
      <c r="C37" s="13"/>
      <c r="D37" s="13"/>
      <c r="E37" s="13"/>
      <c r="F37" s="13"/>
      <c r="G37" s="13"/>
      <c r="H37" s="7"/>
      <c r="I37" s="7"/>
      <c r="J37" s="7"/>
    </row>
    <row r="38" spans="1:21" x14ac:dyDescent="0.25">
      <c r="A38" s="13"/>
      <c r="B38" s="13"/>
      <c r="C38" s="13"/>
      <c r="D38" s="13"/>
      <c r="E38" s="13"/>
      <c r="F38" s="13"/>
      <c r="G38" s="13"/>
      <c r="H38" s="7"/>
      <c r="I38" s="7"/>
      <c r="J38" s="7"/>
    </row>
    <row r="39" spans="1:21" x14ac:dyDescent="0.25">
      <c r="A39" s="13"/>
      <c r="B39" s="13"/>
      <c r="C39" s="13"/>
      <c r="D39" s="13"/>
      <c r="E39" s="13"/>
      <c r="F39" s="13"/>
      <c r="G39" s="13"/>
      <c r="H39" s="7"/>
      <c r="I39" s="7"/>
      <c r="J39" s="7"/>
    </row>
    <row r="40" spans="1:21" x14ac:dyDescent="0.25">
      <c r="A40" s="7"/>
      <c r="B40" s="7"/>
      <c r="C40" s="7"/>
      <c r="D40" s="10"/>
      <c r="E40" s="7"/>
      <c r="F40" s="7"/>
      <c r="G40" s="7"/>
      <c r="H40" s="7"/>
      <c r="I40" s="7"/>
      <c r="J40" s="7"/>
    </row>
    <row r="41" spans="1:21" x14ac:dyDescent="0.25">
      <c r="D41" s="4"/>
    </row>
    <row r="42" spans="1:21" x14ac:dyDescent="0.25">
      <c r="D42" s="4"/>
    </row>
    <row r="44" spans="1:2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6" spans="1:21" x14ac:dyDescent="0.25">
      <c r="A46" s="3" t="s">
        <v>6</v>
      </c>
    </row>
    <row r="47" spans="1:21" x14ac:dyDescent="0.25">
      <c r="A47" t="s">
        <v>7</v>
      </c>
    </row>
    <row r="48" spans="1:21" x14ac:dyDescent="0.25">
      <c r="A48" t="s">
        <v>2</v>
      </c>
      <c r="B48" t="s">
        <v>3</v>
      </c>
      <c r="C48" t="s">
        <v>5</v>
      </c>
      <c r="D48" t="s">
        <v>5</v>
      </c>
    </row>
    <row r="49" spans="1:4" x14ac:dyDescent="0.25">
      <c r="A49">
        <v>71</v>
      </c>
      <c r="B49">
        <v>219</v>
      </c>
      <c r="C49">
        <v>218</v>
      </c>
      <c r="D49" s="4">
        <f>C49/B49</f>
        <v>0.99543378995433784</v>
      </c>
    </row>
    <row r="50" spans="1:4" x14ac:dyDescent="0.25">
      <c r="A50" t="s">
        <v>8</v>
      </c>
    </row>
    <row r="51" spans="1:4" x14ac:dyDescent="0.25">
      <c r="A51" t="s">
        <v>2</v>
      </c>
      <c r="B51" t="s">
        <v>3</v>
      </c>
      <c r="C51" t="s">
        <v>5</v>
      </c>
      <c r="D51" t="s">
        <v>5</v>
      </c>
    </row>
    <row r="52" spans="1:4" x14ac:dyDescent="0.25">
      <c r="A52">
        <v>35</v>
      </c>
      <c r="B52">
        <v>77</v>
      </c>
      <c r="C52">
        <v>77</v>
      </c>
      <c r="D52" s="4">
        <f>C52/B52</f>
        <v>1</v>
      </c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zoomScaleNormal="100" workbookViewId="0">
      <selection activeCell="D13" sqref="D13"/>
    </sheetView>
  </sheetViews>
  <sheetFormatPr baseColWidth="10" defaultColWidth="9.140625" defaultRowHeight="15" x14ac:dyDescent="0.25"/>
  <cols>
    <col min="1" max="1" width="33.7109375" customWidth="1"/>
    <col min="2" max="2" width="9.5703125" customWidth="1"/>
    <col min="3" max="3" width="14.140625" customWidth="1"/>
    <col min="4" max="4" width="13.42578125" customWidth="1"/>
    <col min="5" max="5" width="9.28515625" customWidth="1"/>
    <col min="6" max="6" width="7" customWidth="1"/>
  </cols>
  <sheetData>
    <row r="1" spans="1:22" x14ac:dyDescent="0.25">
      <c r="A1" s="3" t="s">
        <v>18</v>
      </c>
    </row>
    <row r="2" spans="1:22" ht="30" x14ac:dyDescent="0.25">
      <c r="B2" s="15" t="s">
        <v>15</v>
      </c>
      <c r="C2" s="16" t="s">
        <v>16</v>
      </c>
      <c r="D2" s="16" t="s">
        <v>17</v>
      </c>
      <c r="E2" s="16" t="s">
        <v>13</v>
      </c>
      <c r="F2" s="16" t="s">
        <v>12</v>
      </c>
      <c r="G2" s="20" t="s">
        <v>28</v>
      </c>
    </row>
    <row r="3" spans="1:22" x14ac:dyDescent="0.25">
      <c r="A3" t="s">
        <v>1</v>
      </c>
      <c r="B3">
        <v>23</v>
      </c>
      <c r="C3" s="2">
        <v>2</v>
      </c>
      <c r="D3" s="5">
        <f>C3/B3</f>
        <v>8.6956521739130432E-2</v>
      </c>
      <c r="E3" s="1">
        <f>AVERAGE(D3:D5)</f>
        <v>0.11846323382087758</v>
      </c>
      <c r="F3" s="17">
        <f>_xlfn.STDEV.S(D3:D5)</f>
        <v>3.8438154000754204E-2</v>
      </c>
    </row>
    <row r="4" spans="1:22" x14ac:dyDescent="0.25">
      <c r="B4">
        <v>28</v>
      </c>
      <c r="C4">
        <v>3</v>
      </c>
      <c r="D4" s="5">
        <f t="shared" ref="D4:D11" si="0">C4/B4</f>
        <v>0.10714285714285714</v>
      </c>
      <c r="F4" s="17"/>
    </row>
    <row r="5" spans="1:22" x14ac:dyDescent="0.25">
      <c r="B5">
        <v>31</v>
      </c>
      <c r="C5">
        <v>5</v>
      </c>
      <c r="D5" s="5">
        <f t="shared" si="0"/>
        <v>0.16129032258064516</v>
      </c>
      <c r="F5" s="17"/>
      <c r="G5" s="21"/>
      <c r="H5" s="3"/>
      <c r="N5" s="3"/>
    </row>
    <row r="6" spans="1:22" x14ac:dyDescent="0.25">
      <c r="A6" t="s">
        <v>0</v>
      </c>
      <c r="B6">
        <v>22</v>
      </c>
      <c r="C6" s="2">
        <v>9</v>
      </c>
      <c r="D6" s="5">
        <f t="shared" si="0"/>
        <v>0.40909090909090912</v>
      </c>
      <c r="E6" s="1">
        <f>AVERAGE(D6:D8)</f>
        <v>0.46042255616723704</v>
      </c>
      <c r="F6" s="17">
        <f>_xlfn.STDEV.S(D6:D8)</f>
        <v>5.0782890580193779E-2</v>
      </c>
      <c r="G6" s="22">
        <v>7.4393180337477076E-4</v>
      </c>
      <c r="Q6" s="5"/>
      <c r="T6" s="5"/>
    </row>
    <row r="7" spans="1:22" x14ac:dyDescent="0.25">
      <c r="B7">
        <v>47</v>
      </c>
      <c r="C7">
        <v>24</v>
      </c>
      <c r="D7" s="5">
        <f t="shared" si="0"/>
        <v>0.51063829787234039</v>
      </c>
      <c r="F7" s="17"/>
      <c r="G7" s="21"/>
      <c r="Q7" s="5"/>
      <c r="T7" s="5"/>
    </row>
    <row r="8" spans="1:22" x14ac:dyDescent="0.25">
      <c r="B8">
        <v>26</v>
      </c>
      <c r="C8">
        <v>12</v>
      </c>
      <c r="D8" s="5">
        <f t="shared" si="0"/>
        <v>0.46153846153846156</v>
      </c>
      <c r="F8" s="17"/>
      <c r="G8" s="21"/>
      <c r="Q8" s="5"/>
      <c r="T8" s="5"/>
    </row>
    <row r="9" spans="1:22" x14ac:dyDescent="0.25">
      <c r="A9" t="s">
        <v>4</v>
      </c>
      <c r="B9">
        <v>5</v>
      </c>
      <c r="C9" s="2">
        <v>5</v>
      </c>
      <c r="D9" s="5">
        <f>C9/B9</f>
        <v>1</v>
      </c>
      <c r="E9" s="1">
        <f>AVERAGE(D9:D11)</f>
        <v>0.93039215686274501</v>
      </c>
      <c r="F9" s="17">
        <f>_xlfn.STDEV.S(D9:D11)</f>
        <v>7.5579270087090353E-2</v>
      </c>
      <c r="G9" s="22">
        <v>7.741184299789757E-5</v>
      </c>
    </row>
    <row r="10" spans="1:22" x14ac:dyDescent="0.25">
      <c r="B10">
        <v>20</v>
      </c>
      <c r="C10">
        <v>17</v>
      </c>
      <c r="D10" s="5">
        <f t="shared" si="0"/>
        <v>0.85</v>
      </c>
      <c r="F10" s="17"/>
      <c r="G10" s="21"/>
    </row>
    <row r="11" spans="1:22" x14ac:dyDescent="0.25">
      <c r="B11">
        <v>17</v>
      </c>
      <c r="C11">
        <v>16</v>
      </c>
      <c r="D11" s="5">
        <f t="shared" si="0"/>
        <v>0.94117647058823528</v>
      </c>
      <c r="F11" s="17"/>
      <c r="G11" s="21"/>
    </row>
    <row r="12" spans="1:22" x14ac:dyDescent="0.25">
      <c r="A12" s="3"/>
      <c r="D12" s="3"/>
      <c r="F12" s="2"/>
      <c r="J12" s="3"/>
      <c r="P12" s="3"/>
    </row>
    <row r="13" spans="1:22" x14ac:dyDescent="0.25">
      <c r="A13" s="7"/>
      <c r="B13" s="7"/>
      <c r="C13" s="7"/>
      <c r="D13" s="10"/>
      <c r="E13" s="7"/>
      <c r="F13" s="8"/>
      <c r="G13" s="9"/>
      <c r="H13" s="7"/>
      <c r="I13" s="7"/>
      <c r="J13" s="10"/>
      <c r="K13" s="7"/>
      <c r="L13" s="7"/>
      <c r="M13" s="7"/>
      <c r="N13" s="7"/>
      <c r="O13" s="7"/>
      <c r="P13" s="10"/>
      <c r="Q13" s="7"/>
      <c r="R13" s="7"/>
      <c r="S13" s="7"/>
      <c r="T13" s="10"/>
      <c r="U13" s="7"/>
      <c r="V13" s="7"/>
    </row>
    <row r="14" spans="1:22" x14ac:dyDescent="0.25">
      <c r="A14" s="11"/>
      <c r="B14" s="7"/>
      <c r="C14" s="7"/>
      <c r="D14" s="11"/>
      <c r="E14" s="7"/>
      <c r="F14" s="8"/>
      <c r="G14" s="7"/>
      <c r="H14" s="7"/>
      <c r="I14" s="7"/>
      <c r="J14" s="11"/>
      <c r="K14" s="7"/>
      <c r="L14" s="7"/>
      <c r="M14" s="7"/>
      <c r="N14" s="7"/>
      <c r="O14" s="7"/>
      <c r="P14" s="11"/>
      <c r="Q14" s="7"/>
      <c r="R14" s="7"/>
      <c r="S14" s="7"/>
      <c r="T14" s="10"/>
      <c r="U14" s="7"/>
      <c r="V14" s="7"/>
    </row>
    <row r="15" spans="1:22" x14ac:dyDescent="0.25">
      <c r="A15" s="7"/>
      <c r="B15" s="7"/>
      <c r="C15" s="8"/>
      <c r="D15" s="10"/>
      <c r="E15" s="7"/>
      <c r="F15" s="8"/>
      <c r="G15" s="7"/>
      <c r="H15" s="7"/>
      <c r="I15" s="7"/>
      <c r="J15" s="10"/>
      <c r="K15" s="7"/>
      <c r="L15" s="7"/>
      <c r="M15" s="7"/>
      <c r="N15" s="7"/>
      <c r="O15" s="7"/>
      <c r="P15" s="10"/>
      <c r="Q15" s="7"/>
      <c r="R15" s="7"/>
      <c r="S15" s="7"/>
      <c r="T15" s="10"/>
      <c r="U15" s="7"/>
      <c r="V15" s="7"/>
    </row>
    <row r="16" spans="1:22" x14ac:dyDescent="0.25">
      <c r="A16" s="7"/>
      <c r="B16" s="7"/>
      <c r="C16" s="8"/>
      <c r="D16" s="10"/>
      <c r="E16" s="7"/>
      <c r="F16" s="7"/>
      <c r="G16" s="7"/>
      <c r="H16" s="7"/>
      <c r="I16" s="7"/>
      <c r="J16" s="10"/>
      <c r="K16" s="7"/>
      <c r="L16" s="7"/>
      <c r="M16" s="7"/>
      <c r="N16" s="7"/>
      <c r="O16" s="7"/>
      <c r="P16" s="10"/>
      <c r="Q16" s="7"/>
      <c r="R16" s="7"/>
      <c r="S16" s="7"/>
      <c r="T16" s="10"/>
      <c r="U16" s="7"/>
      <c r="V16" s="7"/>
    </row>
    <row r="17" spans="1:22" x14ac:dyDescent="0.25">
      <c r="A17" s="7"/>
      <c r="B17" s="7"/>
      <c r="C17" s="8"/>
      <c r="D17" s="10"/>
      <c r="E17" s="7"/>
      <c r="F17" s="7"/>
      <c r="G17" s="7"/>
      <c r="H17" s="7"/>
      <c r="I17" s="7"/>
      <c r="J17" s="10"/>
      <c r="K17" s="7"/>
      <c r="L17" s="7"/>
      <c r="M17" s="7"/>
      <c r="N17" s="7"/>
      <c r="O17" s="7"/>
      <c r="P17" s="10"/>
      <c r="Q17" s="7"/>
      <c r="R17" s="7"/>
      <c r="S17" s="7"/>
      <c r="T17" s="10"/>
      <c r="U17" s="7"/>
      <c r="V17" s="7"/>
    </row>
    <row r="18" spans="1:22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2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2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2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2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2" x14ac:dyDescent="0.25">
      <c r="A26" s="7"/>
      <c r="B26" s="7"/>
      <c r="C26" s="7"/>
      <c r="D26" s="7"/>
      <c r="E26" s="7"/>
      <c r="F26" s="7"/>
      <c r="G26" s="7"/>
      <c r="H26" s="7"/>
      <c r="I26" s="7"/>
      <c r="J26" s="11"/>
      <c r="P26" s="3"/>
      <c r="T26" s="4"/>
    </row>
    <row r="27" spans="1:22" x14ac:dyDescent="0.25">
      <c r="A27" s="7"/>
      <c r="B27" s="7"/>
      <c r="C27" s="7"/>
      <c r="D27" s="7"/>
      <c r="E27" s="7"/>
      <c r="F27" s="7"/>
      <c r="G27" s="7"/>
      <c r="H27" s="7"/>
      <c r="I27" s="7"/>
      <c r="J27" s="10"/>
      <c r="P27" s="4"/>
      <c r="T27" s="4"/>
    </row>
    <row r="28" spans="1:22" x14ac:dyDescent="0.25">
      <c r="A28" s="14"/>
      <c r="B28" s="14"/>
      <c r="C28" s="14"/>
      <c r="D28" s="14"/>
      <c r="E28" s="14"/>
      <c r="F28" s="7"/>
      <c r="G28" s="7"/>
      <c r="H28" s="7"/>
      <c r="I28" s="7"/>
      <c r="J28" s="10"/>
      <c r="P28" s="4"/>
      <c r="T28" s="4"/>
    </row>
    <row r="29" spans="1:22" x14ac:dyDescent="0.25">
      <c r="A29" s="13"/>
      <c r="B29" s="13"/>
      <c r="C29" s="13"/>
      <c r="D29" s="13"/>
      <c r="E29" s="13"/>
      <c r="F29" s="7"/>
      <c r="G29" s="7"/>
      <c r="H29" s="7"/>
      <c r="I29" s="7"/>
      <c r="J29" s="10"/>
      <c r="P29" s="4"/>
      <c r="T29" s="4"/>
    </row>
    <row r="30" spans="1:22" x14ac:dyDescent="0.25">
      <c r="A30" s="13"/>
      <c r="B30" s="13"/>
      <c r="C30" s="13"/>
      <c r="D30" s="13"/>
      <c r="E30" s="13"/>
      <c r="F30" s="7"/>
      <c r="G30" s="7"/>
      <c r="H30" s="7"/>
      <c r="I30" s="7"/>
      <c r="J30" s="7"/>
    </row>
    <row r="31" spans="1:22" x14ac:dyDescent="0.25">
      <c r="A31" s="13"/>
      <c r="B31" s="13"/>
      <c r="C31" s="13"/>
      <c r="D31" s="13"/>
      <c r="E31" s="13"/>
      <c r="F31" s="7"/>
      <c r="G31" s="7"/>
      <c r="H31" s="7"/>
      <c r="I31" s="7"/>
      <c r="J31" s="7"/>
    </row>
    <row r="32" spans="1:22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2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2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21" x14ac:dyDescent="0.25">
      <c r="A35" s="14"/>
      <c r="B35" s="14"/>
      <c r="C35" s="14"/>
      <c r="D35" s="14"/>
      <c r="E35" s="14"/>
      <c r="F35" s="14"/>
      <c r="G35" s="14"/>
      <c r="H35" s="7"/>
      <c r="I35" s="7"/>
      <c r="J35" s="7"/>
    </row>
    <row r="36" spans="1:21" x14ac:dyDescent="0.25">
      <c r="A36" s="13"/>
      <c r="B36" s="13"/>
      <c r="C36" s="13"/>
      <c r="D36" s="13"/>
      <c r="E36" s="13"/>
      <c r="F36" s="13"/>
      <c r="G36" s="13"/>
      <c r="H36" s="7"/>
      <c r="I36" s="7"/>
      <c r="J36" s="7"/>
    </row>
    <row r="37" spans="1:21" x14ac:dyDescent="0.25">
      <c r="A37" s="13"/>
      <c r="B37" s="13"/>
      <c r="C37" s="13"/>
      <c r="D37" s="13"/>
      <c r="E37" s="13"/>
      <c r="F37" s="13"/>
      <c r="G37" s="13"/>
      <c r="H37" s="7"/>
      <c r="I37" s="7"/>
      <c r="J37" s="7"/>
    </row>
    <row r="38" spans="1:21" x14ac:dyDescent="0.25">
      <c r="A38" s="13"/>
      <c r="B38" s="13"/>
      <c r="C38" s="13"/>
      <c r="D38" s="13"/>
      <c r="E38" s="13"/>
      <c r="F38" s="13"/>
      <c r="G38" s="13"/>
      <c r="H38" s="7"/>
      <c r="I38" s="7"/>
      <c r="J38" s="7"/>
    </row>
    <row r="39" spans="1:21" x14ac:dyDescent="0.25">
      <c r="A39" s="13"/>
      <c r="B39" s="13"/>
      <c r="C39" s="13"/>
      <c r="D39" s="13"/>
      <c r="E39" s="13"/>
      <c r="F39" s="13"/>
      <c r="G39" s="13"/>
      <c r="H39" s="7"/>
      <c r="I39" s="7"/>
      <c r="J39" s="7"/>
    </row>
    <row r="40" spans="1:21" x14ac:dyDescent="0.25">
      <c r="A40" s="7"/>
      <c r="B40" s="7"/>
      <c r="C40" s="7"/>
      <c r="D40" s="10"/>
      <c r="E40" s="7"/>
      <c r="F40" s="7"/>
      <c r="G40" s="7"/>
      <c r="H40" s="7"/>
      <c r="I40" s="7"/>
      <c r="J40" s="7"/>
    </row>
    <row r="41" spans="1:21" x14ac:dyDescent="0.25">
      <c r="D41" s="4"/>
    </row>
    <row r="42" spans="1:21" x14ac:dyDescent="0.25">
      <c r="D42" s="4"/>
    </row>
    <row r="44" spans="1:2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6" spans="1:21" x14ac:dyDescent="0.25">
      <c r="A46" s="3" t="s">
        <v>6</v>
      </c>
    </row>
    <row r="47" spans="1:21" x14ac:dyDescent="0.25">
      <c r="A47" t="s">
        <v>7</v>
      </c>
    </row>
    <row r="48" spans="1:21" x14ac:dyDescent="0.25">
      <c r="A48" t="s">
        <v>2</v>
      </c>
      <c r="B48" t="s">
        <v>3</v>
      </c>
      <c r="C48" t="s">
        <v>5</v>
      </c>
      <c r="D48" t="s">
        <v>5</v>
      </c>
    </row>
    <row r="49" spans="1:4" x14ac:dyDescent="0.25">
      <c r="A49">
        <v>71</v>
      </c>
      <c r="B49">
        <v>219</v>
      </c>
      <c r="C49">
        <v>218</v>
      </c>
      <c r="D49" s="4">
        <f>C49/B49</f>
        <v>0.99543378995433784</v>
      </c>
    </row>
    <row r="50" spans="1:4" x14ac:dyDescent="0.25">
      <c r="A50" t="s">
        <v>8</v>
      </c>
    </row>
    <row r="51" spans="1:4" x14ac:dyDescent="0.25">
      <c r="A51" t="s">
        <v>2</v>
      </c>
      <c r="B51" t="s">
        <v>3</v>
      </c>
      <c r="C51" t="s">
        <v>5</v>
      </c>
      <c r="D51" t="s">
        <v>5</v>
      </c>
    </row>
    <row r="52" spans="1:4" x14ac:dyDescent="0.25">
      <c r="A52">
        <v>35</v>
      </c>
      <c r="B52">
        <v>77</v>
      </c>
      <c r="C52">
        <v>77</v>
      </c>
      <c r="D52" s="4">
        <f>C52/B52</f>
        <v>1</v>
      </c>
    </row>
  </sheetData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16" sqref="D16"/>
    </sheetView>
  </sheetViews>
  <sheetFormatPr baseColWidth="10" defaultRowHeight="15" x14ac:dyDescent="0.25"/>
  <cols>
    <col min="1" max="2" width="9.5703125" customWidth="1"/>
    <col min="3" max="3" width="14.140625" customWidth="1"/>
    <col min="4" max="4" width="13.42578125" customWidth="1"/>
    <col min="5" max="5" width="9.28515625" customWidth="1"/>
    <col min="6" max="6" width="7" customWidth="1"/>
  </cols>
  <sheetData>
    <row r="1" spans="1:12" x14ac:dyDescent="0.25">
      <c r="A1" s="3" t="s">
        <v>19</v>
      </c>
    </row>
    <row r="2" spans="1:12" ht="30" x14ac:dyDescent="0.25">
      <c r="A2" s="15" t="s">
        <v>15</v>
      </c>
      <c r="B2" s="15" t="s">
        <v>14</v>
      </c>
      <c r="C2" s="16" t="s">
        <v>10</v>
      </c>
      <c r="D2" s="16" t="s">
        <v>11</v>
      </c>
      <c r="E2" s="16" t="s">
        <v>20</v>
      </c>
      <c r="F2" s="16"/>
    </row>
    <row r="3" spans="1:12" x14ac:dyDescent="0.25">
      <c r="A3">
        <v>71</v>
      </c>
      <c r="B3">
        <v>219</v>
      </c>
      <c r="C3">
        <v>218</v>
      </c>
      <c r="D3" s="5">
        <f>C3/B3</f>
        <v>0.99543378995433784</v>
      </c>
      <c r="E3" s="1">
        <f>AVERAGE(D3:D5)</f>
        <v>0.99619482496194822</v>
      </c>
      <c r="F3" s="17"/>
    </row>
    <row r="4" spans="1:12" x14ac:dyDescent="0.25">
      <c r="A4">
        <v>42</v>
      </c>
      <c r="B4">
        <v>65</v>
      </c>
      <c r="C4">
        <v>65</v>
      </c>
      <c r="D4" s="5">
        <f>C4/B4</f>
        <v>1</v>
      </c>
      <c r="F4" s="17"/>
    </row>
    <row r="5" spans="1:12" x14ac:dyDescent="0.25">
      <c r="A5">
        <v>81</v>
      </c>
      <c r="B5">
        <v>146</v>
      </c>
      <c r="C5">
        <v>145</v>
      </c>
      <c r="D5" s="5">
        <f>C5/B5</f>
        <v>0.99315068493150682</v>
      </c>
      <c r="F5" s="17"/>
    </row>
    <row r="9" spans="1:12" x14ac:dyDescent="0.25">
      <c r="A9" s="3"/>
      <c r="D9" s="5"/>
      <c r="E9" s="1"/>
      <c r="F9" s="17"/>
    </row>
    <row r="10" spans="1:12" x14ac:dyDescent="0.25">
      <c r="B10" s="3"/>
      <c r="D10" s="5"/>
      <c r="F10" s="17"/>
    </row>
    <row r="11" spans="1:12" x14ac:dyDescent="0.25">
      <c r="D11" s="5"/>
      <c r="F11" s="17"/>
    </row>
    <row r="12" spans="1:12" x14ac:dyDescent="0.25">
      <c r="D12" s="5"/>
      <c r="E12" s="1"/>
      <c r="F12" s="17"/>
      <c r="K12" s="18"/>
      <c r="L12" s="5"/>
    </row>
    <row r="13" spans="1:12" x14ac:dyDescent="0.25">
      <c r="D13" s="5"/>
      <c r="F13" s="17"/>
    </row>
    <row r="14" spans="1:12" x14ac:dyDescent="0.25">
      <c r="D14" s="5"/>
      <c r="F14" s="17"/>
    </row>
    <row r="15" spans="1:12" x14ac:dyDescent="0.25">
      <c r="D15" s="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I10" sqref="I10"/>
    </sheetView>
  </sheetViews>
  <sheetFormatPr baseColWidth="10" defaultRowHeight="15" x14ac:dyDescent="0.25"/>
  <sheetData>
    <row r="1" spans="1:7" x14ac:dyDescent="0.25">
      <c r="A1" s="3" t="s">
        <v>24</v>
      </c>
    </row>
    <row r="2" spans="1:7" ht="60" x14ac:dyDescent="0.25">
      <c r="B2" t="s">
        <v>15</v>
      </c>
      <c r="C2" s="16" t="s">
        <v>10</v>
      </c>
      <c r="D2" s="16" t="s">
        <v>21</v>
      </c>
      <c r="E2" s="16" t="s">
        <v>22</v>
      </c>
      <c r="F2" s="16" t="s">
        <v>13</v>
      </c>
      <c r="G2" s="16" t="s">
        <v>12</v>
      </c>
    </row>
    <row r="3" spans="1:7" x14ac:dyDescent="0.25">
      <c r="A3" t="s">
        <v>23</v>
      </c>
      <c r="B3">
        <v>73</v>
      </c>
      <c r="C3">
        <v>129</v>
      </c>
      <c r="D3">
        <v>106</v>
      </c>
      <c r="E3" s="5">
        <f>D3/C3</f>
        <v>0.82170542635658916</v>
      </c>
      <c r="F3" s="1">
        <f>AVERAGE(E3:E5)</f>
        <v>0.80543334031706115</v>
      </c>
      <c r="G3">
        <f>_xlfn.STDEV.S(E3:E5)</f>
        <v>3.0480252262374708E-2</v>
      </c>
    </row>
    <row r="4" spans="1:7" x14ac:dyDescent="0.25">
      <c r="B4">
        <v>36</v>
      </c>
      <c r="C4">
        <v>74</v>
      </c>
      <c r="D4">
        <v>61</v>
      </c>
      <c r="E4" s="5">
        <f t="shared" ref="E4:E8" si="0">D4/C4</f>
        <v>0.82432432432432434</v>
      </c>
    </row>
    <row r="5" spans="1:7" x14ac:dyDescent="0.25">
      <c r="B5">
        <v>52</v>
      </c>
      <c r="C5">
        <v>74</v>
      </c>
      <c r="D5">
        <v>57</v>
      </c>
      <c r="E5" s="5">
        <f t="shared" si="0"/>
        <v>0.77027027027027029</v>
      </c>
    </row>
    <row r="6" spans="1:7" x14ac:dyDescent="0.25">
      <c r="A6" t="s">
        <v>6</v>
      </c>
      <c r="B6">
        <v>71</v>
      </c>
      <c r="C6" s="16">
        <v>218</v>
      </c>
      <c r="D6" s="16">
        <v>133</v>
      </c>
      <c r="E6" s="5">
        <f t="shared" si="0"/>
        <v>0.61009174311926606</v>
      </c>
      <c r="F6" s="1">
        <f>AVERAGE(E6:E8)</f>
        <v>0.5557953909424963</v>
      </c>
      <c r="G6">
        <f>_xlfn.STDEV.S(E6:E8)</f>
        <v>5.3348448160209262E-2</v>
      </c>
    </row>
    <row r="7" spans="1:7" x14ac:dyDescent="0.25">
      <c r="B7">
        <v>42</v>
      </c>
      <c r="C7">
        <v>65</v>
      </c>
      <c r="D7">
        <v>36</v>
      </c>
      <c r="E7" s="5">
        <f t="shared" si="0"/>
        <v>0.55384615384615388</v>
      </c>
    </row>
    <row r="8" spans="1:7" x14ac:dyDescent="0.25">
      <c r="B8">
        <v>81</v>
      </c>
      <c r="C8">
        <v>145</v>
      </c>
      <c r="D8">
        <v>73</v>
      </c>
      <c r="E8" s="5">
        <f t="shared" si="0"/>
        <v>0.50344827586206897</v>
      </c>
    </row>
    <row r="21" spans="8:13" x14ac:dyDescent="0.25">
      <c r="H21" s="19"/>
      <c r="I21" s="19"/>
      <c r="J21" s="19"/>
      <c r="K21" s="19"/>
      <c r="M21" s="19"/>
    </row>
    <row r="22" spans="8:13" x14ac:dyDescent="0.25">
      <c r="H22" s="19"/>
      <c r="I22" s="19"/>
      <c r="J22" s="19"/>
      <c r="K22" s="19"/>
    </row>
    <row r="25" spans="8:13" x14ac:dyDescent="0.25">
      <c r="K25" s="5"/>
    </row>
    <row r="27" spans="8:13" x14ac:dyDescent="0.25">
      <c r="K27" s="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Figure 5a</vt:lpstr>
      <vt:lpstr>Figure 5d</vt:lpstr>
      <vt:lpstr>Figure 5f</vt:lpstr>
      <vt:lpstr>Figure 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2022-02-21T08:46:51Z</dcterms:modified>
</cp:coreProperties>
</file>